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240" windowWidth="10605" windowHeight="11760" tabRatio="787" firstSheet="3" activeTab="3"/>
  </bookViews>
  <sheets>
    <sheet name="Расчет,со скидкой без транспорт" sheetId="3" state="hidden" r:id="rId1"/>
    <sheet name="Айжан, со скидкой без транспорт" sheetId="1" state="hidden" r:id="rId2"/>
    <sheet name="Айжан, без скидки с транспортир" sheetId="5" state="hidden" r:id="rId3"/>
    <sheet name="Прайс 2021" sheetId="10" r:id="rId4"/>
  </sheets>
  <definedNames>
    <definedName name="_xlnm.Print_Area" localSheetId="1">'Айжан, со скидкой без транспорт'!$A$1:$J$219</definedName>
    <definedName name="_xlnm.Print_Area" localSheetId="0">'Расчет,со скидкой без транспорт'!$A$1:$N$219</definedName>
  </definedNames>
  <calcPr calcId="145621"/>
</workbook>
</file>

<file path=xl/calcChain.xml><?xml version="1.0" encoding="utf-8"?>
<calcChain xmlns="http://schemas.openxmlformats.org/spreadsheetml/2006/main">
  <c r="B21" i="3" l="1"/>
  <c r="K209" i="5"/>
  <c r="I209" i="5"/>
  <c r="J209" i="5"/>
  <c r="K208" i="5"/>
  <c r="I208" i="5"/>
  <c r="J208" i="5" s="1"/>
  <c r="K207" i="5"/>
  <c r="I207" i="5"/>
  <c r="J207" i="5" s="1"/>
  <c r="K206" i="5"/>
  <c r="I206" i="5"/>
  <c r="J206" i="5" s="1"/>
  <c r="K205" i="5"/>
  <c r="I205" i="5"/>
  <c r="J205" i="5"/>
  <c r="K204" i="5"/>
  <c r="I204" i="5"/>
  <c r="J204" i="5" s="1"/>
  <c r="K203" i="5"/>
  <c r="I203" i="5"/>
  <c r="J203" i="5" s="1"/>
  <c r="K202" i="5"/>
  <c r="I202" i="5"/>
  <c r="J202" i="5" s="1"/>
  <c r="K201" i="5"/>
  <c r="I201" i="5"/>
  <c r="J201" i="5"/>
  <c r="K200" i="5"/>
  <c r="I200" i="5"/>
  <c r="J200" i="5" s="1"/>
  <c r="K199" i="5"/>
  <c r="I199" i="5"/>
  <c r="J199" i="5" s="1"/>
  <c r="K198" i="5"/>
  <c r="I198" i="5"/>
  <c r="J198" i="5" s="1"/>
  <c r="K197" i="5"/>
  <c r="I197" i="5"/>
  <c r="J197" i="5"/>
  <c r="K196" i="5"/>
  <c r="I196" i="5"/>
  <c r="J196" i="5" s="1"/>
  <c r="K195" i="5"/>
  <c r="I195" i="5"/>
  <c r="J195" i="5" s="1"/>
  <c r="K194" i="5"/>
  <c r="I194" i="5"/>
  <c r="J194" i="5" s="1"/>
  <c r="K193" i="5"/>
  <c r="I193" i="5"/>
  <c r="J193" i="5"/>
  <c r="K192" i="5"/>
  <c r="I192" i="5"/>
  <c r="J192" i="5" s="1"/>
  <c r="K191" i="5"/>
  <c r="I191" i="5"/>
  <c r="J191" i="5" s="1"/>
  <c r="K190" i="5"/>
  <c r="I190" i="5"/>
  <c r="J190" i="5" s="1"/>
  <c r="K189" i="5"/>
  <c r="I189" i="5"/>
  <c r="J189" i="5"/>
  <c r="K188" i="5"/>
  <c r="I188" i="5"/>
  <c r="J188" i="5" s="1"/>
  <c r="K187" i="5"/>
  <c r="I187" i="5"/>
  <c r="J187" i="5" s="1"/>
  <c r="K186" i="5"/>
  <c r="I186" i="5"/>
  <c r="J186" i="5" s="1"/>
  <c r="K185" i="5"/>
  <c r="I185" i="5"/>
  <c r="J185" i="5"/>
  <c r="K184" i="5"/>
  <c r="I184" i="5"/>
  <c r="J184" i="5" s="1"/>
  <c r="K183" i="5"/>
  <c r="I183" i="5"/>
  <c r="J183" i="5" s="1"/>
  <c r="K182" i="5"/>
  <c r="I182" i="5"/>
  <c r="J182" i="5" s="1"/>
  <c r="K181" i="5"/>
  <c r="I181" i="5"/>
  <c r="J181" i="5"/>
  <c r="K180" i="5"/>
  <c r="I180" i="5"/>
  <c r="J180" i="5" s="1"/>
  <c r="K179" i="5"/>
  <c r="I179" i="5"/>
  <c r="J179" i="5" s="1"/>
  <c r="K178" i="5"/>
  <c r="I178" i="5"/>
  <c r="J178" i="5" s="1"/>
  <c r="K177" i="5"/>
  <c r="I177" i="5"/>
  <c r="J177" i="5"/>
  <c r="K176" i="5"/>
  <c r="I176" i="5"/>
  <c r="J176" i="5" s="1"/>
  <c r="K175" i="5"/>
  <c r="I175" i="5"/>
  <c r="J175" i="5" s="1"/>
  <c r="K174" i="5"/>
  <c r="I174" i="5"/>
  <c r="J174" i="5" s="1"/>
  <c r="K173" i="5"/>
  <c r="I173" i="5"/>
  <c r="J173" i="5"/>
  <c r="K172" i="5"/>
  <c r="I172" i="5"/>
  <c r="J172" i="5" s="1"/>
  <c r="K171" i="5"/>
  <c r="I171" i="5"/>
  <c r="J171" i="5" s="1"/>
  <c r="K170" i="5"/>
  <c r="I170" i="5"/>
  <c r="J170" i="5" s="1"/>
  <c r="K169" i="5"/>
  <c r="I169" i="5"/>
  <c r="J169" i="5"/>
  <c r="K168" i="5"/>
  <c r="I168" i="5"/>
  <c r="J168" i="5" s="1"/>
  <c r="K167" i="5"/>
  <c r="I167" i="5"/>
  <c r="J167" i="5" s="1"/>
  <c r="K166" i="5"/>
  <c r="I166" i="5"/>
  <c r="J166" i="5" s="1"/>
  <c r="K165" i="5"/>
  <c r="I165" i="5"/>
  <c r="J165" i="5"/>
  <c r="K164" i="5"/>
  <c r="I164" i="5"/>
  <c r="J164" i="5" s="1"/>
  <c r="K163" i="5"/>
  <c r="I163" i="5"/>
  <c r="J163" i="5" s="1"/>
  <c r="K162" i="5"/>
  <c r="I162" i="5"/>
  <c r="J162" i="5" s="1"/>
  <c r="K161" i="5"/>
  <c r="I161" i="5"/>
  <c r="J161" i="5"/>
  <c r="K160" i="5"/>
  <c r="I160" i="5"/>
  <c r="J160" i="5" s="1"/>
  <c r="K159" i="5"/>
  <c r="I159" i="5"/>
  <c r="J159" i="5" s="1"/>
  <c r="K158" i="5"/>
  <c r="I158" i="5"/>
  <c r="J158" i="5" s="1"/>
  <c r="K157" i="5"/>
  <c r="I157" i="5"/>
  <c r="J157" i="5"/>
  <c r="K156" i="5"/>
  <c r="I156" i="5"/>
  <c r="J156" i="5" s="1"/>
  <c r="K155" i="5"/>
  <c r="I155" i="5"/>
  <c r="J155" i="5" s="1"/>
  <c r="K154" i="5"/>
  <c r="I154" i="5"/>
  <c r="J154" i="5" s="1"/>
  <c r="K153" i="5"/>
  <c r="I153" i="5"/>
  <c r="J153" i="5"/>
  <c r="K152" i="5"/>
  <c r="I152" i="5"/>
  <c r="J152" i="5" s="1"/>
  <c r="K151" i="5"/>
  <c r="I151" i="5"/>
  <c r="J151" i="5" s="1"/>
  <c r="K150" i="5"/>
  <c r="I150" i="5"/>
  <c r="J150" i="5" s="1"/>
  <c r="K149" i="5"/>
  <c r="I149" i="5"/>
  <c r="J149" i="5"/>
  <c r="K148" i="5"/>
  <c r="I148" i="5"/>
  <c r="J148" i="5" s="1"/>
  <c r="K147" i="5"/>
  <c r="I147" i="5"/>
  <c r="J147" i="5" s="1"/>
  <c r="K146" i="5"/>
  <c r="I146" i="5"/>
  <c r="J146" i="5" s="1"/>
  <c r="K145" i="5"/>
  <c r="I145" i="5"/>
  <c r="J145" i="5"/>
  <c r="K144" i="5"/>
  <c r="I144" i="5"/>
  <c r="J144" i="5" s="1"/>
  <c r="K143" i="5"/>
  <c r="I143" i="5"/>
  <c r="J143" i="5" s="1"/>
  <c r="K142" i="5"/>
  <c r="I142" i="5"/>
  <c r="J142" i="5" s="1"/>
  <c r="K141" i="5"/>
  <c r="I141" i="5"/>
  <c r="J141" i="5"/>
  <c r="K140" i="5"/>
  <c r="I140" i="5"/>
  <c r="J140" i="5" s="1"/>
  <c r="K139" i="5"/>
  <c r="I139" i="5"/>
  <c r="J139" i="5" s="1"/>
  <c r="K138" i="5"/>
  <c r="I138" i="5"/>
  <c r="J138" i="5" s="1"/>
  <c r="K137" i="5"/>
  <c r="I137" i="5"/>
  <c r="J137" i="5"/>
  <c r="K136" i="5"/>
  <c r="I136" i="5"/>
  <c r="J136" i="5" s="1"/>
  <c r="K135" i="5"/>
  <c r="I135" i="5"/>
  <c r="J135" i="5" s="1"/>
  <c r="K134" i="5"/>
  <c r="I134" i="5"/>
  <c r="J134" i="5" s="1"/>
  <c r="K133" i="5"/>
  <c r="I133" i="5"/>
  <c r="J133" i="5"/>
  <c r="K132" i="5"/>
  <c r="I132" i="5"/>
  <c r="J132" i="5" s="1"/>
  <c r="K131" i="5"/>
  <c r="I131" i="5"/>
  <c r="J131" i="5" s="1"/>
  <c r="K130" i="5"/>
  <c r="I130" i="5"/>
  <c r="J130" i="5" s="1"/>
  <c r="K129" i="5"/>
  <c r="I129" i="5"/>
  <c r="J129" i="5"/>
  <c r="K128" i="5"/>
  <c r="I128" i="5"/>
  <c r="J128" i="5" s="1"/>
  <c r="K127" i="5"/>
  <c r="I127" i="5"/>
  <c r="J127" i="5" s="1"/>
  <c r="K126" i="5"/>
  <c r="I126" i="5"/>
  <c r="J126" i="5" s="1"/>
  <c r="K125" i="5"/>
  <c r="I125" i="5"/>
  <c r="J125" i="5"/>
  <c r="K124" i="5"/>
  <c r="I124" i="5"/>
  <c r="J124" i="5" s="1"/>
  <c r="K123" i="5"/>
  <c r="I123" i="5"/>
  <c r="J123" i="5" s="1"/>
  <c r="K122" i="5"/>
  <c r="I122" i="5"/>
  <c r="J122" i="5" s="1"/>
  <c r="K121" i="5"/>
  <c r="I121" i="5"/>
  <c r="J121" i="5"/>
  <c r="K120" i="5"/>
  <c r="I120" i="5"/>
  <c r="J120" i="5" s="1"/>
  <c r="K119" i="5"/>
  <c r="I119" i="5"/>
  <c r="J119" i="5" s="1"/>
  <c r="K118" i="5"/>
  <c r="I118" i="5"/>
  <c r="J118" i="5" s="1"/>
  <c r="K117" i="5"/>
  <c r="I117" i="5"/>
  <c r="J117" i="5"/>
  <c r="K116" i="5"/>
  <c r="I116" i="5"/>
  <c r="J116" i="5" s="1"/>
  <c r="K115" i="5"/>
  <c r="I115" i="5"/>
  <c r="J115" i="5" s="1"/>
  <c r="K114" i="5"/>
  <c r="I114" i="5"/>
  <c r="J114" i="5" s="1"/>
  <c r="K113" i="5"/>
  <c r="I113" i="5"/>
  <c r="J113" i="5"/>
  <c r="K112" i="5"/>
  <c r="I112" i="5"/>
  <c r="J112" i="5" s="1"/>
  <c r="K111" i="5"/>
  <c r="I111" i="5"/>
  <c r="J111" i="5" s="1"/>
  <c r="K110" i="5"/>
  <c r="I110" i="5"/>
  <c r="J110" i="5" s="1"/>
  <c r="K109" i="5"/>
  <c r="I109" i="5"/>
  <c r="J109" i="5"/>
  <c r="K108" i="5"/>
  <c r="I108" i="5"/>
  <c r="J108" i="5" s="1"/>
  <c r="K107" i="5"/>
  <c r="I107" i="5"/>
  <c r="J107" i="5" s="1"/>
  <c r="K106" i="5"/>
  <c r="I106" i="5"/>
  <c r="J106" i="5" s="1"/>
  <c r="K105" i="5"/>
  <c r="I105" i="5"/>
  <c r="J105" i="5"/>
  <c r="K104" i="5"/>
  <c r="I104" i="5"/>
  <c r="J104" i="5" s="1"/>
  <c r="K103" i="5"/>
  <c r="I103" i="5"/>
  <c r="J103" i="5" s="1"/>
  <c r="K102" i="5"/>
  <c r="I102" i="5"/>
  <c r="J102" i="5" s="1"/>
  <c r="K101" i="5"/>
  <c r="I101" i="5"/>
  <c r="J101" i="5"/>
  <c r="K100" i="5"/>
  <c r="I100" i="5"/>
  <c r="J100" i="5" s="1"/>
  <c r="K99" i="5"/>
  <c r="I99" i="5"/>
  <c r="J99" i="5" s="1"/>
  <c r="K98" i="5"/>
  <c r="I98" i="5"/>
  <c r="J98" i="5" s="1"/>
  <c r="K97" i="5"/>
  <c r="I97" i="5"/>
  <c r="J97" i="5"/>
  <c r="K96" i="5"/>
  <c r="I96" i="5"/>
  <c r="J96" i="5" s="1"/>
  <c r="K95" i="5"/>
  <c r="I95" i="5"/>
  <c r="J95" i="5" s="1"/>
  <c r="K94" i="5"/>
  <c r="I94" i="5"/>
  <c r="J94" i="5" s="1"/>
  <c r="K93" i="5"/>
  <c r="I93" i="5"/>
  <c r="J93" i="5"/>
  <c r="K92" i="5"/>
  <c r="I92" i="5"/>
  <c r="J92" i="5" s="1"/>
  <c r="K91" i="5"/>
  <c r="I91" i="5"/>
  <c r="J91" i="5" s="1"/>
  <c r="K90" i="5"/>
  <c r="I90" i="5"/>
  <c r="J90" i="5" s="1"/>
  <c r="K89" i="5"/>
  <c r="I89" i="5"/>
  <c r="J89" i="5"/>
  <c r="K88" i="5"/>
  <c r="I88" i="5"/>
  <c r="J88" i="5" s="1"/>
  <c r="K87" i="5"/>
  <c r="I87" i="5"/>
  <c r="J87" i="5" s="1"/>
  <c r="K86" i="5"/>
  <c r="I86" i="5"/>
  <c r="J86" i="5" s="1"/>
  <c r="K85" i="5"/>
  <c r="I85" i="5"/>
  <c r="J85" i="5"/>
  <c r="K84" i="5"/>
  <c r="I84" i="5"/>
  <c r="J84" i="5" s="1"/>
  <c r="K83" i="5"/>
  <c r="I83" i="5"/>
  <c r="J83" i="5" s="1"/>
  <c r="K82" i="5"/>
  <c r="I82" i="5"/>
  <c r="J82" i="5" s="1"/>
  <c r="K81" i="5"/>
  <c r="I81" i="5"/>
  <c r="J81" i="5"/>
  <c r="K80" i="5"/>
  <c r="I80" i="5"/>
  <c r="J80" i="5" s="1"/>
  <c r="K79" i="5"/>
  <c r="I79" i="5"/>
  <c r="J79" i="5" s="1"/>
  <c r="K78" i="5"/>
  <c r="I78" i="5"/>
  <c r="J78" i="5" s="1"/>
  <c r="K77" i="5"/>
  <c r="I77" i="5"/>
  <c r="J77" i="5"/>
  <c r="K76" i="5"/>
  <c r="I76" i="5"/>
  <c r="J76" i="5" s="1"/>
  <c r="K75" i="5"/>
  <c r="I75" i="5"/>
  <c r="J75" i="5" s="1"/>
  <c r="K74" i="5"/>
  <c r="I74" i="5"/>
  <c r="J74" i="5" s="1"/>
  <c r="K73" i="5"/>
  <c r="I73" i="5"/>
  <c r="J73" i="5"/>
  <c r="K72" i="5"/>
  <c r="I72" i="5"/>
  <c r="J72" i="5" s="1"/>
  <c r="K71" i="5"/>
  <c r="I71" i="5"/>
  <c r="J71" i="5" s="1"/>
  <c r="K70" i="5"/>
  <c r="I70" i="5"/>
  <c r="J70" i="5" s="1"/>
  <c r="K69" i="5"/>
  <c r="I69" i="5"/>
  <c r="J69" i="5"/>
  <c r="K68" i="5"/>
  <c r="I68" i="5"/>
  <c r="J68" i="5" s="1"/>
  <c r="K67" i="5"/>
  <c r="I67" i="5"/>
  <c r="J67" i="5" s="1"/>
  <c r="K66" i="5"/>
  <c r="I66" i="5"/>
  <c r="J66" i="5" s="1"/>
  <c r="K65" i="5"/>
  <c r="I65" i="5"/>
  <c r="J65" i="5"/>
  <c r="K64" i="5"/>
  <c r="I64" i="5"/>
  <c r="J64" i="5" s="1"/>
  <c r="K63" i="5"/>
  <c r="I63" i="5"/>
  <c r="J63" i="5" s="1"/>
  <c r="K62" i="5"/>
  <c r="I62" i="5"/>
  <c r="J62" i="5" s="1"/>
  <c r="K61" i="5"/>
  <c r="I61" i="5"/>
  <c r="J61" i="5"/>
  <c r="K60" i="5"/>
  <c r="I60" i="5"/>
  <c r="J60" i="5" s="1"/>
  <c r="K59" i="5"/>
  <c r="I59" i="5"/>
  <c r="J59" i="5" s="1"/>
  <c r="K58" i="5"/>
  <c r="I58" i="5"/>
  <c r="J58" i="5" s="1"/>
  <c r="K57" i="5"/>
  <c r="I57" i="5"/>
  <c r="J57" i="5"/>
  <c r="K56" i="5"/>
  <c r="I56" i="5"/>
  <c r="J56" i="5" s="1"/>
  <c r="K55" i="5"/>
  <c r="I55" i="5"/>
  <c r="J55" i="5" s="1"/>
  <c r="K54" i="5"/>
  <c r="I54" i="5"/>
  <c r="J54" i="5" s="1"/>
  <c r="K53" i="5"/>
  <c r="I53" i="5"/>
  <c r="J53" i="5"/>
  <c r="K52" i="5"/>
  <c r="I52" i="5"/>
  <c r="J52" i="5" s="1"/>
  <c r="K51" i="5"/>
  <c r="I51" i="5"/>
  <c r="J51" i="5" s="1"/>
  <c r="K50" i="5"/>
  <c r="I50" i="5"/>
  <c r="J50" i="5" s="1"/>
  <c r="K49" i="5"/>
  <c r="I49" i="5"/>
  <c r="J49" i="5"/>
  <c r="K48" i="5"/>
  <c r="I48" i="5"/>
  <c r="J48" i="5" s="1"/>
  <c r="K47" i="5"/>
  <c r="I47" i="5"/>
  <c r="J47" i="5" s="1"/>
  <c r="K46" i="5"/>
  <c r="I46" i="5"/>
  <c r="J46" i="5" s="1"/>
  <c r="K45" i="5"/>
  <c r="I45" i="5"/>
  <c r="J45" i="5"/>
  <c r="K44" i="5"/>
  <c r="I44" i="5"/>
  <c r="J44" i="5" s="1"/>
  <c r="K43" i="5"/>
  <c r="I43" i="5"/>
  <c r="J43" i="5" s="1"/>
  <c r="K42" i="5"/>
  <c r="I42" i="5"/>
  <c r="J42" i="5" s="1"/>
  <c r="K41" i="5"/>
  <c r="I41" i="5"/>
  <c r="J41" i="5"/>
  <c r="K40" i="5"/>
  <c r="I40" i="5"/>
  <c r="J40" i="5" s="1"/>
  <c r="K39" i="5"/>
  <c r="I39" i="5"/>
  <c r="J39" i="5" s="1"/>
  <c r="K38" i="5"/>
  <c r="I38" i="5"/>
  <c r="J38" i="5" s="1"/>
  <c r="K37" i="5"/>
  <c r="I37" i="5"/>
  <c r="J37" i="5"/>
  <c r="K36" i="5"/>
  <c r="I36" i="5"/>
  <c r="J36" i="5" s="1"/>
  <c r="K35" i="5"/>
  <c r="I35" i="5"/>
  <c r="J35" i="5" s="1"/>
  <c r="K34" i="5"/>
  <c r="J34" i="5"/>
  <c r="K33" i="5"/>
  <c r="I33" i="5"/>
  <c r="J33" i="5" s="1"/>
  <c r="K32" i="5"/>
  <c r="I32" i="5"/>
  <c r="J32" i="5"/>
  <c r="K31" i="5"/>
  <c r="I31" i="5"/>
  <c r="J31" i="5" s="1"/>
  <c r="K30" i="5"/>
  <c r="I30" i="5"/>
  <c r="J30" i="5" s="1"/>
  <c r="K29" i="5"/>
  <c r="I29" i="5"/>
  <c r="J29" i="5" s="1"/>
  <c r="K28" i="5"/>
  <c r="I28" i="5"/>
  <c r="J28" i="5"/>
  <c r="K27" i="5"/>
  <c r="I27" i="5"/>
  <c r="J27" i="5" s="1"/>
  <c r="K26" i="5"/>
  <c r="I26" i="5"/>
  <c r="J26" i="5" s="1"/>
  <c r="K25" i="5"/>
  <c r="I25" i="5"/>
  <c r="J25" i="5" s="1"/>
  <c r="K24" i="5"/>
  <c r="I24" i="5"/>
  <c r="J24" i="5"/>
  <c r="K23" i="5"/>
  <c r="I23" i="5"/>
  <c r="J23" i="5" s="1"/>
  <c r="K21" i="5"/>
  <c r="I21" i="5"/>
  <c r="J21" i="5" s="1"/>
  <c r="K20" i="5"/>
  <c r="I20" i="5"/>
  <c r="J20" i="5" s="1"/>
  <c r="K19" i="5"/>
  <c r="I19" i="5"/>
  <c r="J19" i="5"/>
  <c r="K18" i="5"/>
  <c r="I18" i="5"/>
  <c r="J18" i="5" s="1"/>
  <c r="K17" i="5"/>
  <c r="I17" i="5"/>
  <c r="J17" i="5" s="1"/>
  <c r="K16" i="5"/>
  <c r="I16" i="5"/>
  <c r="J16" i="5" s="1"/>
  <c r="K15" i="5"/>
  <c r="I15" i="5"/>
  <c r="J15" i="5"/>
  <c r="K13" i="5"/>
  <c r="I13" i="5"/>
  <c r="J13" i="5" s="1"/>
  <c r="K12" i="5"/>
  <c r="I12" i="5"/>
  <c r="J12" i="5" s="1"/>
  <c r="K11" i="5"/>
  <c r="I11" i="5"/>
  <c r="J11" i="5" s="1"/>
  <c r="K10" i="5"/>
  <c r="I10" i="5"/>
  <c r="J10" i="5"/>
  <c r="K9" i="5"/>
  <c r="I9" i="5"/>
  <c r="J9" i="5" s="1"/>
  <c r="K7" i="5"/>
  <c r="I7" i="5"/>
  <c r="J7" i="5" s="1"/>
  <c r="K6" i="5"/>
  <c r="I6" i="5"/>
  <c r="J6" i="5" s="1"/>
  <c r="K5" i="5"/>
  <c r="I5" i="5"/>
  <c r="J5" i="5"/>
  <c r="K4" i="5"/>
  <c r="I4" i="5"/>
  <c r="J4" i="5" s="1"/>
  <c r="K3" i="5"/>
  <c r="I3" i="5"/>
  <c r="J3" i="5" s="1"/>
  <c r="D3" i="3"/>
  <c r="G5" i="3"/>
  <c r="P5" i="3"/>
  <c r="G6" i="3"/>
  <c r="I6" i="3" s="1"/>
  <c r="Q6" i="3" s="1"/>
  <c r="P6" i="3"/>
  <c r="R6" i="3" s="1"/>
  <c r="G7" i="3"/>
  <c r="I7" i="3" s="1"/>
  <c r="Q7" i="3" s="1"/>
  <c r="P7" i="3"/>
  <c r="R7" i="3" s="1"/>
  <c r="G9" i="3"/>
  <c r="I9" i="3" s="1"/>
  <c r="Q9" i="3" s="1"/>
  <c r="P9" i="3"/>
  <c r="R9" i="3" s="1"/>
  <c r="G10" i="3"/>
  <c r="I10" i="3" s="1"/>
  <c r="Q10" i="3" s="1"/>
  <c r="P10" i="3"/>
  <c r="R10" i="3" s="1"/>
  <c r="G11" i="3"/>
  <c r="I11" i="3" s="1"/>
  <c r="Q11" i="3" s="1"/>
  <c r="P11" i="3"/>
  <c r="R11" i="3" s="1"/>
  <c r="G12" i="3"/>
  <c r="I12" i="3" s="1"/>
  <c r="Q12" i="3" s="1"/>
  <c r="P12" i="3"/>
  <c r="R12" i="3" s="1"/>
  <c r="G13" i="3"/>
  <c r="I13" i="3" s="1"/>
  <c r="Q13" i="3" s="1"/>
  <c r="P13" i="3"/>
  <c r="R13" i="3"/>
  <c r="G15" i="3"/>
  <c r="P15" i="3"/>
  <c r="G16" i="3"/>
  <c r="P16" i="3"/>
  <c r="G17" i="3"/>
  <c r="I17" i="3" s="1"/>
  <c r="Q17" i="3" s="1"/>
  <c r="P17" i="3"/>
  <c r="R17" i="3" s="1"/>
  <c r="G18" i="3"/>
  <c r="I18" i="3" s="1"/>
  <c r="Q18" i="3" s="1"/>
  <c r="P18" i="3"/>
  <c r="R18" i="3" s="1"/>
  <c r="G19" i="3"/>
  <c r="I19" i="3" s="1"/>
  <c r="Q19" i="3" s="1"/>
  <c r="P19" i="3"/>
  <c r="R19" i="3" s="1"/>
  <c r="G20" i="3"/>
  <c r="I20" i="3" s="1"/>
  <c r="Q20" i="3" s="1"/>
  <c r="P20" i="3"/>
  <c r="R20" i="3" s="1"/>
  <c r="I21" i="3"/>
  <c r="Q21" i="3" s="1"/>
  <c r="P21" i="3"/>
  <c r="G23" i="3"/>
  <c r="I23" i="3" s="1"/>
  <c r="Q23" i="3" s="1"/>
  <c r="P23" i="3"/>
  <c r="R23" i="3" s="1"/>
  <c r="G24" i="3"/>
  <c r="I24" i="3" s="1"/>
  <c r="Q24" i="3" s="1"/>
  <c r="P24" i="3"/>
  <c r="R24" i="3" s="1"/>
  <c r="G25" i="3"/>
  <c r="I25" i="3" s="1"/>
  <c r="Q25" i="3" s="1"/>
  <c r="P25" i="3"/>
  <c r="R25" i="3" s="1"/>
  <c r="G26" i="3"/>
  <c r="I26" i="3" s="1"/>
  <c r="Q26" i="3" s="1"/>
  <c r="P26" i="3"/>
  <c r="R26" i="3" s="1"/>
  <c r="G27" i="3"/>
  <c r="I27" i="3" s="1"/>
  <c r="Q27" i="3" s="1"/>
  <c r="P27" i="3"/>
  <c r="R27" i="3" s="1"/>
  <c r="G28" i="3"/>
  <c r="I28" i="3" s="1"/>
  <c r="Q28" i="3" s="1"/>
  <c r="P28" i="3"/>
  <c r="R28" i="3" s="1"/>
  <c r="G29" i="3"/>
  <c r="I29" i="3" s="1"/>
  <c r="Q29" i="3" s="1"/>
  <c r="P29" i="3"/>
  <c r="R29" i="3" s="1"/>
  <c r="G30" i="3"/>
  <c r="I30" i="3" s="1"/>
  <c r="Q30" i="3" s="1"/>
  <c r="P30" i="3"/>
  <c r="R30" i="3" s="1"/>
  <c r="G31" i="3"/>
  <c r="I31" i="3" s="1"/>
  <c r="Q31" i="3" s="1"/>
  <c r="P31" i="3"/>
  <c r="R31" i="3" s="1"/>
  <c r="G32" i="3"/>
  <c r="I32" i="3" s="1"/>
  <c r="Q32" i="3" s="1"/>
  <c r="P32" i="3"/>
  <c r="R32" i="3" s="1"/>
  <c r="G33" i="3"/>
  <c r="I33" i="3" s="1"/>
  <c r="Q33" i="3" s="1"/>
  <c r="P33" i="3"/>
  <c r="R33" i="3" s="1"/>
  <c r="G35" i="3"/>
  <c r="I35" i="3" s="1"/>
  <c r="Q35" i="3" s="1"/>
  <c r="P35" i="3"/>
  <c r="R35" i="3" s="1"/>
  <c r="G36" i="3"/>
  <c r="I36" i="3" s="1"/>
  <c r="Q36" i="3" s="1"/>
  <c r="P36" i="3"/>
  <c r="G37" i="3"/>
  <c r="I37" i="3" s="1"/>
  <c r="Q37" i="3" s="1"/>
  <c r="P37" i="3"/>
  <c r="G38" i="3"/>
  <c r="I38" i="3" s="1"/>
  <c r="Q38" i="3" s="1"/>
  <c r="P38" i="3"/>
  <c r="G39" i="3"/>
  <c r="I39" i="3" s="1"/>
  <c r="Q39" i="3" s="1"/>
  <c r="P39" i="3"/>
  <c r="G40" i="3"/>
  <c r="I40" i="3" s="1"/>
  <c r="Q40" i="3" s="1"/>
  <c r="P40" i="3"/>
  <c r="G41" i="3"/>
  <c r="I41" i="3" s="1"/>
  <c r="Q41" i="3" s="1"/>
  <c r="P41" i="3"/>
  <c r="G43" i="3"/>
  <c r="I43" i="3" s="1"/>
  <c r="Q43" i="3" s="1"/>
  <c r="P43" i="3"/>
  <c r="G44" i="3"/>
  <c r="I44" i="3" s="1"/>
  <c r="Q44" i="3" s="1"/>
  <c r="P44" i="3"/>
  <c r="G46" i="3"/>
  <c r="I46" i="3" s="1"/>
  <c r="Q46" i="3" s="1"/>
  <c r="P46" i="3"/>
  <c r="G47" i="3"/>
  <c r="I47" i="3" s="1"/>
  <c r="Q47" i="3" s="1"/>
  <c r="P47" i="3"/>
  <c r="G48" i="3"/>
  <c r="I48" i="3" s="1"/>
  <c r="Q48" i="3" s="1"/>
  <c r="P48" i="3"/>
  <c r="G49" i="3"/>
  <c r="I49" i="3" s="1"/>
  <c r="Q49" i="3" s="1"/>
  <c r="P49" i="3"/>
  <c r="G50" i="3"/>
  <c r="I50" i="3" s="1"/>
  <c r="Q50" i="3" s="1"/>
  <c r="P50" i="3"/>
  <c r="G51" i="3"/>
  <c r="I51" i="3" s="1"/>
  <c r="Q51" i="3" s="1"/>
  <c r="P51" i="3"/>
  <c r="G52" i="3"/>
  <c r="I52" i="3" s="1"/>
  <c r="Q52" i="3" s="1"/>
  <c r="P52" i="3"/>
  <c r="G53" i="3"/>
  <c r="I53" i="3" s="1"/>
  <c r="Q53" i="3" s="1"/>
  <c r="P53" i="3"/>
  <c r="G54" i="3"/>
  <c r="I54" i="3" s="1"/>
  <c r="Q54" i="3" s="1"/>
  <c r="P54" i="3"/>
  <c r="G55" i="3"/>
  <c r="I55" i="3" s="1"/>
  <c r="Q55" i="3" s="1"/>
  <c r="P55" i="3"/>
  <c r="G57" i="3"/>
  <c r="I57" i="3" s="1"/>
  <c r="Q57" i="3" s="1"/>
  <c r="P57" i="3"/>
  <c r="G59" i="3"/>
  <c r="I59" i="3" s="1"/>
  <c r="Q59" i="3" s="1"/>
  <c r="P59" i="3"/>
  <c r="G61" i="3"/>
  <c r="I61" i="3" s="1"/>
  <c r="Q61" i="3" s="1"/>
  <c r="P61" i="3"/>
  <c r="G62" i="3"/>
  <c r="I62" i="3" s="1"/>
  <c r="Q62" i="3" s="1"/>
  <c r="P62" i="3"/>
  <c r="G63" i="3"/>
  <c r="I63" i="3" s="1"/>
  <c r="Q63" i="3" s="1"/>
  <c r="P63" i="3"/>
  <c r="G64" i="3"/>
  <c r="I64" i="3" s="1"/>
  <c r="Q64" i="3" s="1"/>
  <c r="P64" i="3"/>
  <c r="G65" i="3"/>
  <c r="I65" i="3" s="1"/>
  <c r="Q65" i="3" s="1"/>
  <c r="P65" i="3"/>
  <c r="G66" i="3"/>
  <c r="I66" i="3" s="1"/>
  <c r="Q66" i="3" s="1"/>
  <c r="P66" i="3"/>
  <c r="G67" i="3"/>
  <c r="I67" i="3" s="1"/>
  <c r="Q67" i="3" s="1"/>
  <c r="P67" i="3"/>
  <c r="G68" i="3"/>
  <c r="I68" i="3" s="1"/>
  <c r="Q68" i="3" s="1"/>
  <c r="P68" i="3"/>
  <c r="G69" i="3"/>
  <c r="I69" i="3" s="1"/>
  <c r="Q69" i="3" s="1"/>
  <c r="P69" i="3"/>
  <c r="G70" i="3"/>
  <c r="I70" i="3" s="1"/>
  <c r="Q70" i="3" s="1"/>
  <c r="P70" i="3"/>
  <c r="G71" i="3"/>
  <c r="I71" i="3" s="1"/>
  <c r="Q71" i="3" s="1"/>
  <c r="P71" i="3"/>
  <c r="G72" i="3"/>
  <c r="I72" i="3" s="1"/>
  <c r="Q72" i="3" s="1"/>
  <c r="P72" i="3"/>
  <c r="G73" i="3"/>
  <c r="I73" i="3" s="1"/>
  <c r="Q73" i="3" s="1"/>
  <c r="P73" i="3"/>
  <c r="G74" i="3"/>
  <c r="I74" i="3" s="1"/>
  <c r="Q74" i="3" s="1"/>
  <c r="P74" i="3"/>
  <c r="G75" i="3"/>
  <c r="I75" i="3" s="1"/>
  <c r="Q75" i="3" s="1"/>
  <c r="P75" i="3"/>
  <c r="G76" i="3"/>
  <c r="I76" i="3" s="1"/>
  <c r="Q76" i="3" s="1"/>
  <c r="P76" i="3"/>
  <c r="G77" i="3"/>
  <c r="I77" i="3" s="1"/>
  <c r="Q77" i="3" s="1"/>
  <c r="P77" i="3"/>
  <c r="G78" i="3"/>
  <c r="I78" i="3" s="1"/>
  <c r="Q78" i="3" s="1"/>
  <c r="P78" i="3"/>
  <c r="G79" i="3"/>
  <c r="I79" i="3" s="1"/>
  <c r="Q79" i="3" s="1"/>
  <c r="P79" i="3"/>
  <c r="G80" i="3"/>
  <c r="I80" i="3" s="1"/>
  <c r="Q80" i="3" s="1"/>
  <c r="P80" i="3"/>
  <c r="G81" i="3"/>
  <c r="I81" i="3" s="1"/>
  <c r="Q81" i="3" s="1"/>
  <c r="P81" i="3"/>
  <c r="G82" i="3"/>
  <c r="I82" i="3" s="1"/>
  <c r="Q82" i="3" s="1"/>
  <c r="P82" i="3"/>
  <c r="G83" i="3"/>
  <c r="I83" i="3" s="1"/>
  <c r="Q83" i="3" s="1"/>
  <c r="P83" i="3"/>
  <c r="G84" i="3"/>
  <c r="I84" i="3" s="1"/>
  <c r="Q84" i="3" s="1"/>
  <c r="P84" i="3"/>
  <c r="G85" i="3"/>
  <c r="I85" i="3" s="1"/>
  <c r="Q85" i="3" s="1"/>
  <c r="P85" i="3"/>
  <c r="G86" i="3"/>
  <c r="I86" i="3" s="1"/>
  <c r="Q86" i="3" s="1"/>
  <c r="P86" i="3"/>
  <c r="G87" i="3"/>
  <c r="I87" i="3" s="1"/>
  <c r="Q87" i="3" s="1"/>
  <c r="P87" i="3"/>
  <c r="G88" i="3"/>
  <c r="I88" i="3" s="1"/>
  <c r="Q88" i="3" s="1"/>
  <c r="P88" i="3"/>
  <c r="G89" i="3"/>
  <c r="I89" i="3" s="1"/>
  <c r="Q89" i="3" s="1"/>
  <c r="P89" i="3"/>
  <c r="G90" i="3"/>
  <c r="I90" i="3" s="1"/>
  <c r="Q90" i="3" s="1"/>
  <c r="P90" i="3"/>
  <c r="G91" i="3"/>
  <c r="I91" i="3" s="1"/>
  <c r="Q91" i="3" s="1"/>
  <c r="P91" i="3"/>
  <c r="G92" i="3"/>
  <c r="I92" i="3" s="1"/>
  <c r="Q92" i="3" s="1"/>
  <c r="P92" i="3"/>
  <c r="G93" i="3"/>
  <c r="I93" i="3" s="1"/>
  <c r="Q93" i="3" s="1"/>
  <c r="P93" i="3"/>
  <c r="G94" i="3"/>
  <c r="I94" i="3" s="1"/>
  <c r="Q94" i="3" s="1"/>
  <c r="P94" i="3"/>
  <c r="G95" i="3"/>
  <c r="I95" i="3" s="1"/>
  <c r="Q95" i="3" s="1"/>
  <c r="P95" i="3"/>
  <c r="G96" i="3"/>
  <c r="I96" i="3" s="1"/>
  <c r="Q96" i="3" s="1"/>
  <c r="P96" i="3"/>
  <c r="G97" i="3"/>
  <c r="I97" i="3" s="1"/>
  <c r="Q97" i="3" s="1"/>
  <c r="P97" i="3"/>
  <c r="G98" i="3"/>
  <c r="I98" i="3" s="1"/>
  <c r="Q98" i="3" s="1"/>
  <c r="P98" i="3"/>
  <c r="G99" i="3"/>
  <c r="I99" i="3" s="1"/>
  <c r="Q99" i="3" s="1"/>
  <c r="P99" i="3"/>
  <c r="G100" i="3"/>
  <c r="I100" i="3" s="1"/>
  <c r="Q100" i="3" s="1"/>
  <c r="P100" i="3"/>
  <c r="G101" i="3"/>
  <c r="I101" i="3" s="1"/>
  <c r="Q101" i="3" s="1"/>
  <c r="P101" i="3"/>
  <c r="G102" i="3"/>
  <c r="I102" i="3" s="1"/>
  <c r="Q102" i="3" s="1"/>
  <c r="P102" i="3"/>
  <c r="G103" i="3"/>
  <c r="I103" i="3" s="1"/>
  <c r="Q103" i="3" s="1"/>
  <c r="P103" i="3"/>
  <c r="G104" i="3"/>
  <c r="I104" i="3" s="1"/>
  <c r="Q104" i="3" s="1"/>
  <c r="P104" i="3"/>
  <c r="G105" i="3"/>
  <c r="I105" i="3" s="1"/>
  <c r="Q105" i="3" s="1"/>
  <c r="P105" i="3"/>
  <c r="G106" i="3"/>
  <c r="I106" i="3" s="1"/>
  <c r="Q106" i="3" s="1"/>
  <c r="P106" i="3"/>
  <c r="G107" i="3"/>
  <c r="I107" i="3" s="1"/>
  <c r="Q107" i="3" s="1"/>
  <c r="P107" i="3"/>
  <c r="G108" i="3"/>
  <c r="I108" i="3" s="1"/>
  <c r="Q108" i="3" s="1"/>
  <c r="P108" i="3"/>
  <c r="G109" i="3"/>
  <c r="I109" i="3" s="1"/>
  <c r="Q109" i="3" s="1"/>
  <c r="P109" i="3"/>
  <c r="G110" i="3"/>
  <c r="I110" i="3" s="1"/>
  <c r="Q110" i="3" s="1"/>
  <c r="P110" i="3"/>
  <c r="G111" i="3"/>
  <c r="I111" i="3" s="1"/>
  <c r="Q111" i="3" s="1"/>
  <c r="P111" i="3"/>
  <c r="G112" i="3"/>
  <c r="I112" i="3" s="1"/>
  <c r="Q112" i="3" s="1"/>
  <c r="P112" i="3"/>
  <c r="G113" i="3"/>
  <c r="I113" i="3" s="1"/>
  <c r="Q113" i="3" s="1"/>
  <c r="P113" i="3"/>
  <c r="G114" i="3"/>
  <c r="I114" i="3" s="1"/>
  <c r="Q114" i="3" s="1"/>
  <c r="P114" i="3"/>
  <c r="G115" i="3"/>
  <c r="I115" i="3" s="1"/>
  <c r="Q115" i="3" s="1"/>
  <c r="P115" i="3"/>
  <c r="G116" i="3"/>
  <c r="I116" i="3" s="1"/>
  <c r="Q116" i="3" s="1"/>
  <c r="P116" i="3"/>
  <c r="G117" i="3"/>
  <c r="I117" i="3" s="1"/>
  <c r="Q117" i="3" s="1"/>
  <c r="P117" i="3"/>
  <c r="G118" i="3"/>
  <c r="I118" i="3" s="1"/>
  <c r="Q118" i="3" s="1"/>
  <c r="P118" i="3"/>
  <c r="G119" i="3"/>
  <c r="I119" i="3" s="1"/>
  <c r="Q119" i="3" s="1"/>
  <c r="P119" i="3"/>
  <c r="G120" i="3"/>
  <c r="I120" i="3" s="1"/>
  <c r="Q120" i="3" s="1"/>
  <c r="P120" i="3"/>
  <c r="G121" i="3"/>
  <c r="I121" i="3" s="1"/>
  <c r="Q121" i="3" s="1"/>
  <c r="P121" i="3"/>
  <c r="G122" i="3"/>
  <c r="I122" i="3" s="1"/>
  <c r="Q122" i="3" s="1"/>
  <c r="P122" i="3"/>
  <c r="G123" i="3"/>
  <c r="I123" i="3" s="1"/>
  <c r="Q123" i="3" s="1"/>
  <c r="P123" i="3"/>
  <c r="G124" i="3"/>
  <c r="I124" i="3" s="1"/>
  <c r="Q124" i="3" s="1"/>
  <c r="P124" i="3"/>
  <c r="G125" i="3"/>
  <c r="I125" i="3" s="1"/>
  <c r="Q125" i="3" s="1"/>
  <c r="P125" i="3"/>
  <c r="G126" i="3"/>
  <c r="I126" i="3" s="1"/>
  <c r="Q126" i="3" s="1"/>
  <c r="P126" i="3"/>
  <c r="G127" i="3"/>
  <c r="I127" i="3" s="1"/>
  <c r="Q127" i="3" s="1"/>
  <c r="P127" i="3"/>
  <c r="G128" i="3"/>
  <c r="I128" i="3" s="1"/>
  <c r="Q128" i="3" s="1"/>
  <c r="P128" i="3"/>
  <c r="G129" i="3"/>
  <c r="I129" i="3" s="1"/>
  <c r="Q129" i="3" s="1"/>
  <c r="P129" i="3"/>
  <c r="G130" i="3"/>
  <c r="I130" i="3" s="1"/>
  <c r="Q130" i="3" s="1"/>
  <c r="P130" i="3"/>
  <c r="G131" i="3"/>
  <c r="I131" i="3" s="1"/>
  <c r="Q131" i="3" s="1"/>
  <c r="P131" i="3"/>
  <c r="G132" i="3"/>
  <c r="I132" i="3" s="1"/>
  <c r="Q132" i="3" s="1"/>
  <c r="P132" i="3"/>
  <c r="G133" i="3"/>
  <c r="I133" i="3" s="1"/>
  <c r="Q133" i="3" s="1"/>
  <c r="P133" i="3"/>
  <c r="G134" i="3"/>
  <c r="I134" i="3" s="1"/>
  <c r="Q134" i="3" s="1"/>
  <c r="P134" i="3"/>
  <c r="G135" i="3"/>
  <c r="I135" i="3" s="1"/>
  <c r="Q135" i="3" s="1"/>
  <c r="P135" i="3"/>
  <c r="G136" i="3"/>
  <c r="I136" i="3" s="1"/>
  <c r="Q136" i="3" s="1"/>
  <c r="P136" i="3"/>
  <c r="G137" i="3"/>
  <c r="I137" i="3" s="1"/>
  <c r="Q137" i="3" s="1"/>
  <c r="P137" i="3"/>
  <c r="G138" i="3"/>
  <c r="I138" i="3" s="1"/>
  <c r="Q138" i="3" s="1"/>
  <c r="P138" i="3"/>
  <c r="G139" i="3"/>
  <c r="I139" i="3" s="1"/>
  <c r="Q139" i="3" s="1"/>
  <c r="P139" i="3"/>
  <c r="G140" i="3"/>
  <c r="I140" i="3" s="1"/>
  <c r="Q140" i="3" s="1"/>
  <c r="P140" i="3"/>
  <c r="G141" i="3"/>
  <c r="I141" i="3" s="1"/>
  <c r="Q141" i="3" s="1"/>
  <c r="P141" i="3"/>
  <c r="G142" i="3"/>
  <c r="I142" i="3" s="1"/>
  <c r="Q142" i="3" s="1"/>
  <c r="P142" i="3"/>
  <c r="G143" i="3"/>
  <c r="I143" i="3" s="1"/>
  <c r="Q143" i="3" s="1"/>
  <c r="P143" i="3"/>
  <c r="G144" i="3"/>
  <c r="I144" i="3" s="1"/>
  <c r="Q144" i="3" s="1"/>
  <c r="P144" i="3"/>
  <c r="G145" i="3"/>
  <c r="I145" i="3" s="1"/>
  <c r="Q145" i="3" s="1"/>
  <c r="P145" i="3"/>
  <c r="G146" i="3"/>
  <c r="I146" i="3" s="1"/>
  <c r="Q146" i="3" s="1"/>
  <c r="P146" i="3"/>
  <c r="G147" i="3"/>
  <c r="I147" i="3" s="1"/>
  <c r="Q147" i="3" s="1"/>
  <c r="P147" i="3"/>
  <c r="G149" i="3"/>
  <c r="I149" i="3" s="1"/>
  <c r="Q149" i="3" s="1"/>
  <c r="P149" i="3"/>
  <c r="G150" i="3"/>
  <c r="I150" i="3" s="1"/>
  <c r="Q150" i="3" s="1"/>
  <c r="P150" i="3"/>
  <c r="G151" i="3"/>
  <c r="I151" i="3" s="1"/>
  <c r="Q151" i="3" s="1"/>
  <c r="P151" i="3"/>
  <c r="G152" i="3"/>
  <c r="I152" i="3" s="1"/>
  <c r="Q152" i="3" s="1"/>
  <c r="P152" i="3"/>
  <c r="G153" i="3"/>
  <c r="I153" i="3" s="1"/>
  <c r="Q153" i="3" s="1"/>
  <c r="P153" i="3"/>
  <c r="G154" i="3"/>
  <c r="I154" i="3" s="1"/>
  <c r="Q154" i="3" s="1"/>
  <c r="P154" i="3"/>
  <c r="G155" i="3"/>
  <c r="I155" i="3" s="1"/>
  <c r="Q155" i="3" s="1"/>
  <c r="P155" i="3"/>
  <c r="G156" i="3"/>
  <c r="I156" i="3" s="1"/>
  <c r="Q156" i="3" s="1"/>
  <c r="P156" i="3"/>
  <c r="G157" i="3"/>
  <c r="I157" i="3" s="1"/>
  <c r="Q157" i="3" s="1"/>
  <c r="P157" i="3"/>
  <c r="G158" i="3"/>
  <c r="I158" i="3" s="1"/>
  <c r="Q158" i="3" s="1"/>
  <c r="P158" i="3"/>
  <c r="G159" i="3"/>
  <c r="I159" i="3" s="1"/>
  <c r="Q159" i="3" s="1"/>
  <c r="P159" i="3"/>
  <c r="G160" i="3"/>
  <c r="I160" i="3" s="1"/>
  <c r="Q160" i="3" s="1"/>
  <c r="P160" i="3"/>
  <c r="G161" i="3"/>
  <c r="I161" i="3" s="1"/>
  <c r="Q161" i="3" s="1"/>
  <c r="P161" i="3"/>
  <c r="G162" i="3"/>
  <c r="I162" i="3" s="1"/>
  <c r="Q162" i="3" s="1"/>
  <c r="P162" i="3"/>
  <c r="G163" i="3"/>
  <c r="I163" i="3" s="1"/>
  <c r="Q163" i="3" s="1"/>
  <c r="P163" i="3"/>
  <c r="G164" i="3"/>
  <c r="I164" i="3" s="1"/>
  <c r="Q164" i="3" s="1"/>
  <c r="P164" i="3"/>
  <c r="G165" i="3"/>
  <c r="I165" i="3" s="1"/>
  <c r="Q165" i="3" s="1"/>
  <c r="P165" i="3"/>
  <c r="G166" i="3"/>
  <c r="I166" i="3" s="1"/>
  <c r="Q166" i="3" s="1"/>
  <c r="P166" i="3"/>
  <c r="G167" i="3"/>
  <c r="I167" i="3" s="1"/>
  <c r="Q167" i="3" s="1"/>
  <c r="P167" i="3"/>
  <c r="G168" i="3"/>
  <c r="I168" i="3" s="1"/>
  <c r="Q168" i="3" s="1"/>
  <c r="P168" i="3"/>
  <c r="G169" i="3"/>
  <c r="I169" i="3" s="1"/>
  <c r="Q169" i="3" s="1"/>
  <c r="P169" i="3"/>
  <c r="G170" i="3"/>
  <c r="I170" i="3" s="1"/>
  <c r="Q170" i="3" s="1"/>
  <c r="P170" i="3"/>
  <c r="G172" i="3"/>
  <c r="I172" i="3" s="1"/>
  <c r="Q172" i="3" s="1"/>
  <c r="P172" i="3"/>
  <c r="G173" i="3"/>
  <c r="I173" i="3" s="1"/>
  <c r="Q173" i="3" s="1"/>
  <c r="P173" i="3"/>
  <c r="G174" i="3"/>
  <c r="I174" i="3" s="1"/>
  <c r="Q174" i="3" s="1"/>
  <c r="P174" i="3"/>
  <c r="G175" i="3"/>
  <c r="I175" i="3" s="1"/>
  <c r="Q175" i="3" s="1"/>
  <c r="P175" i="3"/>
  <c r="G176" i="3"/>
  <c r="I176" i="3" s="1"/>
  <c r="Q176" i="3" s="1"/>
  <c r="P176" i="3"/>
  <c r="G177" i="3"/>
  <c r="I177" i="3" s="1"/>
  <c r="Q177" i="3" s="1"/>
  <c r="P177" i="3"/>
  <c r="G178" i="3"/>
  <c r="I178" i="3" s="1"/>
  <c r="Q178" i="3" s="1"/>
  <c r="P178" i="3"/>
  <c r="G179" i="3"/>
  <c r="I179" i="3" s="1"/>
  <c r="Q179" i="3" s="1"/>
  <c r="P179" i="3"/>
  <c r="G180" i="3"/>
  <c r="I180" i="3" s="1"/>
  <c r="Q180" i="3" s="1"/>
  <c r="P180" i="3"/>
  <c r="G181" i="3"/>
  <c r="I181" i="3" s="1"/>
  <c r="Q181" i="3" s="1"/>
  <c r="P181" i="3"/>
  <c r="G182" i="3"/>
  <c r="I182" i="3" s="1"/>
  <c r="Q182" i="3" s="1"/>
  <c r="P182" i="3"/>
  <c r="G183" i="3"/>
  <c r="I183" i="3" s="1"/>
  <c r="Q183" i="3" s="1"/>
  <c r="P183" i="3"/>
  <c r="G184" i="3"/>
  <c r="I184" i="3" s="1"/>
  <c r="Q184" i="3" s="1"/>
  <c r="P184" i="3"/>
  <c r="G185" i="3"/>
  <c r="I185" i="3" s="1"/>
  <c r="Q185" i="3" s="1"/>
  <c r="P185" i="3"/>
  <c r="G186" i="3"/>
  <c r="I186" i="3" s="1"/>
  <c r="Q186" i="3" s="1"/>
  <c r="P186" i="3"/>
  <c r="G187" i="3"/>
  <c r="I187" i="3" s="1"/>
  <c r="Q187" i="3" s="1"/>
  <c r="P187" i="3"/>
  <c r="G188" i="3"/>
  <c r="I188" i="3" s="1"/>
  <c r="Q188" i="3" s="1"/>
  <c r="P188" i="3"/>
  <c r="G189" i="3"/>
  <c r="I189" i="3" s="1"/>
  <c r="Q189" i="3" s="1"/>
  <c r="P189" i="3"/>
  <c r="G190" i="3"/>
  <c r="I190" i="3" s="1"/>
  <c r="Q190" i="3" s="1"/>
  <c r="P190" i="3"/>
  <c r="G191" i="3"/>
  <c r="I191" i="3" s="1"/>
  <c r="Q191" i="3" s="1"/>
  <c r="P191" i="3"/>
  <c r="G192" i="3"/>
  <c r="I192" i="3" s="1"/>
  <c r="Q192" i="3" s="1"/>
  <c r="P192" i="3"/>
  <c r="G193" i="3"/>
  <c r="I193" i="3" s="1"/>
  <c r="Q193" i="3" s="1"/>
  <c r="P193" i="3"/>
  <c r="R193" i="3"/>
  <c r="G194" i="3"/>
  <c r="I194" i="3" s="1"/>
  <c r="Q194" i="3"/>
  <c r="P194" i="3"/>
  <c r="R194" i="3"/>
  <c r="G195" i="3"/>
  <c r="I195" i="3" s="1"/>
  <c r="Q195" i="3"/>
  <c r="P195" i="3"/>
  <c r="R195" i="3"/>
  <c r="G196" i="3"/>
  <c r="I196" i="3" s="1"/>
  <c r="Q196" i="3"/>
  <c r="P196" i="3"/>
  <c r="R196" i="3"/>
  <c r="G197" i="3"/>
  <c r="I197" i="3" s="1"/>
  <c r="Q197" i="3"/>
  <c r="P197" i="3"/>
  <c r="R197" i="3"/>
  <c r="G198" i="3"/>
  <c r="I198" i="3" s="1"/>
  <c r="Q198" i="3"/>
  <c r="P198" i="3"/>
  <c r="R198" i="3"/>
  <c r="G199" i="3"/>
  <c r="I199" i="3" s="1"/>
  <c r="Q199" i="3"/>
  <c r="P199" i="3"/>
  <c r="R199" i="3"/>
  <c r="G200" i="3"/>
  <c r="I200" i="3" s="1"/>
  <c r="Q200" i="3"/>
  <c r="P200" i="3"/>
  <c r="R200" i="3"/>
  <c r="G201" i="3"/>
  <c r="I201" i="3" s="1"/>
  <c r="Q201" i="3"/>
  <c r="P201" i="3"/>
  <c r="R201" i="3"/>
  <c r="G202" i="3"/>
  <c r="I202" i="3" s="1"/>
  <c r="Q202" i="3"/>
  <c r="P202" i="3"/>
  <c r="R202" i="3"/>
  <c r="G203" i="3"/>
  <c r="I203" i="3" s="1"/>
  <c r="Q203" i="3"/>
  <c r="P203" i="3"/>
  <c r="R203" i="3"/>
  <c r="G204" i="3"/>
  <c r="I204" i="3" s="1"/>
  <c r="Q204" i="3"/>
  <c r="P204" i="3"/>
  <c r="R204" i="3"/>
  <c r="G205" i="3"/>
  <c r="I205" i="3" s="1"/>
  <c r="Q205" i="3"/>
  <c r="P205" i="3"/>
  <c r="R205" i="3"/>
  <c r="G206" i="3"/>
  <c r="I206" i="3" s="1"/>
  <c r="Q206" i="3"/>
  <c r="P206" i="3"/>
  <c r="R206" i="3"/>
  <c r="G207" i="3"/>
  <c r="I207" i="3" s="1"/>
  <c r="Q207" i="3"/>
  <c r="P207" i="3"/>
  <c r="R207" i="3"/>
  <c r="G209" i="3"/>
  <c r="I209" i="3" s="1"/>
  <c r="Q209" i="3"/>
  <c r="P209" i="3"/>
  <c r="R209" i="3"/>
  <c r="G4" i="3"/>
  <c r="I4" i="3" s="1"/>
  <c r="Q4" i="3"/>
  <c r="P4" i="3"/>
  <c r="R4" i="3"/>
  <c r="P3" i="3"/>
  <c r="G3" i="3"/>
  <c r="I3" i="3" s="1"/>
  <c r="K4" i="3"/>
  <c r="M4" i="3" s="1"/>
  <c r="H4" i="3"/>
  <c r="J4" i="3" s="1"/>
  <c r="L4" i="3" s="1"/>
  <c r="N4" i="3" s="1"/>
  <c r="H5" i="3"/>
  <c r="J5" i="3" s="1"/>
  <c r="L5" i="3" s="1"/>
  <c r="N5" i="3" s="1"/>
  <c r="K6" i="3"/>
  <c r="M6" i="3" s="1"/>
  <c r="H6" i="3"/>
  <c r="J6" i="3" s="1"/>
  <c r="L6" i="3" s="1"/>
  <c r="N6" i="3" s="1"/>
  <c r="K7" i="3"/>
  <c r="M7" i="3" s="1"/>
  <c r="H7" i="3"/>
  <c r="J7" i="3" s="1"/>
  <c r="L7" i="3" s="1"/>
  <c r="N7" i="3" s="1"/>
  <c r="K9" i="3"/>
  <c r="M9" i="3" s="1"/>
  <c r="H9" i="3"/>
  <c r="J9" i="3" s="1"/>
  <c r="L9" i="3" s="1"/>
  <c r="N9" i="3" s="1"/>
  <c r="K10" i="3"/>
  <c r="M10" i="3" s="1"/>
  <c r="H10" i="3"/>
  <c r="J10" i="3" s="1"/>
  <c r="L10" i="3" s="1"/>
  <c r="N10" i="3" s="1"/>
  <c r="K11" i="3"/>
  <c r="M11" i="3" s="1"/>
  <c r="H11" i="3"/>
  <c r="J11" i="3" s="1"/>
  <c r="L11" i="3" s="1"/>
  <c r="N11" i="3" s="1"/>
  <c r="K12" i="3"/>
  <c r="M12" i="3" s="1"/>
  <c r="H12" i="3"/>
  <c r="J12" i="3" s="1"/>
  <c r="L12" i="3" s="1"/>
  <c r="N12" i="3" s="1"/>
  <c r="K13" i="3"/>
  <c r="M13" i="3" s="1"/>
  <c r="H13" i="3"/>
  <c r="J13" i="3" s="1"/>
  <c r="L13" i="3" s="1"/>
  <c r="N13" i="3" s="1"/>
  <c r="H15" i="3"/>
  <c r="J15" i="3" s="1"/>
  <c r="L15" i="3" s="1"/>
  <c r="N15" i="3" s="1"/>
  <c r="H16" i="3"/>
  <c r="J16" i="3" s="1"/>
  <c r="L16" i="3" s="1"/>
  <c r="N16" i="3" s="1"/>
  <c r="K17" i="3"/>
  <c r="M17" i="3" s="1"/>
  <c r="H17" i="3"/>
  <c r="J17" i="3" s="1"/>
  <c r="L17" i="3" s="1"/>
  <c r="N17" i="3" s="1"/>
  <c r="K18" i="3"/>
  <c r="M18" i="3"/>
  <c r="H18" i="3"/>
  <c r="J18" i="3" s="1"/>
  <c r="L18" i="3"/>
  <c r="N18" i="3" s="1"/>
  <c r="K19" i="3"/>
  <c r="M19" i="3" s="1"/>
  <c r="H19" i="3"/>
  <c r="J19" i="3" s="1"/>
  <c r="L19" i="3" s="1"/>
  <c r="N19" i="3" s="1"/>
  <c r="K20" i="3"/>
  <c r="M20" i="3"/>
  <c r="H20" i="3"/>
  <c r="J20" i="3" s="1"/>
  <c r="L20" i="3"/>
  <c r="N20" i="3" s="1"/>
  <c r="K21" i="3"/>
  <c r="M21" i="3" s="1"/>
  <c r="J21" i="3"/>
  <c r="L21" i="3" s="1"/>
  <c r="N21" i="3" s="1"/>
  <c r="K23" i="3"/>
  <c r="M23" i="3"/>
  <c r="H23" i="3"/>
  <c r="J23" i="3" s="1"/>
  <c r="L23" i="3"/>
  <c r="N23" i="3" s="1"/>
  <c r="K24" i="3"/>
  <c r="M24" i="3" s="1"/>
  <c r="H24" i="3"/>
  <c r="J24" i="3" s="1"/>
  <c r="L24" i="3" s="1"/>
  <c r="N24" i="3" s="1"/>
  <c r="K25" i="3"/>
  <c r="M25" i="3"/>
  <c r="H25" i="3"/>
  <c r="J25" i="3" s="1"/>
  <c r="L25" i="3"/>
  <c r="N25" i="3" s="1"/>
  <c r="K26" i="3"/>
  <c r="M26" i="3" s="1"/>
  <c r="H26" i="3"/>
  <c r="J26" i="3" s="1"/>
  <c r="L26" i="3" s="1"/>
  <c r="N26" i="3" s="1"/>
  <c r="K27" i="3"/>
  <c r="M27" i="3"/>
  <c r="H27" i="3"/>
  <c r="J27" i="3" s="1"/>
  <c r="L27" i="3"/>
  <c r="N27" i="3" s="1"/>
  <c r="K28" i="3"/>
  <c r="M28" i="3" s="1"/>
  <c r="H28" i="3"/>
  <c r="J28" i="3" s="1"/>
  <c r="L28" i="3" s="1"/>
  <c r="N28" i="3" s="1"/>
  <c r="K29" i="3"/>
  <c r="M29" i="3"/>
  <c r="H29" i="3"/>
  <c r="J29" i="3" s="1"/>
  <c r="L29" i="3"/>
  <c r="N29" i="3" s="1"/>
  <c r="K30" i="3"/>
  <c r="M30" i="3" s="1"/>
  <c r="H30" i="3"/>
  <c r="J30" i="3" s="1"/>
  <c r="L30" i="3" s="1"/>
  <c r="N30" i="3" s="1"/>
  <c r="K31" i="3"/>
  <c r="M31" i="3"/>
  <c r="H31" i="3"/>
  <c r="J31" i="3" s="1"/>
  <c r="L31" i="3"/>
  <c r="N31" i="3" s="1"/>
  <c r="K32" i="3"/>
  <c r="M32" i="3" s="1"/>
  <c r="H32" i="3"/>
  <c r="J32" i="3" s="1"/>
  <c r="L32" i="3" s="1"/>
  <c r="N32" i="3" s="1"/>
  <c r="K33" i="3"/>
  <c r="M33" i="3"/>
  <c r="H33" i="3"/>
  <c r="J33" i="3" s="1"/>
  <c r="L33" i="3"/>
  <c r="N33" i="3" s="1"/>
  <c r="K35" i="3"/>
  <c r="M35" i="3" s="1"/>
  <c r="H35" i="3"/>
  <c r="J35" i="3" s="1"/>
  <c r="L35" i="3" s="1"/>
  <c r="N35" i="3" s="1"/>
  <c r="K36" i="3"/>
  <c r="M36" i="3"/>
  <c r="H36" i="3"/>
  <c r="J36" i="3" s="1"/>
  <c r="L36" i="3"/>
  <c r="N36" i="3" s="1"/>
  <c r="K37" i="3"/>
  <c r="M37" i="3" s="1"/>
  <c r="H37" i="3"/>
  <c r="J37" i="3" s="1"/>
  <c r="L37" i="3" s="1"/>
  <c r="N37" i="3" s="1"/>
  <c r="K38" i="3"/>
  <c r="M38" i="3"/>
  <c r="H38" i="3"/>
  <c r="J38" i="3" s="1"/>
  <c r="L38" i="3"/>
  <c r="N38" i="3" s="1"/>
  <c r="K39" i="3"/>
  <c r="M39" i="3" s="1"/>
  <c r="H39" i="3"/>
  <c r="J39" i="3" s="1"/>
  <c r="L39" i="3" s="1"/>
  <c r="N39" i="3" s="1"/>
  <c r="K40" i="3"/>
  <c r="M40" i="3"/>
  <c r="H40" i="3"/>
  <c r="J40" i="3" s="1"/>
  <c r="L40" i="3"/>
  <c r="N40" i="3" s="1"/>
  <c r="K41" i="3"/>
  <c r="M41" i="3" s="1"/>
  <c r="H41" i="3"/>
  <c r="J41" i="3" s="1"/>
  <c r="L41" i="3" s="1"/>
  <c r="N41" i="3" s="1"/>
  <c r="K43" i="3"/>
  <c r="M43" i="3"/>
  <c r="H43" i="3"/>
  <c r="J43" i="3" s="1"/>
  <c r="L43" i="3"/>
  <c r="N43" i="3" s="1"/>
  <c r="K44" i="3"/>
  <c r="M44" i="3" s="1"/>
  <c r="H44" i="3"/>
  <c r="J44" i="3" s="1"/>
  <c r="L44" i="3" s="1"/>
  <c r="N44" i="3" s="1"/>
  <c r="K46" i="3"/>
  <c r="M46" i="3"/>
  <c r="H46" i="3"/>
  <c r="J46" i="3" s="1"/>
  <c r="L46" i="3"/>
  <c r="N46" i="3" s="1"/>
  <c r="K47" i="3"/>
  <c r="M47" i="3" s="1"/>
  <c r="H47" i="3"/>
  <c r="J47" i="3" s="1"/>
  <c r="L47" i="3" s="1"/>
  <c r="N47" i="3" s="1"/>
  <c r="K48" i="3"/>
  <c r="M48" i="3"/>
  <c r="H48" i="3"/>
  <c r="J48" i="3" s="1"/>
  <c r="L48" i="3"/>
  <c r="N48" i="3" s="1"/>
  <c r="K49" i="3"/>
  <c r="M49" i="3" s="1"/>
  <c r="H49" i="3"/>
  <c r="J49" i="3" s="1"/>
  <c r="L49" i="3" s="1"/>
  <c r="N49" i="3" s="1"/>
  <c r="K50" i="3"/>
  <c r="M50" i="3"/>
  <c r="H50" i="3"/>
  <c r="J50" i="3" s="1"/>
  <c r="L50" i="3"/>
  <c r="N50" i="3" s="1"/>
  <c r="K51" i="3"/>
  <c r="M51" i="3" s="1"/>
  <c r="H51" i="3"/>
  <c r="J51" i="3" s="1"/>
  <c r="L51" i="3" s="1"/>
  <c r="N51" i="3" s="1"/>
  <c r="K52" i="3"/>
  <c r="M52" i="3"/>
  <c r="H52" i="3"/>
  <c r="J52" i="3" s="1"/>
  <c r="L52" i="3"/>
  <c r="N52" i="3" s="1"/>
  <c r="K53" i="3"/>
  <c r="M53" i="3" s="1"/>
  <c r="H53" i="3"/>
  <c r="J53" i="3" s="1"/>
  <c r="L53" i="3" s="1"/>
  <c r="N53" i="3" s="1"/>
  <c r="K54" i="3"/>
  <c r="M54" i="3"/>
  <c r="H54" i="3"/>
  <c r="J54" i="3" s="1"/>
  <c r="L54" i="3"/>
  <c r="N54" i="3" s="1"/>
  <c r="K55" i="3"/>
  <c r="M55" i="3" s="1"/>
  <c r="H55" i="3"/>
  <c r="J55" i="3" s="1"/>
  <c r="L55" i="3" s="1"/>
  <c r="N55" i="3" s="1"/>
  <c r="K57" i="3"/>
  <c r="M57" i="3"/>
  <c r="H57" i="3"/>
  <c r="J57" i="3" s="1"/>
  <c r="L57" i="3"/>
  <c r="N57" i="3" s="1"/>
  <c r="K59" i="3"/>
  <c r="M59" i="3" s="1"/>
  <c r="H59" i="3"/>
  <c r="J59" i="3" s="1"/>
  <c r="L59" i="3" s="1"/>
  <c r="N59" i="3" s="1"/>
  <c r="K61" i="3"/>
  <c r="M61" i="3"/>
  <c r="H61" i="3"/>
  <c r="J61" i="3" s="1"/>
  <c r="L61" i="3"/>
  <c r="N61" i="3" s="1"/>
  <c r="K62" i="3"/>
  <c r="M62" i="3" s="1"/>
  <c r="H62" i="3"/>
  <c r="J62" i="3" s="1"/>
  <c r="L62" i="3" s="1"/>
  <c r="N62" i="3" s="1"/>
  <c r="K63" i="3"/>
  <c r="M63" i="3"/>
  <c r="H63" i="3"/>
  <c r="J63" i="3" s="1"/>
  <c r="L63" i="3"/>
  <c r="N63" i="3" s="1"/>
  <c r="K64" i="3"/>
  <c r="M64" i="3" s="1"/>
  <c r="H64" i="3"/>
  <c r="J64" i="3" s="1"/>
  <c r="L64" i="3" s="1"/>
  <c r="N64" i="3" s="1"/>
  <c r="K65" i="3"/>
  <c r="M65" i="3"/>
  <c r="H65" i="3"/>
  <c r="J65" i="3" s="1"/>
  <c r="L65" i="3"/>
  <c r="N65" i="3" s="1"/>
  <c r="K66" i="3"/>
  <c r="M66" i="3" s="1"/>
  <c r="H66" i="3"/>
  <c r="J66" i="3" s="1"/>
  <c r="L66" i="3" s="1"/>
  <c r="N66" i="3" s="1"/>
  <c r="K67" i="3"/>
  <c r="M67" i="3"/>
  <c r="H67" i="3"/>
  <c r="J67" i="3" s="1"/>
  <c r="L67" i="3"/>
  <c r="N67" i="3" s="1"/>
  <c r="K68" i="3"/>
  <c r="M68" i="3" s="1"/>
  <c r="H68" i="3"/>
  <c r="J68" i="3" s="1"/>
  <c r="L68" i="3" s="1"/>
  <c r="N68" i="3" s="1"/>
  <c r="K69" i="3"/>
  <c r="M69" i="3"/>
  <c r="H69" i="3"/>
  <c r="J69" i="3" s="1"/>
  <c r="L69" i="3"/>
  <c r="N69" i="3" s="1"/>
  <c r="K70" i="3"/>
  <c r="M70" i="3" s="1"/>
  <c r="H70" i="3"/>
  <c r="J70" i="3" s="1"/>
  <c r="L70" i="3" s="1"/>
  <c r="N70" i="3" s="1"/>
  <c r="K71" i="3"/>
  <c r="M71" i="3"/>
  <c r="H71" i="3"/>
  <c r="J71" i="3" s="1"/>
  <c r="L71" i="3"/>
  <c r="N71" i="3" s="1"/>
  <c r="K72" i="3"/>
  <c r="M72" i="3" s="1"/>
  <c r="H72" i="3"/>
  <c r="J72" i="3" s="1"/>
  <c r="L72" i="3" s="1"/>
  <c r="N72" i="3" s="1"/>
  <c r="K73" i="3"/>
  <c r="M73" i="3"/>
  <c r="H73" i="3"/>
  <c r="J73" i="3" s="1"/>
  <c r="L73" i="3"/>
  <c r="N73" i="3" s="1"/>
  <c r="K74" i="3"/>
  <c r="M74" i="3" s="1"/>
  <c r="H74" i="3"/>
  <c r="J74" i="3" s="1"/>
  <c r="L74" i="3" s="1"/>
  <c r="N74" i="3" s="1"/>
  <c r="K75" i="3"/>
  <c r="M75" i="3"/>
  <c r="H75" i="3"/>
  <c r="J75" i="3" s="1"/>
  <c r="L75" i="3"/>
  <c r="N75" i="3" s="1"/>
  <c r="K76" i="3"/>
  <c r="M76" i="3" s="1"/>
  <c r="H76" i="3"/>
  <c r="J76" i="3" s="1"/>
  <c r="L76" i="3" s="1"/>
  <c r="N76" i="3" s="1"/>
  <c r="K77" i="3"/>
  <c r="M77" i="3"/>
  <c r="H77" i="3"/>
  <c r="J77" i="3" s="1"/>
  <c r="L77" i="3"/>
  <c r="N77" i="3" s="1"/>
  <c r="K78" i="3"/>
  <c r="M78" i="3" s="1"/>
  <c r="H78" i="3"/>
  <c r="J78" i="3" s="1"/>
  <c r="L78" i="3" s="1"/>
  <c r="N78" i="3" s="1"/>
  <c r="K79" i="3"/>
  <c r="M79" i="3"/>
  <c r="H79" i="3"/>
  <c r="J79" i="3" s="1"/>
  <c r="L79" i="3"/>
  <c r="N79" i="3" s="1"/>
  <c r="K80" i="3"/>
  <c r="M80" i="3" s="1"/>
  <c r="H80" i="3"/>
  <c r="J80" i="3" s="1"/>
  <c r="L80" i="3" s="1"/>
  <c r="N80" i="3" s="1"/>
  <c r="K81" i="3"/>
  <c r="M81" i="3"/>
  <c r="H81" i="3"/>
  <c r="J81" i="3" s="1"/>
  <c r="L81" i="3"/>
  <c r="N81" i="3" s="1"/>
  <c r="K82" i="3"/>
  <c r="M82" i="3" s="1"/>
  <c r="H82" i="3"/>
  <c r="J82" i="3" s="1"/>
  <c r="L82" i="3" s="1"/>
  <c r="N82" i="3" s="1"/>
  <c r="K83" i="3"/>
  <c r="M83" i="3"/>
  <c r="H83" i="3"/>
  <c r="J83" i="3" s="1"/>
  <c r="L83" i="3"/>
  <c r="N83" i="3" s="1"/>
  <c r="K84" i="3"/>
  <c r="M84" i="3" s="1"/>
  <c r="H84" i="3"/>
  <c r="J84" i="3" s="1"/>
  <c r="L84" i="3" s="1"/>
  <c r="N84" i="3" s="1"/>
  <c r="K85" i="3"/>
  <c r="M85" i="3"/>
  <c r="H85" i="3"/>
  <c r="J85" i="3" s="1"/>
  <c r="L85" i="3"/>
  <c r="N85" i="3" s="1"/>
  <c r="K86" i="3"/>
  <c r="M86" i="3" s="1"/>
  <c r="H86" i="3"/>
  <c r="J86" i="3" s="1"/>
  <c r="L86" i="3" s="1"/>
  <c r="N86" i="3" s="1"/>
  <c r="K87" i="3"/>
  <c r="M87" i="3"/>
  <c r="H87" i="3"/>
  <c r="J87" i="3" s="1"/>
  <c r="L87" i="3"/>
  <c r="N87" i="3" s="1"/>
  <c r="K88" i="3"/>
  <c r="M88" i="3" s="1"/>
  <c r="H88" i="3"/>
  <c r="J88" i="3" s="1"/>
  <c r="L88" i="3" s="1"/>
  <c r="N88" i="3" s="1"/>
  <c r="K89" i="3"/>
  <c r="M89" i="3"/>
  <c r="H89" i="3"/>
  <c r="J89" i="3" s="1"/>
  <c r="L89" i="3"/>
  <c r="N89" i="3" s="1"/>
  <c r="K90" i="3"/>
  <c r="M90" i="3" s="1"/>
  <c r="H90" i="3"/>
  <c r="J90" i="3" s="1"/>
  <c r="L90" i="3" s="1"/>
  <c r="N90" i="3" s="1"/>
  <c r="K91" i="3"/>
  <c r="M91" i="3"/>
  <c r="H91" i="3"/>
  <c r="J91" i="3" s="1"/>
  <c r="L91" i="3"/>
  <c r="N91" i="3" s="1"/>
  <c r="K92" i="3"/>
  <c r="M92" i="3" s="1"/>
  <c r="H92" i="3"/>
  <c r="J92" i="3" s="1"/>
  <c r="L92" i="3" s="1"/>
  <c r="N92" i="3" s="1"/>
  <c r="K93" i="3"/>
  <c r="M93" i="3"/>
  <c r="H93" i="3"/>
  <c r="J93" i="3" s="1"/>
  <c r="L93" i="3"/>
  <c r="N93" i="3" s="1"/>
  <c r="K94" i="3"/>
  <c r="M94" i="3" s="1"/>
  <c r="H94" i="3"/>
  <c r="J94" i="3" s="1"/>
  <c r="L94" i="3" s="1"/>
  <c r="N94" i="3" s="1"/>
  <c r="K95" i="3"/>
  <c r="M95" i="3"/>
  <c r="H95" i="3"/>
  <c r="J95" i="3" s="1"/>
  <c r="L95" i="3"/>
  <c r="N95" i="3" s="1"/>
  <c r="K96" i="3"/>
  <c r="M96" i="3" s="1"/>
  <c r="H96" i="3"/>
  <c r="J96" i="3" s="1"/>
  <c r="L96" i="3" s="1"/>
  <c r="N96" i="3" s="1"/>
  <c r="K97" i="3"/>
  <c r="M97" i="3"/>
  <c r="H97" i="3"/>
  <c r="J97" i="3" s="1"/>
  <c r="L97" i="3"/>
  <c r="N97" i="3" s="1"/>
  <c r="K98" i="3"/>
  <c r="M98" i="3" s="1"/>
  <c r="H98" i="3"/>
  <c r="J98" i="3" s="1"/>
  <c r="L98" i="3" s="1"/>
  <c r="N98" i="3" s="1"/>
  <c r="K99" i="3"/>
  <c r="M99" i="3"/>
  <c r="H99" i="3"/>
  <c r="J99" i="3" s="1"/>
  <c r="L99" i="3"/>
  <c r="N99" i="3" s="1"/>
  <c r="K100" i="3"/>
  <c r="M100" i="3" s="1"/>
  <c r="H100" i="3"/>
  <c r="J100" i="3" s="1"/>
  <c r="L100" i="3" s="1"/>
  <c r="N100" i="3" s="1"/>
  <c r="K101" i="3"/>
  <c r="M101" i="3"/>
  <c r="H101" i="3"/>
  <c r="J101" i="3" s="1"/>
  <c r="L101" i="3"/>
  <c r="N101" i="3" s="1"/>
  <c r="K102" i="3"/>
  <c r="M102" i="3" s="1"/>
  <c r="H102" i="3"/>
  <c r="J102" i="3" s="1"/>
  <c r="L102" i="3" s="1"/>
  <c r="N102" i="3" s="1"/>
  <c r="K103" i="3"/>
  <c r="M103" i="3"/>
  <c r="H103" i="3"/>
  <c r="J103" i="3" s="1"/>
  <c r="L103" i="3"/>
  <c r="N103" i="3" s="1"/>
  <c r="K104" i="3"/>
  <c r="M104" i="3" s="1"/>
  <c r="H104" i="3"/>
  <c r="J104" i="3" s="1"/>
  <c r="L104" i="3" s="1"/>
  <c r="N104" i="3" s="1"/>
  <c r="K105" i="3"/>
  <c r="M105" i="3"/>
  <c r="H105" i="3"/>
  <c r="J105" i="3" s="1"/>
  <c r="L105" i="3"/>
  <c r="N105" i="3" s="1"/>
  <c r="K106" i="3"/>
  <c r="M106" i="3" s="1"/>
  <c r="H106" i="3"/>
  <c r="J106" i="3" s="1"/>
  <c r="L106" i="3" s="1"/>
  <c r="N106" i="3" s="1"/>
  <c r="K107" i="3"/>
  <c r="M107" i="3"/>
  <c r="H107" i="3"/>
  <c r="J107" i="3" s="1"/>
  <c r="L107" i="3"/>
  <c r="N107" i="3" s="1"/>
  <c r="K108" i="3"/>
  <c r="M108" i="3" s="1"/>
  <c r="H108" i="3"/>
  <c r="J108" i="3" s="1"/>
  <c r="L108" i="3" s="1"/>
  <c r="N108" i="3" s="1"/>
  <c r="K109" i="3"/>
  <c r="M109" i="3"/>
  <c r="H109" i="3"/>
  <c r="J109" i="3" s="1"/>
  <c r="L109" i="3"/>
  <c r="N109" i="3" s="1"/>
  <c r="K110" i="3"/>
  <c r="M110" i="3" s="1"/>
  <c r="H110" i="3"/>
  <c r="J110" i="3" s="1"/>
  <c r="L110" i="3" s="1"/>
  <c r="N110" i="3" s="1"/>
  <c r="K111" i="3"/>
  <c r="M111" i="3"/>
  <c r="H111" i="3"/>
  <c r="J111" i="3" s="1"/>
  <c r="L111" i="3"/>
  <c r="N111" i="3" s="1"/>
  <c r="K112" i="3"/>
  <c r="M112" i="3" s="1"/>
  <c r="H112" i="3"/>
  <c r="J112" i="3" s="1"/>
  <c r="L112" i="3" s="1"/>
  <c r="N112" i="3" s="1"/>
  <c r="K113" i="3"/>
  <c r="M113" i="3"/>
  <c r="H113" i="3"/>
  <c r="J113" i="3" s="1"/>
  <c r="L113" i="3"/>
  <c r="N113" i="3" s="1"/>
  <c r="K114" i="3"/>
  <c r="M114" i="3" s="1"/>
  <c r="H114" i="3"/>
  <c r="J114" i="3" s="1"/>
  <c r="L114" i="3" s="1"/>
  <c r="N114" i="3" s="1"/>
  <c r="K115" i="3"/>
  <c r="M115" i="3"/>
  <c r="H115" i="3"/>
  <c r="J115" i="3" s="1"/>
  <c r="L115" i="3"/>
  <c r="N115" i="3" s="1"/>
  <c r="K116" i="3"/>
  <c r="M116" i="3" s="1"/>
  <c r="H116" i="3"/>
  <c r="J116" i="3" s="1"/>
  <c r="L116" i="3" s="1"/>
  <c r="N116" i="3" s="1"/>
  <c r="K117" i="3"/>
  <c r="M117" i="3"/>
  <c r="H117" i="3"/>
  <c r="J117" i="3" s="1"/>
  <c r="L117" i="3"/>
  <c r="N117" i="3" s="1"/>
  <c r="K118" i="3"/>
  <c r="M118" i="3" s="1"/>
  <c r="H118" i="3"/>
  <c r="J118" i="3" s="1"/>
  <c r="L118" i="3" s="1"/>
  <c r="N118" i="3" s="1"/>
  <c r="K119" i="3"/>
  <c r="M119" i="3"/>
  <c r="H119" i="3"/>
  <c r="J119" i="3" s="1"/>
  <c r="L119" i="3"/>
  <c r="N119" i="3" s="1"/>
  <c r="K120" i="3"/>
  <c r="M120" i="3" s="1"/>
  <c r="H120" i="3"/>
  <c r="J120" i="3" s="1"/>
  <c r="L120" i="3" s="1"/>
  <c r="N120" i="3" s="1"/>
  <c r="K121" i="3"/>
  <c r="M121" i="3"/>
  <c r="H121" i="3"/>
  <c r="J121" i="3" s="1"/>
  <c r="L121" i="3"/>
  <c r="N121" i="3" s="1"/>
  <c r="K122" i="3"/>
  <c r="M122" i="3" s="1"/>
  <c r="H122" i="3"/>
  <c r="J122" i="3" s="1"/>
  <c r="L122" i="3" s="1"/>
  <c r="N122" i="3" s="1"/>
  <c r="K123" i="3"/>
  <c r="M123" i="3"/>
  <c r="H123" i="3"/>
  <c r="J123" i="3" s="1"/>
  <c r="L123" i="3"/>
  <c r="N123" i="3" s="1"/>
  <c r="K124" i="3"/>
  <c r="M124" i="3" s="1"/>
  <c r="H124" i="3"/>
  <c r="J124" i="3" s="1"/>
  <c r="L124" i="3" s="1"/>
  <c r="N124" i="3" s="1"/>
  <c r="K125" i="3"/>
  <c r="M125" i="3"/>
  <c r="H125" i="3"/>
  <c r="J125" i="3" s="1"/>
  <c r="L125" i="3"/>
  <c r="N125" i="3" s="1"/>
  <c r="K126" i="3"/>
  <c r="M126" i="3" s="1"/>
  <c r="H126" i="3"/>
  <c r="J126" i="3" s="1"/>
  <c r="L126" i="3" s="1"/>
  <c r="N126" i="3" s="1"/>
  <c r="K127" i="3"/>
  <c r="M127" i="3"/>
  <c r="H127" i="3"/>
  <c r="J127" i="3" s="1"/>
  <c r="L127" i="3"/>
  <c r="N127" i="3" s="1"/>
  <c r="K128" i="3"/>
  <c r="M128" i="3" s="1"/>
  <c r="H128" i="3"/>
  <c r="J128" i="3" s="1"/>
  <c r="L128" i="3" s="1"/>
  <c r="N128" i="3" s="1"/>
  <c r="K129" i="3"/>
  <c r="M129" i="3"/>
  <c r="H129" i="3"/>
  <c r="J129" i="3" s="1"/>
  <c r="L129" i="3"/>
  <c r="N129" i="3" s="1"/>
  <c r="K130" i="3"/>
  <c r="M130" i="3" s="1"/>
  <c r="H130" i="3"/>
  <c r="J130" i="3" s="1"/>
  <c r="L130" i="3" s="1"/>
  <c r="N130" i="3" s="1"/>
  <c r="K131" i="3"/>
  <c r="M131" i="3"/>
  <c r="H131" i="3"/>
  <c r="J131" i="3" s="1"/>
  <c r="L131" i="3"/>
  <c r="N131" i="3" s="1"/>
  <c r="K132" i="3"/>
  <c r="M132" i="3" s="1"/>
  <c r="H132" i="3"/>
  <c r="J132" i="3" s="1"/>
  <c r="L132" i="3" s="1"/>
  <c r="N132" i="3" s="1"/>
  <c r="K133" i="3"/>
  <c r="M133" i="3"/>
  <c r="H133" i="3"/>
  <c r="J133" i="3" s="1"/>
  <c r="L133" i="3"/>
  <c r="N133" i="3" s="1"/>
  <c r="K134" i="3"/>
  <c r="M134" i="3" s="1"/>
  <c r="H134" i="3"/>
  <c r="J134" i="3" s="1"/>
  <c r="L134" i="3" s="1"/>
  <c r="N134" i="3" s="1"/>
  <c r="K135" i="3"/>
  <c r="M135" i="3"/>
  <c r="H135" i="3"/>
  <c r="J135" i="3" s="1"/>
  <c r="L135" i="3"/>
  <c r="N135" i="3" s="1"/>
  <c r="K136" i="3"/>
  <c r="M136" i="3" s="1"/>
  <c r="H136" i="3"/>
  <c r="J136" i="3" s="1"/>
  <c r="L136" i="3" s="1"/>
  <c r="N136" i="3" s="1"/>
  <c r="K137" i="3"/>
  <c r="M137" i="3"/>
  <c r="H137" i="3"/>
  <c r="J137" i="3" s="1"/>
  <c r="L137" i="3"/>
  <c r="N137" i="3" s="1"/>
  <c r="K138" i="3"/>
  <c r="M138" i="3" s="1"/>
  <c r="H138" i="3"/>
  <c r="J138" i="3" s="1"/>
  <c r="L138" i="3" s="1"/>
  <c r="N138" i="3" s="1"/>
  <c r="K139" i="3"/>
  <c r="M139" i="3"/>
  <c r="H139" i="3"/>
  <c r="J139" i="3" s="1"/>
  <c r="L139" i="3"/>
  <c r="N139" i="3" s="1"/>
  <c r="K140" i="3"/>
  <c r="M140" i="3" s="1"/>
  <c r="H140" i="3"/>
  <c r="J140" i="3" s="1"/>
  <c r="L140" i="3" s="1"/>
  <c r="N140" i="3" s="1"/>
  <c r="K141" i="3"/>
  <c r="M141" i="3"/>
  <c r="H141" i="3"/>
  <c r="J141" i="3" s="1"/>
  <c r="L141" i="3"/>
  <c r="N141" i="3" s="1"/>
  <c r="K142" i="3"/>
  <c r="M142" i="3" s="1"/>
  <c r="H142" i="3"/>
  <c r="J142" i="3" s="1"/>
  <c r="L142" i="3" s="1"/>
  <c r="N142" i="3" s="1"/>
  <c r="K143" i="3"/>
  <c r="M143" i="3"/>
  <c r="H143" i="3"/>
  <c r="J143" i="3" s="1"/>
  <c r="L143" i="3"/>
  <c r="N143" i="3" s="1"/>
  <c r="K144" i="3"/>
  <c r="M144" i="3" s="1"/>
  <c r="H144" i="3"/>
  <c r="J144" i="3" s="1"/>
  <c r="L144" i="3" s="1"/>
  <c r="N144" i="3" s="1"/>
  <c r="K145" i="3"/>
  <c r="M145" i="3"/>
  <c r="H145" i="3"/>
  <c r="J145" i="3" s="1"/>
  <c r="L145" i="3"/>
  <c r="N145" i="3" s="1"/>
  <c r="K146" i="3"/>
  <c r="M146" i="3" s="1"/>
  <c r="H146" i="3"/>
  <c r="J146" i="3" s="1"/>
  <c r="L146" i="3" s="1"/>
  <c r="N146" i="3" s="1"/>
  <c r="K147" i="3"/>
  <c r="M147" i="3"/>
  <c r="H147" i="3"/>
  <c r="J147" i="3" s="1"/>
  <c r="L147" i="3"/>
  <c r="N147" i="3" s="1"/>
  <c r="K149" i="3"/>
  <c r="M149" i="3" s="1"/>
  <c r="H149" i="3"/>
  <c r="J149" i="3" s="1"/>
  <c r="L149" i="3" s="1"/>
  <c r="N149" i="3" s="1"/>
  <c r="K150" i="3"/>
  <c r="M150" i="3"/>
  <c r="H150" i="3"/>
  <c r="J150" i="3" s="1"/>
  <c r="L150" i="3"/>
  <c r="N150" i="3" s="1"/>
  <c r="K151" i="3"/>
  <c r="M151" i="3" s="1"/>
  <c r="H151" i="3"/>
  <c r="J151" i="3" s="1"/>
  <c r="L151" i="3" s="1"/>
  <c r="N151" i="3" s="1"/>
  <c r="K152" i="3"/>
  <c r="M152" i="3"/>
  <c r="H152" i="3"/>
  <c r="J152" i="3" s="1"/>
  <c r="L152" i="3"/>
  <c r="N152" i="3" s="1"/>
  <c r="K153" i="3"/>
  <c r="M153" i="3" s="1"/>
  <c r="H153" i="3"/>
  <c r="J153" i="3" s="1"/>
  <c r="L153" i="3" s="1"/>
  <c r="N153" i="3" s="1"/>
  <c r="K154" i="3"/>
  <c r="M154" i="3"/>
  <c r="H154" i="3"/>
  <c r="J154" i="3" s="1"/>
  <c r="L154" i="3"/>
  <c r="N154" i="3" s="1"/>
  <c r="K155" i="3"/>
  <c r="M155" i="3" s="1"/>
  <c r="H155" i="3"/>
  <c r="J155" i="3" s="1"/>
  <c r="L155" i="3" s="1"/>
  <c r="N155" i="3" s="1"/>
  <c r="K156" i="3"/>
  <c r="M156" i="3"/>
  <c r="H156" i="3"/>
  <c r="J156" i="3" s="1"/>
  <c r="L156" i="3"/>
  <c r="N156" i="3" s="1"/>
  <c r="K157" i="3"/>
  <c r="M157" i="3" s="1"/>
  <c r="H157" i="3"/>
  <c r="J157" i="3" s="1"/>
  <c r="L157" i="3" s="1"/>
  <c r="N157" i="3" s="1"/>
  <c r="K158" i="3"/>
  <c r="M158" i="3"/>
  <c r="H158" i="3"/>
  <c r="J158" i="3" s="1"/>
  <c r="L158" i="3"/>
  <c r="N158" i="3" s="1"/>
  <c r="K159" i="3"/>
  <c r="M159" i="3" s="1"/>
  <c r="H159" i="3"/>
  <c r="J159" i="3" s="1"/>
  <c r="L159" i="3" s="1"/>
  <c r="N159" i="3" s="1"/>
  <c r="K160" i="3"/>
  <c r="M160" i="3"/>
  <c r="H160" i="3"/>
  <c r="J160" i="3" s="1"/>
  <c r="L160" i="3"/>
  <c r="N160" i="3" s="1"/>
  <c r="K161" i="3"/>
  <c r="M161" i="3" s="1"/>
  <c r="H161" i="3"/>
  <c r="J161" i="3" s="1"/>
  <c r="L161" i="3" s="1"/>
  <c r="N161" i="3" s="1"/>
  <c r="K162" i="3"/>
  <c r="M162" i="3"/>
  <c r="H162" i="3"/>
  <c r="J162" i="3" s="1"/>
  <c r="L162" i="3"/>
  <c r="N162" i="3" s="1"/>
  <c r="K163" i="3"/>
  <c r="M163" i="3" s="1"/>
  <c r="H163" i="3"/>
  <c r="J163" i="3" s="1"/>
  <c r="L163" i="3" s="1"/>
  <c r="N163" i="3" s="1"/>
  <c r="K164" i="3"/>
  <c r="M164" i="3"/>
  <c r="H164" i="3"/>
  <c r="J164" i="3" s="1"/>
  <c r="L164" i="3"/>
  <c r="N164" i="3" s="1"/>
  <c r="K165" i="3"/>
  <c r="M165" i="3" s="1"/>
  <c r="H165" i="3"/>
  <c r="J165" i="3" s="1"/>
  <c r="L165" i="3" s="1"/>
  <c r="N165" i="3" s="1"/>
  <c r="K166" i="3"/>
  <c r="M166" i="3"/>
  <c r="H166" i="3"/>
  <c r="J166" i="3" s="1"/>
  <c r="L166" i="3"/>
  <c r="N166" i="3" s="1"/>
  <c r="K167" i="3"/>
  <c r="M167" i="3" s="1"/>
  <c r="H167" i="3"/>
  <c r="J167" i="3" s="1"/>
  <c r="L167" i="3" s="1"/>
  <c r="N167" i="3" s="1"/>
  <c r="K168" i="3"/>
  <c r="M168" i="3"/>
  <c r="H168" i="3"/>
  <c r="J168" i="3" s="1"/>
  <c r="L168" i="3"/>
  <c r="N168" i="3" s="1"/>
  <c r="K169" i="3"/>
  <c r="M169" i="3" s="1"/>
  <c r="H169" i="3"/>
  <c r="J169" i="3" s="1"/>
  <c r="L169" i="3" s="1"/>
  <c r="N169" i="3" s="1"/>
  <c r="K170" i="3"/>
  <c r="M170" i="3"/>
  <c r="H170" i="3"/>
  <c r="J170" i="3" s="1"/>
  <c r="L170" i="3"/>
  <c r="N170" i="3" s="1"/>
  <c r="K172" i="3"/>
  <c r="M172" i="3" s="1"/>
  <c r="H172" i="3"/>
  <c r="J172" i="3" s="1"/>
  <c r="L172" i="3" s="1"/>
  <c r="N172" i="3" s="1"/>
  <c r="K173" i="3"/>
  <c r="M173" i="3"/>
  <c r="H173" i="3"/>
  <c r="J173" i="3" s="1"/>
  <c r="L173" i="3"/>
  <c r="N173" i="3" s="1"/>
  <c r="K174" i="3"/>
  <c r="M174" i="3" s="1"/>
  <c r="H174" i="3"/>
  <c r="J174" i="3" s="1"/>
  <c r="L174" i="3" s="1"/>
  <c r="N174" i="3" s="1"/>
  <c r="K175" i="3"/>
  <c r="M175" i="3"/>
  <c r="H175" i="3"/>
  <c r="J175" i="3" s="1"/>
  <c r="L175" i="3"/>
  <c r="N175" i="3" s="1"/>
  <c r="K176" i="3"/>
  <c r="M176" i="3" s="1"/>
  <c r="H176" i="3"/>
  <c r="J176" i="3" s="1"/>
  <c r="L176" i="3" s="1"/>
  <c r="N176" i="3" s="1"/>
  <c r="K177" i="3"/>
  <c r="M177" i="3"/>
  <c r="H177" i="3"/>
  <c r="J177" i="3" s="1"/>
  <c r="L177" i="3"/>
  <c r="N177" i="3" s="1"/>
  <c r="K178" i="3"/>
  <c r="M178" i="3" s="1"/>
  <c r="H178" i="3"/>
  <c r="J178" i="3" s="1"/>
  <c r="L178" i="3" s="1"/>
  <c r="N178" i="3" s="1"/>
  <c r="K179" i="3"/>
  <c r="M179" i="3"/>
  <c r="H179" i="3"/>
  <c r="J179" i="3" s="1"/>
  <c r="L179" i="3"/>
  <c r="N179" i="3" s="1"/>
  <c r="K180" i="3"/>
  <c r="M180" i="3" s="1"/>
  <c r="H180" i="3"/>
  <c r="J180" i="3" s="1"/>
  <c r="L180" i="3" s="1"/>
  <c r="N180" i="3" s="1"/>
  <c r="K181" i="3"/>
  <c r="M181" i="3"/>
  <c r="H181" i="3"/>
  <c r="J181" i="3" s="1"/>
  <c r="L181" i="3"/>
  <c r="N181" i="3" s="1"/>
  <c r="K182" i="3"/>
  <c r="M182" i="3" s="1"/>
  <c r="H182" i="3"/>
  <c r="J182" i="3" s="1"/>
  <c r="L182" i="3" s="1"/>
  <c r="N182" i="3" s="1"/>
  <c r="K183" i="3"/>
  <c r="M183" i="3"/>
  <c r="H183" i="3"/>
  <c r="J183" i="3" s="1"/>
  <c r="L183" i="3"/>
  <c r="N183" i="3" s="1"/>
  <c r="K184" i="3"/>
  <c r="M184" i="3" s="1"/>
  <c r="H184" i="3"/>
  <c r="J184" i="3" s="1"/>
  <c r="L184" i="3" s="1"/>
  <c r="N184" i="3" s="1"/>
  <c r="K185" i="3"/>
  <c r="M185" i="3"/>
  <c r="H185" i="3"/>
  <c r="J185" i="3" s="1"/>
  <c r="L185" i="3"/>
  <c r="N185" i="3" s="1"/>
  <c r="K186" i="3"/>
  <c r="M186" i="3" s="1"/>
  <c r="H186" i="3"/>
  <c r="J186" i="3" s="1"/>
  <c r="L186" i="3" s="1"/>
  <c r="N186" i="3" s="1"/>
  <c r="K187" i="3"/>
  <c r="M187" i="3"/>
  <c r="H187" i="3"/>
  <c r="J187" i="3" s="1"/>
  <c r="L187" i="3"/>
  <c r="N187" i="3" s="1"/>
  <c r="K188" i="3"/>
  <c r="M188" i="3" s="1"/>
  <c r="H188" i="3"/>
  <c r="J188" i="3" s="1"/>
  <c r="L188" i="3" s="1"/>
  <c r="N188" i="3" s="1"/>
  <c r="K189" i="3"/>
  <c r="M189" i="3"/>
  <c r="H189" i="3"/>
  <c r="J189" i="3" s="1"/>
  <c r="L189" i="3"/>
  <c r="N189" i="3" s="1"/>
  <c r="K190" i="3"/>
  <c r="M190" i="3" s="1"/>
  <c r="H190" i="3"/>
  <c r="J190" i="3" s="1"/>
  <c r="L190" i="3" s="1"/>
  <c r="N190" i="3" s="1"/>
  <c r="K191" i="3"/>
  <c r="M191" i="3"/>
  <c r="H191" i="3"/>
  <c r="J191" i="3" s="1"/>
  <c r="L191" i="3"/>
  <c r="N191" i="3" s="1"/>
  <c r="K192" i="3"/>
  <c r="M192" i="3" s="1"/>
  <c r="H192" i="3"/>
  <c r="J192" i="3" s="1"/>
  <c r="L192" i="3" s="1"/>
  <c r="N192" i="3" s="1"/>
  <c r="K193" i="3"/>
  <c r="M193" i="3"/>
  <c r="H193" i="3"/>
  <c r="J193" i="3" s="1"/>
  <c r="L193" i="3"/>
  <c r="N193" i="3" s="1"/>
  <c r="K194" i="3"/>
  <c r="M194" i="3" s="1"/>
  <c r="H194" i="3"/>
  <c r="J194" i="3" s="1"/>
  <c r="L194" i="3" s="1"/>
  <c r="N194" i="3" s="1"/>
  <c r="K195" i="3"/>
  <c r="M195" i="3"/>
  <c r="H195" i="3"/>
  <c r="J195" i="3" s="1"/>
  <c r="L195" i="3"/>
  <c r="N195" i="3" s="1"/>
  <c r="K196" i="3"/>
  <c r="M196" i="3" s="1"/>
  <c r="H196" i="3"/>
  <c r="J196" i="3" s="1"/>
  <c r="L196" i="3" s="1"/>
  <c r="N196" i="3" s="1"/>
  <c r="K197" i="3"/>
  <c r="M197" i="3"/>
  <c r="H197" i="3"/>
  <c r="J197" i="3" s="1"/>
  <c r="L197" i="3"/>
  <c r="N197" i="3" s="1"/>
  <c r="K198" i="3"/>
  <c r="M198" i="3" s="1"/>
  <c r="H198" i="3"/>
  <c r="J198" i="3" s="1"/>
  <c r="L198" i="3" s="1"/>
  <c r="N198" i="3" s="1"/>
  <c r="K199" i="3"/>
  <c r="M199" i="3"/>
  <c r="H199" i="3"/>
  <c r="J199" i="3" s="1"/>
  <c r="L199" i="3"/>
  <c r="N199" i="3" s="1"/>
  <c r="K200" i="3"/>
  <c r="M200" i="3" s="1"/>
  <c r="H200" i="3"/>
  <c r="J200" i="3" s="1"/>
  <c r="L200" i="3" s="1"/>
  <c r="N200" i="3" s="1"/>
  <c r="K201" i="3"/>
  <c r="M201" i="3"/>
  <c r="H201" i="3"/>
  <c r="J201" i="3" s="1"/>
  <c r="L201" i="3"/>
  <c r="N201" i="3" s="1"/>
  <c r="K202" i="3"/>
  <c r="M202" i="3" s="1"/>
  <c r="H202" i="3"/>
  <c r="J202" i="3" s="1"/>
  <c r="L202" i="3" s="1"/>
  <c r="N202" i="3" s="1"/>
  <c r="K203" i="3"/>
  <c r="M203" i="3"/>
  <c r="H203" i="3"/>
  <c r="J203" i="3" s="1"/>
  <c r="L203" i="3"/>
  <c r="N203" i="3" s="1"/>
  <c r="K204" i="3"/>
  <c r="M204" i="3" s="1"/>
  <c r="H204" i="3"/>
  <c r="J204" i="3" s="1"/>
  <c r="L204" i="3" s="1"/>
  <c r="N204" i="3" s="1"/>
  <c r="K205" i="3"/>
  <c r="M205" i="3"/>
  <c r="H205" i="3"/>
  <c r="J205" i="3" s="1"/>
  <c r="L205" i="3"/>
  <c r="N205" i="3" s="1"/>
  <c r="K206" i="3"/>
  <c r="M206" i="3" s="1"/>
  <c r="H206" i="3"/>
  <c r="J206" i="3" s="1"/>
  <c r="L206" i="3" s="1"/>
  <c r="N206" i="3" s="1"/>
  <c r="K207" i="3"/>
  <c r="M207" i="3"/>
  <c r="H207" i="3"/>
  <c r="J207" i="3" s="1"/>
  <c r="L207" i="3"/>
  <c r="N207" i="3" s="1"/>
  <c r="K209" i="3"/>
  <c r="M209" i="3" s="1"/>
  <c r="H209" i="3"/>
  <c r="J209" i="3" s="1"/>
  <c r="L209" i="3" s="1"/>
  <c r="N209" i="3" s="1"/>
  <c r="H3" i="3"/>
  <c r="J3" i="3" s="1"/>
  <c r="L3" i="3"/>
  <c r="N3" i="3" s="1"/>
  <c r="K3" i="3"/>
  <c r="M3" i="3" s="1"/>
  <c r="R3" i="3" l="1"/>
  <c r="Q3" i="3"/>
  <c r="R106" i="3"/>
  <c r="R105" i="3"/>
  <c r="R104" i="3"/>
  <c r="R103" i="3"/>
  <c r="R102" i="3"/>
  <c r="R101" i="3"/>
  <c r="R100" i="3"/>
  <c r="R99" i="3"/>
  <c r="R98" i="3"/>
  <c r="R97" i="3"/>
  <c r="R96" i="3"/>
  <c r="R95" i="3"/>
  <c r="R94" i="3"/>
  <c r="R93" i="3"/>
  <c r="R92" i="3"/>
  <c r="R91" i="3"/>
  <c r="R90" i="3"/>
  <c r="R89" i="3"/>
  <c r="R88" i="3"/>
  <c r="R87" i="3"/>
  <c r="R86" i="3"/>
  <c r="R85" i="3"/>
  <c r="R84" i="3"/>
  <c r="R83" i="3"/>
  <c r="R82" i="3"/>
  <c r="R81" i="3"/>
  <c r="R80" i="3"/>
  <c r="R79" i="3"/>
  <c r="R78" i="3"/>
  <c r="R77" i="3"/>
  <c r="R76" i="3"/>
  <c r="R75" i="3"/>
  <c r="R74" i="3"/>
  <c r="R73" i="3"/>
  <c r="R72" i="3"/>
  <c r="R71" i="3"/>
  <c r="R70" i="3"/>
  <c r="R69" i="3"/>
  <c r="R68" i="3"/>
  <c r="R67" i="3"/>
  <c r="R66" i="3"/>
  <c r="R65" i="3"/>
  <c r="R64" i="3"/>
  <c r="R63" i="3"/>
  <c r="R62" i="3"/>
  <c r="R61" i="3"/>
  <c r="R59" i="3"/>
  <c r="R57" i="3"/>
  <c r="R55" i="3"/>
  <c r="R54" i="3"/>
  <c r="R53" i="3"/>
  <c r="R52" i="3"/>
  <c r="R51" i="3"/>
  <c r="R50" i="3"/>
  <c r="R49" i="3"/>
  <c r="R48" i="3"/>
  <c r="R47" i="3"/>
  <c r="R46" i="3"/>
  <c r="R44" i="3"/>
  <c r="R43" i="3"/>
  <c r="R41" i="3"/>
  <c r="R40" i="3"/>
  <c r="R39" i="3"/>
  <c r="R38" i="3"/>
  <c r="R37" i="3"/>
  <c r="R36" i="3"/>
  <c r="I16" i="3"/>
  <c r="I15" i="3"/>
  <c r="R15" i="3" s="1"/>
  <c r="I5" i="3"/>
  <c r="R21" i="3"/>
  <c r="R192" i="3"/>
  <c r="R191" i="3"/>
  <c r="R190" i="3"/>
  <c r="R189" i="3"/>
  <c r="R188" i="3"/>
  <c r="R187" i="3"/>
  <c r="R186" i="3"/>
  <c r="R185" i="3"/>
  <c r="R184" i="3"/>
  <c r="R183" i="3"/>
  <c r="R182" i="3"/>
  <c r="R181" i="3"/>
  <c r="R180" i="3"/>
  <c r="R179" i="3"/>
  <c r="R178" i="3"/>
  <c r="R177" i="3"/>
  <c r="R176" i="3"/>
  <c r="R175" i="3"/>
  <c r="R174" i="3"/>
  <c r="R173" i="3"/>
  <c r="R172" i="3"/>
  <c r="R170" i="3"/>
  <c r="R169" i="3"/>
  <c r="R168" i="3"/>
  <c r="R167" i="3"/>
  <c r="R166" i="3"/>
  <c r="R165" i="3"/>
  <c r="R164" i="3"/>
  <c r="R163" i="3"/>
  <c r="R162" i="3"/>
  <c r="R161" i="3"/>
  <c r="R160" i="3"/>
  <c r="R159" i="3"/>
  <c r="R158" i="3"/>
  <c r="R157" i="3"/>
  <c r="R156" i="3"/>
  <c r="R155" i="3"/>
  <c r="R154" i="3"/>
  <c r="R153" i="3"/>
  <c r="R152" i="3"/>
  <c r="R151" i="3"/>
  <c r="R150" i="3"/>
  <c r="R149" i="3"/>
  <c r="R147" i="3"/>
  <c r="R146" i="3"/>
  <c r="R145" i="3"/>
  <c r="R144" i="3"/>
  <c r="R143" i="3"/>
  <c r="R142" i="3"/>
  <c r="R141" i="3"/>
  <c r="R140" i="3"/>
  <c r="R139" i="3"/>
  <c r="R138" i="3"/>
  <c r="R137" i="3"/>
  <c r="R136" i="3"/>
  <c r="R135" i="3"/>
  <c r="R134" i="3"/>
  <c r="R133" i="3"/>
  <c r="R132" i="3"/>
  <c r="R131" i="3"/>
  <c r="R130" i="3"/>
  <c r="R129" i="3"/>
  <c r="R128" i="3"/>
  <c r="R127" i="3"/>
  <c r="R126" i="3"/>
  <c r="R125" i="3"/>
  <c r="R124" i="3"/>
  <c r="R123" i="3"/>
  <c r="R122" i="3"/>
  <c r="R121" i="3"/>
  <c r="R120" i="3"/>
  <c r="R119" i="3"/>
  <c r="R118" i="3"/>
  <c r="R117" i="3"/>
  <c r="R116" i="3"/>
  <c r="R115" i="3"/>
  <c r="R114" i="3"/>
  <c r="R113" i="3"/>
  <c r="R112" i="3"/>
  <c r="R111" i="3"/>
  <c r="R110" i="3"/>
  <c r="R109" i="3"/>
  <c r="R108" i="3"/>
  <c r="R107" i="3"/>
  <c r="Q5" i="3" l="1"/>
  <c r="K5" i="3"/>
  <c r="M5" i="3" s="1"/>
  <c r="Q16" i="3"/>
  <c r="K16" i="3"/>
  <c r="M16" i="3" s="1"/>
  <c r="R5" i="3"/>
  <c r="Q15" i="3"/>
  <c r="K15" i="3"/>
  <c r="M15" i="3" s="1"/>
  <c r="R16" i="3"/>
</calcChain>
</file>

<file path=xl/comments1.xml><?xml version="1.0" encoding="utf-8"?>
<comments xmlns="http://schemas.openxmlformats.org/spreadsheetml/2006/main">
  <authors>
    <author>Эльмира</author>
    <author>Lenovo</author>
  </authors>
  <commentList>
    <comment ref="I1" authorId="0">
      <text>
        <r>
          <rPr>
            <b/>
            <sz val="9"/>
            <color indexed="81"/>
            <rFont val="Tahoma"/>
            <family val="2"/>
            <charset val="204"/>
          </rPr>
          <t>Эльмира:</t>
        </r>
        <r>
          <rPr>
            <sz val="9"/>
            <color indexed="81"/>
            <rFont val="Tahoma"/>
            <family val="2"/>
            <charset val="204"/>
          </rPr>
          <t xml:space="preserve">
кол-во отправляемых пробирок в контейнере, взяли минимально 2 пробирки</t>
        </r>
      </text>
    </comment>
    <comment ref="D3" authorId="0">
      <text>
        <r>
          <rPr>
            <b/>
            <sz val="9"/>
            <color indexed="81"/>
            <rFont val="Tahoma"/>
            <family val="2"/>
            <charset val="204"/>
          </rPr>
          <t>Эльмира:</t>
        </r>
        <r>
          <rPr>
            <sz val="9"/>
            <color indexed="81"/>
            <rFont val="Tahoma"/>
            <family val="2"/>
            <charset val="204"/>
          </rPr>
          <t xml:space="preserve">
контейнер 2,8 $</t>
        </r>
      </text>
    </comment>
    <comment ref="C85" authorId="1">
      <text>
        <r>
          <rPr>
            <b/>
            <sz val="9"/>
            <color indexed="81"/>
            <rFont val="Tahoma"/>
            <family val="2"/>
            <charset val="204"/>
          </rPr>
          <t xml:space="preserve">3 теста обычным методом
</t>
        </r>
      </text>
    </comment>
    <comment ref="L85" authorId="1">
      <text>
        <r>
          <rPr>
            <b/>
            <sz val="9"/>
            <color indexed="81"/>
            <rFont val="Tahoma"/>
            <family val="2"/>
            <charset val="204"/>
          </rPr>
          <t xml:space="preserve">3 теста обычным методом
</t>
        </r>
      </text>
    </comment>
  </commentList>
</comments>
</file>

<file path=xl/comments2.xml><?xml version="1.0" encoding="utf-8"?>
<comments xmlns="http://schemas.openxmlformats.org/spreadsheetml/2006/main">
  <authors>
    <author>Lenovo</author>
  </authors>
  <commentList>
    <comment ref="D85" authorId="0">
      <text>
        <r>
          <rPr>
            <b/>
            <sz val="9"/>
            <color indexed="81"/>
            <rFont val="Tahoma"/>
            <family val="2"/>
            <charset val="204"/>
          </rPr>
          <t xml:space="preserve">3 теста обычным методом
</t>
        </r>
      </text>
    </comment>
  </commentList>
</comments>
</file>

<file path=xl/comments3.xml><?xml version="1.0" encoding="utf-8"?>
<comments xmlns="http://schemas.openxmlformats.org/spreadsheetml/2006/main">
  <authors>
    <author>Lenovo</author>
  </authors>
  <commentList>
    <comment ref="B16" authorId="0">
      <text>
        <r>
          <rPr>
            <b/>
            <sz val="9"/>
            <color indexed="81"/>
            <rFont val="Tahoma"/>
            <family val="2"/>
            <charset val="204"/>
          </rPr>
          <t>-20 С</t>
        </r>
        <r>
          <rPr>
            <sz val="9"/>
            <color indexed="81"/>
            <rFont val="Tahoma"/>
            <family val="2"/>
            <charset val="204"/>
          </rPr>
          <t xml:space="preserve">
</t>
        </r>
      </text>
    </comment>
    <comment ref="A196" authorId="0">
      <text>
        <r>
          <rPr>
            <b/>
            <sz val="9"/>
            <color indexed="81"/>
            <rFont val="Tahoma"/>
            <family val="2"/>
            <charset val="204"/>
          </rPr>
          <t xml:space="preserve">уже есть
</t>
        </r>
      </text>
    </comment>
  </commentList>
</comments>
</file>

<file path=xl/sharedStrings.xml><?xml version="1.0" encoding="utf-8"?>
<sst xmlns="http://schemas.openxmlformats.org/spreadsheetml/2006/main" count="3717" uniqueCount="690">
  <si>
    <t xml:space="preserve">Код </t>
  </si>
  <si>
    <t>Название исследования</t>
  </si>
  <si>
    <t>ОКСИДАТИВНЫЙ СТРЕСС - ЛАБОРАТОРНЫЕ МАРКЕРЫ</t>
  </si>
  <si>
    <t>Перекисное окисление липидов (ПОЛ) суммарно в крови</t>
  </si>
  <si>
    <t>Свободные жирные кислоты (НЭЖК или СЖК) суммарно - субстрат ПОЛ - в крови</t>
  </si>
  <si>
    <t>Малоновый диальдегид (стабильный конечный продукт ПОЛ) в крови</t>
  </si>
  <si>
    <t>8-ОН-дезоксигуанозин (маркер оксидативного повреждения ДНК) в крови</t>
  </si>
  <si>
    <t>Оксидативный стресс (7 показателей) : малоновый диальдегид, 8-ОН-дезоксигуанозин и антиоксиданты: коэнзим Q10 , витамин Е, витамин С, бета-каротин, глутатион - в крови</t>
  </si>
  <si>
    <t>ОКСИДАТИВНЫЙ СТРЕСС - МАРКЕРЫ ЗАЩИТЫ</t>
  </si>
  <si>
    <t>Коэнзим Q10 в крови</t>
  </si>
  <si>
    <t>Глутатион в крови</t>
  </si>
  <si>
    <t>Супероксиддисмутаза (СОД) в крови</t>
  </si>
  <si>
    <t>Общий антиоксидантный статус (TAS) суммарно в крови</t>
  </si>
  <si>
    <t>Глутатион-пероксидаза (ГТП) в крови</t>
  </si>
  <si>
    <t>СТЕРОИДНЫЕ ГОРМОНЫ И ИХ МЕТАБОЛИТЫ</t>
  </si>
  <si>
    <t>Кортизол, кортизон   и их соотношение в моче</t>
  </si>
  <si>
    <t>Кортизол в слюне (утренняя порция 8:00, вечерняя порция 23:00)</t>
  </si>
  <si>
    <t>Метаболиты андрогенов (5 показателей): андростерон, андростендион, дегидроэпиандростерон (ДГЭА), этиохоанолон, эпиандростерон - в моче</t>
  </si>
  <si>
    <t>НЕЙРОМЕДИАТОРЫ: БИОГЕННЫЕ АМИНЫ И ИХ МЕТАБОЛИТЫ</t>
  </si>
  <si>
    <t>Биогенные амины: адреналин,норадреналин,дофамин, серотонин - крови; и их метаболиты: гомованилиновая  кислота (ГВК), ванилин-миндальная кислота (ВМК), 5-окси-индолуксусная кислота (5-ОИУК) - в моче</t>
  </si>
  <si>
    <t>Биогенные амины: адреналин,норадреналин,дофамин - в моче</t>
  </si>
  <si>
    <t>Метаболиты биогенных аминов: гомованилиновая  кислота (ГВК), ванилин-миндальная кислота (ВМК), 5-окси-индолуксусная кислота (5-ОИУК) - в моче</t>
  </si>
  <si>
    <t>Метаболиты адреналина и норадреналина: метанефрин, норметанефрин (свободные и коньюгированные с SO4) - в моче</t>
  </si>
  <si>
    <t>Свободные фракции метанефрина и норметанефрина (неконьюгированные с SO4) - в моче</t>
  </si>
  <si>
    <t>Свободные фракции метанефрина и норметанефрина (неконьюгированные с SO4) - в крови</t>
  </si>
  <si>
    <t>Гистамин в крови</t>
  </si>
  <si>
    <t>Биогенные амины: адреналин, норадреналин, дофамин, серотонин - в крови</t>
  </si>
  <si>
    <t>Мелатонин в слюне</t>
  </si>
  <si>
    <t>Ассиметричный диметиларгинин (АДМА) - маркер эндотелиальной дисфункции и дефицита NO, в крови</t>
  </si>
  <si>
    <t>АМИНОКИСЛОТЫ И ИХ МЕТАБОЛИТЫ (ОРГАНИЧЕСКИЕ КИСЛОТЫ)</t>
  </si>
  <si>
    <t>Аминокислоты (12 показателей):  Аланин (ALA), Аргинин (ARG), Аспарагиновая кислота (ASP), Цитруллин (CIT), Глутаминовая кислота (GLU), Глицин (GLY), Метионин (MET), Орнитин (ORN), Фенилаланин (PHE), Тирозин (TYR), Валин (VAL), Лейцин (LEU) + Изолейцин (ILEU) - в крови</t>
  </si>
  <si>
    <t>Аминокислоты (32 показателя): Аланин (ALA), Аргинин (ARG), Аспарагиновая кислота (ASP), Цитруллин (CIT), Глутаминовая кислота (GLU), Глицин (GLY), Метионин (MET), Орнитин (ORN), Фенилаланин (PHE), Тирозин (TYR), Валин (VAL), Лейцин (LEU), Изолейцин (ILEU), Гидроксипролин (HPRO), Серин (SER), Аспарагин (ASN), a-аминоадипиновая к-та (AAA), Глутамин (GLN), b-аланин (BALA), Таурин (TAU), Гистидин (HIS), Треонин (THRE), 1-метилгистидин (1MHIS), 3-метилгистидин (3MHIS), y-аминомасляная к-та (GABA), b-аминоизомасляная к-та (BAIBA), a-аминомасляная к-та (AABA), Пролин (PRO), Цистатионин (CYST), Лизин (LYS), Цистин (CYS), Цистеиновая кислота (CYSA) - в моче</t>
  </si>
  <si>
    <t>Аминокислоты (32 показателя): Аланин (ALA), Аргинин (ARG), Аспарагиновая кислота (ASP), Цитруллин (CIT), Глутаминовая кислота (GLU), Глицин (GLY), Метионин (MET), Орнитин (ORN), Фенилаланин (PHE), Тирозин (TYR), Валин (VAL), Лейцин (LEU), Изолейцин (ILEU), Гидроксипролин (HPRO), Серин (SER), Аспарагин (ASN), a-аминоадипиновая к-та (AAA), Глутамин (GLN), b-аланин (BALA), Таурин (TAU), Гистидин (HIS), Треонин (THRE), 1-метилгистидин (1MHIS), 3-метилгистидин (3MHIS), y-аминомасляная к-та (GABA), b-аминоизомасляная к-та (BAIBA), a-аминомасляная к-та (AABA), Пролин (PRO), Цистатионин (CYST), Лизин (LYS), Цистин (CYS), Цистеиновая кислота (CYSA) - в крови</t>
  </si>
  <si>
    <t>Органические кислоты (28 показателей): Молочная кислота, Гликолиевая кислота, Глутаровая кислота, Пировиноградная кислота, Адипиновая кислота, Изовалериановая кислота, Гиппуровая кислота, 3-гидроксимасляная кислота, 3-гидрокси-3-метилглутаровая кислота, Гидроксифенилмолочная к-та, 4-гидроксифенилпировиноградная к-та, 4-гидроксифенилуксусная к-та, Метилмалоновая кислота, Этилмалоновая кислота, Мевалоновая кислота, 3-метил-2-оксовалериановая кислота, 4-метил-2-оксовалериановая кислота, 2-гидроксиизокапроновая к-та, Фенилпировиноградная к-та, Фенилмолочная кислота, Гомогентизиновая кислота, 2-метил-3-гидроксимасляная кислота, 3-метилглутаровая кислота, Субериновая кислота, Себациновая кислота, Сукциновая кислота,N-ацетиласпа</t>
  </si>
  <si>
    <t>Органические кислоты (29 показателей): Молочная кислота, Гликолиевая кислота, Глутаровая кислота, Пировиноградная кислота, Адипиновая кислота, Изовалериановая кислота, Гиппуровая кислота, 3-гидроксимасляная кислота, 3-гидрокси-3-метилглутаровая кислота, Гидроксифенилмолочная к-та, 4-гидроксифенилпировиноградная к-та, 4-гидроксифенилуксусная к-та, Метилмалоновая кислота, Этилмалоновая кислота, Мевалоновая кислота, 3-метил-2-оксовалериановая кислота, 4-метил-2-оксовалериановая кислота, 2-гидроксиизокапроновая к-та, Фенилпировиноградная к-та, Фенилмолочная кислота, Гомогентизиновая кислота, 2-метил-3-гидроксимасляная кислота, 3-метилглутаровая кислота, Субериновая кислота, Себациновая кислота, Сукциновая кислота,N-ацетиласпартиковая к-та, Глицериновая кислота, Креатинин -   в моче</t>
  </si>
  <si>
    <t>Органические кислоты (46 показателей): Молочная кислота, Пировиноградная кислота, Адипиновая кислота, Гиппуровая кислота, 3-гидроксимасляная кислота, 3-гидрокси-3-метилглутаровая кислота, Метилмалоновая кислота, Этилмалоновая кислота, 4-метил-2-оксовалериановая кислота, 2-гидроксиизокапроновая кислота, Субериновая кислота, Сукциновая кислота, Креатинин, Лимонная кислота, цис-Аконитовая кислота, Изолимонная кислота, альфа-Кетоглутаровая кислота, Фумаровая кислота, Малоновая кислота, альфа-Кетоизовалериановая кислота, Ксантуреновая кислота, бета-Гидроксиизовалериановая кислота, Формиминоглутаминовая кислота, Кинуреновая кислота, Квинолиновая кислота, Пиколиновая кислота, пара-Гидроксифенилмолочная кислота, 8-Гидрокси-2-деоксигуанозин, Метилгиппуровая кислота, Глюкаровая кислота, альфа-Гидроксимаслянная кислота, Пироглутаминовая кислота, Бензойная кислота, Фенилуксусная кислота, 4-Гидроксибензойная кислота, 4-Гидроксифенилуксусная кислота, Индикан, Трикарбаллиловая кислота, D-Молочная кислота, 3,4-Дигидроксифенилпропионовая кислота, D-Арабитол, Фенилпропионовая кислота, Ванилилминдалевая кислота (ВМА, VMA), Гомованилиновая кислота (ГВА, HVA), 5-Гидроксииндолуксусная кислота (5-ОИУК, 5-HIAA), Оротовая кислота - в моче</t>
  </si>
  <si>
    <t xml:space="preserve">Аминокислоты и ацилкарнитины (43 показателя): Свободный карнитин, Тетрадеканоилкарнитин, Гексадеканоилкарнитин, 3-ОНгексадеканоилкарнитин, Ацетилкарнитин, Пропионилкарнитин, Бутирилкарнитин, Изовалерилкарнитин, Глутарилкарнитин, Октаноилкарнитин, Гексаноилкарнитин, Деканоилкарнитин, Додецаноилкарнитин, Стеароилкарнитин, 3-гидроксиизовалерилкарнитин, тиглил/3-метилкротонилкарнитин, Метилмалонилкарнитин, Олеилкарнитин, Тетрадеценоилкарнитин, Малонилкарнитин, Гидроксибутирил карнитин, Октеноилкарнитин, Деценоилкарнитин, Тетрадекадиеноилкарнитин, 3-ОН-тетрадеканоилкарнитин, Гексадеценоилкарнитин, 3-ОН гексадеценоилкарнитин, 3-ОН-олеилкарнитин, 3-ОН-линолеилкарнитин, C18OH, Сукцинилацетон, Аланин (Ala), Аргинин (Arg), Аспарагиновая кислота (Asp), Цитруллин (Cit), Глутаминовая кислота (Glu ), Глицин (Gly ), Метионин (Met), Орнитин (Orn), Фенилаланин (Phe), Тирозин (Tyr), Валин (Val), Xle (Лейцин+Изолейцин) -  в крови </t>
  </si>
  <si>
    <t>АЗОТИСТЫЕ ОСНОВАНИЯ: ПУРИНЫ И ПИРИМИДИНЫ</t>
  </si>
  <si>
    <t>Пурины, пиримидины, их предшествиники и метаболиты (20 показателей) : Гуанозин, Инозин, Дезоксигуанозин, Аденозин, Уридин, Цитидин, Тимидин, Дезоксиуридин, Мочевая кислота, Оротовая кислота, Гуанин, Гидроксиметилурацил, Аденин, Уреидопропионовая кислота, Тимин, Дигидроурацил, b-аланин, Урацил, Дезоксиаденозин, Ксантин  - в моче</t>
  </si>
  <si>
    <t>Пурины, пиримидины, их предшествиники и метаболиты (20 показателей) : Гуанозин, Инозин, Дезоксигуанозин, Аденозин, Уридин, Цитидин, Тимидин, Дезоксиуридин, Мочевая кислота, Оротовая кислота, Гуанин, Гидроксиметилурацил, Аденин, Уреидопропионовая кислота, Тимин, Дигидроурацил, b-аланин, Урацил, Дезоксиаденозин, Ксантин - в крови</t>
  </si>
  <si>
    <t>КАРНИТИНЫ И ЖИРНЫЕ КИСЛОТЫ</t>
  </si>
  <si>
    <t>L-карнитин свободный - в крови</t>
  </si>
  <si>
    <t>L-карнитин общий - в крови</t>
  </si>
  <si>
    <t>L-карнитин свободный и общий (включая ацилкарнитин) в крови</t>
  </si>
  <si>
    <t>L-карнитин свободный и общий (включая ацилкарнитин) в моче</t>
  </si>
  <si>
    <t>Ненасыщенные жирные кислоты семейства Омега-3: докозагексаеновая (DHA), эйкозапентаеновая (EPA) - в крови</t>
  </si>
  <si>
    <t>Омега-3 индекс - соотношение докозагексаеновой (DHA) и эйкозапентаеновой (EPA) жирных кислот в крови: оценка риска сердечно-сосудистых заболеваний и инфаркта миокарда</t>
  </si>
  <si>
    <t>Ненасыщенные жирные кислоты семейства Омега-6: линолевая, линоленовая, арахидоновая кислоты - в крови</t>
  </si>
  <si>
    <t>Ненасыщенные жирные кислоты семейства Омега-3 и Омега-6: докозагексаеновая (DHA), эйкозапентаеновая (EPA), линолевая, линоленовая, арахидоновая кислоты - в крови</t>
  </si>
  <si>
    <t>Свободные жирные кислоты - НЭЖК или СЖК (14 показателей): Общие жирные кислоты, уксусная кислота (С2), пропионовая (С3), маслянная (С4), валериановая (С5), капроновая (С6), лауриновая кислота С12:0, миристиновая кислота С14:0, миристоолеиновая кислота С14:1, пальмитиновая C16:0, пальмитолеиновой C16:1, стериновая C18:0, олеиновая кислота С18:1 - в крови</t>
  </si>
  <si>
    <t>ПОРФИРИНЫ</t>
  </si>
  <si>
    <t>Порфирины (7 показателей): общий порфирин, уропорфирин, гептакарбоксипорфирин,гексакарбоксипорфирин, пентакарбоксипорфирин, копропорфирин I, копропорфирин III - в моче</t>
  </si>
  <si>
    <t>МАРКЕРЫ РЕЗОРБЦИИ КОСТНОЙ ТКАНИ</t>
  </si>
  <si>
    <t>Пиридинолин и дезоксипиридинолин (ПИД и ДПИД) - в моче</t>
  </si>
  <si>
    <t>МИКРОЭЛЕМЕНТЫ</t>
  </si>
  <si>
    <t xml:space="preserve">Токсичные микроэлементы: Cd,Hg,Pb (3 элемента) в крови </t>
  </si>
  <si>
    <t>Токсичные микроэлементы: Cd,Hg,Pb (3 элемента) в моче</t>
  </si>
  <si>
    <t>Токсичные микроэлементы: Cd,Hg,Pb (3 элемента) в волосах</t>
  </si>
  <si>
    <t xml:space="preserve">Токсичные микроэлементы и тяжелые металлы: Hg,Cd, As,Li,Pb,Al  (6 элементов) в крови </t>
  </si>
  <si>
    <t>Токсичные микроэлементы и тяжелые металлы: Hg,Cd, As,Li,Pb,Al  (6 элементов) в моче</t>
  </si>
  <si>
    <t>Токсичные микроэлементы и тяжелые металлы: Hg,Cd, As,Li,Pb,Al  (6 элементов) в волосах</t>
  </si>
  <si>
    <t xml:space="preserve">Эссенциальные  и токсичные микроэлементы: Se,Zn,Co,Mn,Mg,Cu,Fe,Ca,Hg,As, Pb,Cd,Al (13 элементов) в крови </t>
  </si>
  <si>
    <t>Эссенциальные  и токсичные микроэлементы: Se,Zn,Co,Mn,Mg,Cu,Fe,Ca,Hg,As, Pb,Cd,Al (13 элементов) в моче</t>
  </si>
  <si>
    <t>Эссенциальные  и токсичные микроэлементы: Se,Zn,Co,Mn,Mg,Cu,Fe,Ca,Hg,As, Pb,Cd,Al (13 элементов) в волосах</t>
  </si>
  <si>
    <t>Эссенциальные  и токсичные микроэлементы: Se,Zn,Co,Mn,Mg,Cu,Fe,Ca,Hg,As, Pb,Cd,Al (13 элементов) в ногтях</t>
  </si>
  <si>
    <t>Эссенциальные и токсичные микроэлементы: Li,B,Na,Mg,Al,Si,K,Ca, Ti,Cr,Mn,Fe,Co,Ni,Cu,Zn,As,Se,Mo,Cd,Sb,Hg,Pb (23 элемента) в крови</t>
  </si>
  <si>
    <t>Эссенциальные и токсичные микроэлементы: Li,B,Na,Mg,Al,Si,K,Ca, Ti,Cr,Mn,Fe,Co,Ni,Cu,Zn,As,Se,Mo,Cd,Sb,Hg,Pb (23 элемента) в моче</t>
  </si>
  <si>
    <t>Эссенциальные и токсичные микроэлементы: Li,B,Na,Mg,Al,Si,K,Ca, Ti,Cr,Mn,Fe,Co,Ni,Cu,Zn,As,Se,Mo,Cd,Sb,Hg,Pb (23 элемента) в волосах</t>
  </si>
  <si>
    <t>Эссенциальные и токсичные микроэлементы: Li,B,Na,Mg,Al,Si,K,Ca, Ti,Cr,Mn,Fe,Co,Ni,Cu,Zn,As,Se,Mo,Cd,Sb,Hg,Pb (23 элемента) в ногтях</t>
  </si>
  <si>
    <t>Эссенциальные и токсичные микроэлементы: Li,B,Na,Mg,Al,Si,K,Ca,Ti,Cr,Mn,Fe,Co,Ni,Cu,Zn,As,Se,Mo,Cd,Sb,Hg,Pb,Ba,Au,V,Ag,Be,Bi,W,Ga,Ge,I,La,Sn,Pt,Rb,Sr,P,Zr (40 элементов) в крови</t>
  </si>
  <si>
    <t>Эссенциальные и токсичные микроэлементы: Li,B,Na,Mg,Al,Si,K,Ca,Ti,Cr,Mn,Fe,Co,Ni,Cu,Zn,As,Se,Mo,Cd,Sb,Hg,Pb,Ba,Au,V,Ag,Be,Bi,W,Ga,Ge,I,La,Sn,Pt,Rb,Sr,P,Zr (40 элементов) в моче</t>
  </si>
  <si>
    <t>Эссенциальные и токсичные микроэлементы: Li,B,Na,Mg,Al,Si,K,Ca,Ti,Cr,Mn,Fe,Co,Ni,Cu,Zn,As,Se,Mo,Cd,Sb,Hg,Pb,Ba,Au,V,Ag,Be,Bi,W,Ga,Ge,I,La,Sn,Pt,Rb,Sr,P,Zr (40 элементов) в волосах</t>
  </si>
  <si>
    <t xml:space="preserve">Литий (Li) в крови. </t>
  </si>
  <si>
    <t xml:space="preserve">Литий (Li) в моче. </t>
  </si>
  <si>
    <t xml:space="preserve">Литий (Li)в волосах.  </t>
  </si>
  <si>
    <t>Бор (В) в крови.</t>
  </si>
  <si>
    <t>Бор (В)  в моче.</t>
  </si>
  <si>
    <t xml:space="preserve">Бор (В)  в волосах.  </t>
  </si>
  <si>
    <t>Натрий (Na) в крови.</t>
  </si>
  <si>
    <t xml:space="preserve">Натрий (Na) в моче. </t>
  </si>
  <si>
    <t xml:space="preserve">Натрий (Na) в волосах.  </t>
  </si>
  <si>
    <t>Магний (Mg) в крови.</t>
  </si>
  <si>
    <t>Магний (Mg) в моче.</t>
  </si>
  <si>
    <t xml:space="preserve">Магний (Mg) в волосах.  </t>
  </si>
  <si>
    <t>Алюминий (Al) в крови.</t>
  </si>
  <si>
    <t>Алюминий (Al) в моче.</t>
  </si>
  <si>
    <t>Алюминий (Al) в волосах.</t>
  </si>
  <si>
    <t>Кремний (Si) в крови.</t>
  </si>
  <si>
    <t>Кремний (Si) в моче.</t>
  </si>
  <si>
    <t xml:space="preserve">Кремний (Si) в волосах.  </t>
  </si>
  <si>
    <t>Калий (K) в крови.</t>
  </si>
  <si>
    <t>Калий (K) в моче.</t>
  </si>
  <si>
    <t>Калий (K) в волосах.</t>
  </si>
  <si>
    <t>Кальций (Са) в крови.</t>
  </si>
  <si>
    <t>Кальций (Са) в моче.</t>
  </si>
  <si>
    <t>Кальций (Са) в волосах.</t>
  </si>
  <si>
    <t>Титан (Ti) в крови.</t>
  </si>
  <si>
    <t>Титан (Ti) в моче.</t>
  </si>
  <si>
    <t>Титан (Ti) в волосах.</t>
  </si>
  <si>
    <t>Хром (Cr) в крови.</t>
  </si>
  <si>
    <t>Хром (Cr) в моче.</t>
  </si>
  <si>
    <t>Хром (Cr) в волосах.</t>
  </si>
  <si>
    <t>Марганец (Mn) в крови.</t>
  </si>
  <si>
    <t>Марганец (Mn) в моче.</t>
  </si>
  <si>
    <t>Марганец (Mn) в волосах.</t>
  </si>
  <si>
    <t>Железо (Fe) в крови.</t>
  </si>
  <si>
    <t>Железо (Fe) в моче.</t>
  </si>
  <si>
    <t>Железо (Fe) в волосах.</t>
  </si>
  <si>
    <t>Кобальт (Co) в крови.</t>
  </si>
  <si>
    <t xml:space="preserve">Кобальт (Co) в моче. </t>
  </si>
  <si>
    <t xml:space="preserve">Кобальт (Co) в волосах.  </t>
  </si>
  <si>
    <t>Никель (Ni) в крови.</t>
  </si>
  <si>
    <t>Никель (Ni) в моче.</t>
  </si>
  <si>
    <t xml:space="preserve">Никель (Ni) в волосах. </t>
  </si>
  <si>
    <t>Медь (Cu) в крови.</t>
  </si>
  <si>
    <t>Медь (Cu) в моче.</t>
  </si>
  <si>
    <t>Медь (Cu) в волосах.</t>
  </si>
  <si>
    <t>Цинк (Zn) в крови.</t>
  </si>
  <si>
    <t>Цинк (Zn) в моче.</t>
  </si>
  <si>
    <t xml:space="preserve">Цинк (Zn) в волосах. </t>
  </si>
  <si>
    <t xml:space="preserve">Мышьяк (As) в крови. </t>
  </si>
  <si>
    <t>Мышьяк (As) в моче.</t>
  </si>
  <si>
    <t xml:space="preserve">Мышьяк (As) в волосах. </t>
  </si>
  <si>
    <t>Селен (Se) в крови.</t>
  </si>
  <si>
    <t>Селен (Se) в моче.</t>
  </si>
  <si>
    <t xml:space="preserve">Селен (Se) в волосах. </t>
  </si>
  <si>
    <t>Молибден (Mo) в крови.</t>
  </si>
  <si>
    <t>Молибден (Mo) в моче.</t>
  </si>
  <si>
    <t>Молибден (Mo) в волосах.</t>
  </si>
  <si>
    <t>Кадмий (Cd) в крови.</t>
  </si>
  <si>
    <t>Кадмий (Cd) в моче.</t>
  </si>
  <si>
    <t>Кадмий (Cd) в волосах.</t>
  </si>
  <si>
    <t>Сурьма (Sb) в крови.</t>
  </si>
  <si>
    <t>Сурьма (Sb) в моче.</t>
  </si>
  <si>
    <t>Сурьма (Sb) в волосах.</t>
  </si>
  <si>
    <t>Ртуть (Hg) в крови.</t>
  </si>
  <si>
    <t>Ртуть (Hg) в моче.</t>
  </si>
  <si>
    <t>Ртуть (Hg) в волосах.</t>
  </si>
  <si>
    <t>Свинец (Pb) в крови.</t>
  </si>
  <si>
    <t>Свинец (Pb) в моче.</t>
  </si>
  <si>
    <t xml:space="preserve">Свинец (Pb) в волосах.  </t>
  </si>
  <si>
    <t>ВИТАМИНЫ</t>
  </si>
  <si>
    <t>Жирорастворимые и водорастворимые витамины - расширенное профильное исследование: A,бета-каротин,D,E,K,C,B1,B2,B3, B5,B6,B9,B12 - в крови</t>
  </si>
  <si>
    <t>Жирорастворимые и водорастворимые витамины - минимальное профильное исследование: A,D,E,K,C,B1, B5,B6 - в крови</t>
  </si>
  <si>
    <t>Водорастворимые витамины: B1,B5,B6,C - в крови</t>
  </si>
  <si>
    <t>Жирорастворимые витамины: A,D,E,K - в крови</t>
  </si>
  <si>
    <t>Витамины группы B (B1,B2,B3,B5,B6,B9,B12), в крови</t>
  </si>
  <si>
    <t>Витамины B9 (фолиевая кислота) и B12, в крови</t>
  </si>
  <si>
    <t>Витамин А (ретинол) в крови</t>
  </si>
  <si>
    <t>Бета-каротин в крови</t>
  </si>
  <si>
    <t>Витамин K (филлохинон) в крови</t>
  </si>
  <si>
    <t>Витамин E (токоферол) в крови</t>
  </si>
  <si>
    <t>Витамин C (аскорбиновая кислота) в крови</t>
  </si>
  <si>
    <t>Витамин B1 (тиамин) в крови</t>
  </si>
  <si>
    <t>Витамин B2 (рибофлавин) в крови</t>
  </si>
  <si>
    <t>Витамин B3 (ниацин) в крови</t>
  </si>
  <si>
    <t>Витамин B5 (пантотеновая кислота) в крови</t>
  </si>
  <si>
    <t>Витамин B6 (пиридоксин) в крови</t>
  </si>
  <si>
    <t>Витамин B9 (фолиевая кислота) в крови</t>
  </si>
  <si>
    <t>Витамин B12 (цианкоболамин) в крови</t>
  </si>
  <si>
    <t>КОМПЛЕКСНАЯ ОЦЕНКА УРОВНЯ МИКРОНУТРИЕНТОВ (ВИТАМИНОВ И МИКРОЭЛЕМЕНТОВ)</t>
  </si>
  <si>
    <t>Иммунная система (Fe,Cu,Zn,Cr,Mn,Se,Mg,Hg,Ni,Co,Li; Витамины C,E,A,B9,B12,B5,B6,D)</t>
  </si>
  <si>
    <t>Антиоксидантная система (Fe,Cu,Zn,Se,S,Co,Mn,Mg; Витамины A,C,E,K,B2,B5,B6; Омега-3,омега-6 жирные кислоты)</t>
  </si>
  <si>
    <t>Детоксикационная система печени (Fe,Mg,Mo,Zn,S; Витамины A,C,B1,B3,B5,B6,B9,B12)</t>
  </si>
  <si>
    <t>Состояние кожи,ногтей,волос (K,Na,Ca,Mg,Fe,Cu,Zn,S,P; Витамины A,C,E,B1,B2,B3,B5,B6,B9,B12)</t>
  </si>
  <si>
    <t>Состояние костной системы (K,Ca,Mg,Si,S,P,Fe,Cu,Zn; Витамины K,D,B9,B12)</t>
  </si>
  <si>
    <t>Мышечная система (K,Na,Ca,Mg,Zn,Mn; Витамины B1,B5)</t>
  </si>
  <si>
    <t>Женская репродуктивная система (Fe,Cu,Zn,Se,Ni,Co,Mn,Mg,Cr,Pb, As,Cd,Hg; Витамины A,C,E; Омега-3,омега-6 жирные кислоты)</t>
  </si>
  <si>
    <t>Мужская репродуктивная система (Se,Zn,Mn,Ni,Cr,Fe,Co; Витамины A,C,B9,B12)</t>
  </si>
  <si>
    <t>Система кроветворения (Fe,Ca,Mg,Co,Cu,Zn,Mo; Витамины B9,B12, K,B6,B5,D,E; Омега-3,омега-6 жирные кислоты)</t>
  </si>
  <si>
    <t>MV10</t>
  </si>
  <si>
    <t>Сердечно-сосудистая система (K,Na,Сa,Mg,P,Fe,Zn,Mn,Cu; Витамины B1,B5,E,B9,B12)</t>
  </si>
  <si>
    <t>MV11</t>
  </si>
  <si>
    <t>Поджелудочная железа, углеводный обмен (Cr,K,Mn,Mg,Cu,Zn,Ni; Витамины A,B6)</t>
  </si>
  <si>
    <t>MV12</t>
  </si>
  <si>
    <t>Щитовидная железа (I,Se,Mg,Cu; Витамин B6)</t>
  </si>
  <si>
    <t>MV13</t>
  </si>
  <si>
    <t>Нервная система (Ca,Mg,Cu,P; Витамины E,B1,B5,B6,C)</t>
  </si>
  <si>
    <t>MV14</t>
  </si>
  <si>
    <t>Выделительная система (K,Na,Ca,Mg; Витамины B6,D)</t>
  </si>
  <si>
    <t>MV15</t>
  </si>
  <si>
    <t>Желудочно-кишечный тракт (K,Mg,Fe,Zn; Витамины K,D,B1,B5)</t>
  </si>
  <si>
    <t>ТОКСИКОЛОГИЧЕСКИЕ ИССЛЕДОВАНИЯ</t>
  </si>
  <si>
    <t>Бисфенол А, триклозан, 4-нонилфенол (токсины из пластмасс, гигиенических средств, моющих средств, элементов упаковки продуктов питания) в моче</t>
  </si>
  <si>
    <t>"Вредные привычки" (комплексное, профильное исследование)  - наркотические,   психотропные и сильнодействующие вещества (опиаты и их синтетические аналоги :героин, морфин, метадон, трамадон; амфетамин и производные амфетамина (метамфетамин, экстази); наркотические средства из конопли (марихуана, гашиш);барбитураты (фенобарбитал, циклобарбитал, барбамил и т.д) бензодиазепины (реланиум, феназепам, седуксен и т.д);кокаин; никотин и алкоголь, высокотехнологическое выявление в моче</t>
  </si>
  <si>
    <t>Наркотические,   психотропные и сильнодействующие вещества (опиаты и их синтетические аналоги :героин, морфин, метадон, трамадон; амфетамин и производные амфетамина (метамфетамин, экстази);
наркотические средства из конопли (марихуана, гашиш);барбитураты (фенобарбитал, циклобарбитал, барбамил и т.д) бензодиазепины (реланиум, феназепам, седуксен и т.д);кокаин: скрининговое выявление в волосах</t>
  </si>
  <si>
    <t>Трансферин с низким уровнем гликирования (CDT ): лабораторный критерий злоупотребления алкоголем</t>
  </si>
  <si>
    <t>Алкоголь,ацетон и другие летучие токсические вещества в крови</t>
  </si>
  <si>
    <t>Алкоголь,ацетон и другие летучие токсические вещества в моче</t>
  </si>
  <si>
    <t>Предварительное исследование мочи на наркотические,   психотропные и сильнодействующие вещества (опиаты и их синтетические аналоги :героин, морфин, метадон, трамадон; амфетамин и производные амфетамина (метамфетамин, экстази); наркотические средства из конопли (марихуана, гашиш);барбитураты (фенобарбитал, циклобарбитал, барбамил и т.д) бензодиазепины (реланиум, феназепам, седуксен и т.д);кокаин.</t>
  </si>
  <si>
    <t>ЛЕКАРСТВЕННЫЙ МОНИТОРИНГ</t>
  </si>
  <si>
    <t>Вальпроевая кислота (депакин) в крови</t>
  </si>
  <si>
    <t>Карбамазепин (финлепсин, тигретол,зептол) в крови</t>
  </si>
  <si>
    <t>Фенобарбитал (Фенобарбитал, Валокордин, Корвалдин, Паглюферал) в крови</t>
  </si>
  <si>
    <t>Ламотриджин (Конвульсан, Ламолеп, Ламиктал, Сейзар, Ламептил) в крови</t>
  </si>
  <si>
    <t>Леветирацетам (Кеппра, Комвирон) в крови</t>
  </si>
  <si>
    <t>Лизодрен (Митотан, Хлордитан) в крови</t>
  </si>
  <si>
    <t>Оланзапина (Зипрекса, Залакса, Парнасан, Эголанза) в крови</t>
  </si>
  <si>
    <t>Топирамат (Топамакс, Топсавер, Топалепсин, Топиромакс, Эпимакс) в крови</t>
  </si>
  <si>
    <t>Циталопрам (Ципрамил, Опра, Сиозам, Цитол, Прам) в крови</t>
  </si>
  <si>
    <t>Арипипразол (Абилифай, Зилаксера) в крови</t>
  </si>
  <si>
    <t>Рисперидона (Рисполепт, Рилептид, Рисполюкс, Рисдонал, Сперидан) в крови</t>
  </si>
  <si>
    <t>Окскарбазепин (Трилептал) в крови</t>
  </si>
  <si>
    <t>СТРЕСС- ИНДИВИДУАЛЬНАЯ ОЦЕНКА СТАДИИ СТРЕССА И УРОВНЯ СТРЕССОУСТОЙЧИВОСТИ</t>
  </si>
  <si>
    <t>Кортизол (утренняя, дневная, вечерняя и ночная порции), дегидроэпиандростерон (ДГЭА), соотношение ДГЭА и кортизола (маркер стрессоустойчивости), выявление стресса и его стадии.</t>
  </si>
  <si>
    <t>ААС - Атомно-абсорбционая спектроскопия</t>
  </si>
  <si>
    <t>ВЭЖХ - Высокоэффективная жидкостная хроматография</t>
  </si>
  <si>
    <t>ВЭЖХ-МС - Высокоэффективная жидкостная хроматография - масс-спектрометрия</t>
  </si>
  <si>
    <t>ГХ-МС - Газовая хроматографическая - масс-спектрометрия</t>
  </si>
  <si>
    <t xml:space="preserve">ИСП - МС - Масс-спектрометрия с индуктивно-связанной плазмой </t>
  </si>
  <si>
    <t>ИФА - Иммуноферментный анализ</t>
  </si>
  <si>
    <t>ИХА - Иммунохроматографический анализ</t>
  </si>
  <si>
    <t>GH18</t>
  </si>
  <si>
    <t xml:space="preserve">Метаболиты эстрогенов, расчет соотношений (оценка риска развития  онкопатологии ):16а-ОНЕ1, 2-ОНЕ2, 2-ОНЕ1, 2-ОМеЕ1, 4-ОМеЕ2, 4-ОНЕ1 - в моче </t>
  </si>
  <si>
    <t>Кортизол в слюне (одна порция)</t>
  </si>
  <si>
    <t>M52</t>
  </si>
  <si>
    <t>Эссенциальные и токсичные микроэлементы: Mg, Mn, Cu, Zn, As, Se, Hg, Cd, Pb, Cr (10 элементов) в цельной крови</t>
  </si>
  <si>
    <t>Витамин D: 25-ОН D2 (25-гидроксиэргокальциферол) и 25-ОН D3 (25-гидроксихолекальциферол) СУММАРНО, в крови</t>
  </si>
  <si>
    <t>Витамин D: 25-ОН D2 (25-гидроксиэргокальциферол) и 25-ОН D3 (25-гидроксихолекальциферол) РАЗДЕЛЬНО, в крови</t>
  </si>
  <si>
    <t>Витамин D: активные метаболиты 1,25-ОН D2 и D3 (1,25-дигидроксикальциферолы), в крови</t>
  </si>
  <si>
    <t>V24</t>
  </si>
  <si>
    <t>Витамин D: комплексная оценка -  25-ОН D2 (25-гидроксиэргокальциферол) и 25-ОН D3 (25-гидроксихолекальциферол) РАЗДЕЛЬНО, активные метаболиты 1,25-ОН D2 и D3 (1,25-дигидроксикальциферолы), в крови</t>
  </si>
  <si>
    <t>Мелатонин: суточный ритм секреции (утренняя, дневная, вечерняя, ночная порции) в слюне</t>
  </si>
  <si>
    <t>GH19</t>
  </si>
  <si>
    <t>Эстрогены: эстрадиол, эстрон и эстриол в крови</t>
  </si>
  <si>
    <t>GН21</t>
  </si>
  <si>
    <t>Андрогены, глюкокортикоиды, прогестогены и их метаболиты (12 показателей): кортизон, кортизол, кортикостерон, прогестерон,21-деоксикортизол, 17-гидроксипрогестерон, 21-гидроксипрогестерон, тестостерон, дегидроэпиандростерон, андростендион 17-ОН-прегненолон, 11-дезоксикортизол в крови</t>
  </si>
  <si>
    <t>A02.1</t>
  </si>
  <si>
    <t>A05.1</t>
  </si>
  <si>
    <t>MOS-04.1</t>
  </si>
  <si>
    <t>MOS-05.1</t>
  </si>
  <si>
    <t>MOS-01.1</t>
  </si>
  <si>
    <t>MOS-02</t>
  </si>
  <si>
    <t>MOS-03</t>
  </si>
  <si>
    <t>A01.1</t>
  </si>
  <si>
    <t>A03.1</t>
  </si>
  <si>
    <t>A04.1</t>
  </si>
  <si>
    <t>GH2.1</t>
  </si>
  <si>
    <t>GH3.1</t>
  </si>
  <si>
    <t>GH17</t>
  </si>
  <si>
    <t>CT-1.1</t>
  </si>
  <si>
    <t>K01.1</t>
  </si>
  <si>
    <t>K02.1</t>
  </si>
  <si>
    <t>K04.1</t>
  </si>
  <si>
    <t>K05.1</t>
  </si>
  <si>
    <t>K10.1</t>
  </si>
  <si>
    <t>K15.1</t>
  </si>
  <si>
    <t>K14.1</t>
  </si>
  <si>
    <t>K25.1</t>
  </si>
  <si>
    <t>GH16.1</t>
  </si>
  <si>
    <t>GH20</t>
  </si>
  <si>
    <t>ADMA1.1</t>
  </si>
  <si>
    <t>N01.1</t>
  </si>
  <si>
    <t>N02.1</t>
  </si>
  <si>
    <t>N10.11</t>
  </si>
  <si>
    <t>AC05.1</t>
  </si>
  <si>
    <t>AC06.1</t>
  </si>
  <si>
    <t>OP.1</t>
  </si>
  <si>
    <t>N08.1</t>
  </si>
  <si>
    <t>N11.1</t>
  </si>
  <si>
    <t>N03.1</t>
  </si>
  <si>
    <t>N04.1</t>
  </si>
  <si>
    <t>N05.11</t>
  </si>
  <si>
    <t>N06.1</t>
  </si>
  <si>
    <t>AC01.1</t>
  </si>
  <si>
    <t>AC02.1</t>
  </si>
  <si>
    <t>AC03.1</t>
  </si>
  <si>
    <t>AC04.1</t>
  </si>
  <si>
    <t>AC07.1</t>
  </si>
  <si>
    <t>N07.1</t>
  </si>
  <si>
    <t>B82.1</t>
  </si>
  <si>
    <t>B81.1</t>
  </si>
  <si>
    <t>M01.11</t>
  </si>
  <si>
    <t>M02.1</t>
  </si>
  <si>
    <t>M03.1</t>
  </si>
  <si>
    <t>M04.11</t>
  </si>
  <si>
    <t>M05.1</t>
  </si>
  <si>
    <t>M06.1</t>
  </si>
  <si>
    <t>M07.11</t>
  </si>
  <si>
    <t>M08.1</t>
  </si>
  <si>
    <t>M09.1</t>
  </si>
  <si>
    <t>M10.1</t>
  </si>
  <si>
    <t>M11.22</t>
  </si>
  <si>
    <t>M12.1</t>
  </si>
  <si>
    <t>M13.1</t>
  </si>
  <si>
    <t>M14.1</t>
  </si>
  <si>
    <t>M15.11</t>
  </si>
  <si>
    <t>M16.1</t>
  </si>
  <si>
    <t>M17.1</t>
  </si>
  <si>
    <t>M19.11</t>
  </si>
  <si>
    <t>M19.22</t>
  </si>
  <si>
    <t>M19.33</t>
  </si>
  <si>
    <t>M20.11</t>
  </si>
  <si>
    <t>M20.22</t>
  </si>
  <si>
    <t>M20.33</t>
  </si>
  <si>
    <t>M21.11</t>
  </si>
  <si>
    <t>M21.22</t>
  </si>
  <si>
    <t>M21.33</t>
  </si>
  <si>
    <t>M22.11</t>
  </si>
  <si>
    <t>M22.22</t>
  </si>
  <si>
    <t>M22.33</t>
  </si>
  <si>
    <t>M23.11</t>
  </si>
  <si>
    <t>M23.22</t>
  </si>
  <si>
    <t>M23.33</t>
  </si>
  <si>
    <t>M24.11</t>
  </si>
  <si>
    <t>M24.22</t>
  </si>
  <si>
    <t>M24.33</t>
  </si>
  <si>
    <t>M25.11</t>
  </si>
  <si>
    <t>M25.22</t>
  </si>
  <si>
    <t>M25.33</t>
  </si>
  <si>
    <t>M26.11</t>
  </si>
  <si>
    <t>M26.22</t>
  </si>
  <si>
    <t>M26.33</t>
  </si>
  <si>
    <t>M27.11</t>
  </si>
  <si>
    <t>M27.22</t>
  </si>
  <si>
    <t>M27.33</t>
  </si>
  <si>
    <t>M28.22</t>
  </si>
  <si>
    <t>M28.33</t>
  </si>
  <si>
    <t>M28.55</t>
  </si>
  <si>
    <t>M29.11</t>
  </si>
  <si>
    <t>M29.22</t>
  </si>
  <si>
    <t>M29.33</t>
  </si>
  <si>
    <t>M30.11</t>
  </si>
  <si>
    <t>M30.22</t>
  </si>
  <si>
    <t>M30.33</t>
  </si>
  <si>
    <t>M31.11</t>
  </si>
  <si>
    <t>M31.22</t>
  </si>
  <si>
    <t>M31.33</t>
  </si>
  <si>
    <t>M32.11</t>
  </si>
  <si>
    <t>M32.22</t>
  </si>
  <si>
    <t>M32.33</t>
  </si>
  <si>
    <t>M33.11</t>
  </si>
  <si>
    <t>M33.22</t>
  </si>
  <si>
    <t>M33.33</t>
  </si>
  <si>
    <t>M34.11</t>
  </si>
  <si>
    <t>M34.22</t>
  </si>
  <si>
    <t>M34.33</t>
  </si>
  <si>
    <t>M35.11</t>
  </si>
  <si>
    <t>M35.22</t>
  </si>
  <si>
    <t>M35.33</t>
  </si>
  <si>
    <t>M36.11</t>
  </si>
  <si>
    <t>M36.22</t>
  </si>
  <si>
    <t>M36.33</t>
  </si>
  <si>
    <t>M37.11</t>
  </si>
  <si>
    <t>M37.22</t>
  </si>
  <si>
    <t>M37.33</t>
  </si>
  <si>
    <t>M38.22</t>
  </si>
  <si>
    <t>M38.33</t>
  </si>
  <si>
    <t>M38.55</t>
  </si>
  <si>
    <t>M39.11</t>
  </si>
  <si>
    <t>M39.22</t>
  </si>
  <si>
    <t>M39.33</t>
  </si>
  <si>
    <t>M40.11</t>
  </si>
  <si>
    <t>M40.22</t>
  </si>
  <si>
    <t>M40.33</t>
  </si>
  <si>
    <t>M42.1</t>
  </si>
  <si>
    <t>M41.22</t>
  </si>
  <si>
    <t>M41.33</t>
  </si>
  <si>
    <t>V01</t>
  </si>
  <si>
    <t>V02.1</t>
  </si>
  <si>
    <t>V03.1</t>
  </si>
  <si>
    <t>V04.1</t>
  </si>
  <si>
    <t>V05.1</t>
  </si>
  <si>
    <t>V06.11</t>
  </si>
  <si>
    <t>V07.1</t>
  </si>
  <si>
    <t>V08.1</t>
  </si>
  <si>
    <t>V09.1</t>
  </si>
  <si>
    <t>V10.1</t>
  </si>
  <si>
    <t>V11.1</t>
  </si>
  <si>
    <t>V12.1</t>
  </si>
  <si>
    <t>V13.1</t>
  </si>
  <si>
    <t>V14.1</t>
  </si>
  <si>
    <t>V15.1</t>
  </si>
  <si>
    <t>V16.1</t>
  </si>
  <si>
    <t>V17.1</t>
  </si>
  <si>
    <t>V18.1</t>
  </si>
  <si>
    <t>V19.1</t>
  </si>
  <si>
    <t>V20.2</t>
  </si>
  <si>
    <t>V21.2</t>
  </si>
  <si>
    <t>MV01</t>
  </si>
  <si>
    <t>MV02</t>
  </si>
  <si>
    <t>MV03</t>
  </si>
  <si>
    <t>MV04</t>
  </si>
  <si>
    <t>MV05</t>
  </si>
  <si>
    <t>MV06</t>
  </si>
  <si>
    <t>MV07</t>
  </si>
  <si>
    <t>MV08</t>
  </si>
  <si>
    <t>MV09</t>
  </si>
  <si>
    <t>bpa1</t>
  </si>
  <si>
    <t>T01.1</t>
  </si>
  <si>
    <t>T06.1</t>
  </si>
  <si>
    <t>T02.1</t>
  </si>
  <si>
    <t>T14.1</t>
  </si>
  <si>
    <t>T15.1</t>
  </si>
  <si>
    <t>T22.1</t>
  </si>
  <si>
    <t>L03.1</t>
  </si>
  <si>
    <t>L04.1</t>
  </si>
  <si>
    <t>L08</t>
  </si>
  <si>
    <t>L10.1</t>
  </si>
  <si>
    <t>L17.1</t>
  </si>
  <si>
    <t>L18.1</t>
  </si>
  <si>
    <t>L19.1</t>
  </si>
  <si>
    <t>L21.1</t>
  </si>
  <si>
    <t>L23.1</t>
  </si>
  <si>
    <t>L27.1</t>
  </si>
  <si>
    <t>L32.1</t>
  </si>
  <si>
    <t>L37.1</t>
  </si>
  <si>
    <t>GS-1.1</t>
  </si>
  <si>
    <t>Объём заказов до 250 000 руб./мес.</t>
  </si>
  <si>
    <t>Объём заказов 250 001 - 500 000 руб./мес.</t>
  </si>
  <si>
    <t>Прайс ОЛИМП</t>
  </si>
  <si>
    <t>Тарификатор</t>
  </si>
  <si>
    <t>-</t>
  </si>
  <si>
    <t>Хеликс, руб</t>
  </si>
  <si>
    <t>Инвитро, руб</t>
  </si>
  <si>
    <t>11500 тг</t>
  </si>
  <si>
    <t>9650 тг</t>
  </si>
  <si>
    <t>1350 тг</t>
  </si>
  <si>
    <t>2500 тг</t>
  </si>
  <si>
    <t>Инвитро, тг</t>
  </si>
  <si>
    <t>Транспортировка, руб</t>
  </si>
  <si>
    <t>маржа от партнера</t>
  </si>
  <si>
    <t>маржа от прайсовой цены</t>
  </si>
  <si>
    <t>Конкуренты</t>
  </si>
  <si>
    <t>Оплата в тенге за аутсорсинг, курс рубля 6</t>
  </si>
  <si>
    <t>Предлагаемые цены</t>
  </si>
  <si>
    <t>В прайс</t>
  </si>
  <si>
    <t>Транспортировка</t>
  </si>
  <si>
    <t>Прайс ОЛИМП, Германия</t>
  </si>
  <si>
    <t>Оплата за 1 исследование, рубли</t>
  </si>
  <si>
    <t>С/с теста, тенге</t>
  </si>
  <si>
    <t>Партнерская цена, скидка 10%</t>
  </si>
  <si>
    <t>Исследуемый материал</t>
  </si>
  <si>
    <t>Формат результата</t>
  </si>
  <si>
    <t>Метод</t>
  </si>
  <si>
    <t>Срок выполнения (раб. дни)</t>
  </si>
  <si>
    <t>Без нашей транспортировки, курс 6.0</t>
  </si>
  <si>
    <t>С нашей транспортировкой, курс 6.0</t>
  </si>
  <si>
    <t>Немцы</t>
  </si>
  <si>
    <t>Объём заказов от 500 001 руб./мес.</t>
  </si>
  <si>
    <t>пямые затраты</t>
  </si>
  <si>
    <t>Цены в прайс</t>
  </si>
  <si>
    <t>цельная кровь (гепарин)</t>
  </si>
  <si>
    <t>зеленая крышка</t>
  </si>
  <si>
    <t>колич</t>
  </si>
  <si>
    <t>ВЭЖХ-МС</t>
  </si>
  <si>
    <t>3-5</t>
  </si>
  <si>
    <t>цельная кровь (ЭДТА)</t>
  </si>
  <si>
    <t>плазма крови (гепарин)</t>
  </si>
  <si>
    <t>ВЭЖХ</t>
  </si>
  <si>
    <t>плазма крови (гепарин), цельная кровь (гепарин), сыворка крови</t>
  </si>
  <si>
    <t>ВЭЖХ, ВЭЖХ-МС</t>
  </si>
  <si>
    <t>сыворотка крови</t>
  </si>
  <si>
    <t>1-3</t>
  </si>
  <si>
    <t>суточная моча</t>
  </si>
  <si>
    <t>слюна</t>
  </si>
  <si>
    <t>моча</t>
  </si>
  <si>
    <t>ГХ-МС</t>
  </si>
  <si>
    <t>плазма крови (ЭДТА), суточная моча с консервантом</t>
  </si>
  <si>
    <t>ВЭЖХ/ ГХ-МС</t>
  </si>
  <si>
    <t>суточная моча с консервантом</t>
  </si>
  <si>
    <t>ВЭЖХ, ГХ-МС</t>
  </si>
  <si>
    <t>3</t>
  </si>
  <si>
    <t>плазма крови</t>
  </si>
  <si>
    <t>плазма крови (ЭДТА)</t>
  </si>
  <si>
    <t>плазма крови, сыворотка</t>
  </si>
  <si>
    <t>спец пробирка, 20</t>
  </si>
  <si>
    <t>1-5</t>
  </si>
  <si>
    <t>цельная кровь (ЭДТА) или фильтр-бланк</t>
  </si>
  <si>
    <t xml:space="preserve">ВЭЖХ-МС </t>
  </si>
  <si>
    <t>2-4</t>
  </si>
  <si>
    <t>красная, -20</t>
  </si>
  <si>
    <t xml:space="preserve"> моча</t>
  </si>
  <si>
    <t>2-5</t>
  </si>
  <si>
    <t>Кровь c ЭДТА,
Сыворотка крови</t>
  </si>
  <si>
    <t>ААC</t>
  </si>
  <si>
    <t>волосы</t>
  </si>
  <si>
    <t>ИСП-МС</t>
  </si>
  <si>
    <t>ногти</t>
  </si>
  <si>
    <t xml:space="preserve">сыворотка крови </t>
  </si>
  <si>
    <t>ААС</t>
  </si>
  <si>
    <t xml:space="preserve"> волосы</t>
  </si>
  <si>
    <t>Кровь c ЭДТА</t>
  </si>
  <si>
    <t>сыворотка крови, плазма крови (гепарин), цельная кровь (ЭДТА), плазма крови (ЭДТА)</t>
  </si>
  <si>
    <t>ВЭЖХ,ВЭЖХ-МС/ИФА</t>
  </si>
  <si>
    <t>4</t>
  </si>
  <si>
    <t>сыворотка крови, цельная кровь (ЭДТА), плазма крови (ЭДТА)</t>
  </si>
  <si>
    <t>ВЭЖХ,ВЭЖХ-МС</t>
  </si>
  <si>
    <t>плазма крови (гепарин), цельная кровь (ЭДТА), плазма крови (ЭДТА)</t>
  </si>
  <si>
    <t>сыворотка крови, цельная кровь (ЭДТА), плазма крови (ЭДТА</t>
  </si>
  <si>
    <t>ИФА</t>
  </si>
  <si>
    <t>5</t>
  </si>
  <si>
    <t>ВЭЖХ/ВЭЖХ-МС/ACC</t>
  </si>
  <si>
    <t>4-5</t>
  </si>
  <si>
    <t>ВЭЖХ/ACC/ИФА</t>
  </si>
  <si>
    <t>сыворотка крови, плазма крови (гепарин), цельная кровь (ЭДТА)</t>
  </si>
  <si>
    <t>ВЭЖХ/ACC/ГХ-МС</t>
  </si>
  <si>
    <t>сыворотка крови, плазма крови (гепарин)</t>
  </si>
  <si>
    <t>ВЭЖХ/ВЭЖХ-МС/ACC/ГХ-МС/ИФА</t>
  </si>
  <si>
    <t>ВЭЖХ/ВЭЖХ-МС/ACC/ИФА</t>
  </si>
  <si>
    <t xml:space="preserve">сыворотка крови, цельная кровь (ЭДТА) </t>
  </si>
  <si>
    <t>ВЭЖХ/ACC</t>
  </si>
  <si>
    <t>сыворотка крови, цельная кровь (ЭДТА)</t>
  </si>
  <si>
    <t>ВЭЖХ/ ВЭЖХ-МС/ACC</t>
  </si>
  <si>
    <t>кач</t>
  </si>
  <si>
    <t xml:space="preserve"> ГХ-МС</t>
  </si>
  <si>
    <t>3-4</t>
  </si>
  <si>
    <t>ГХ</t>
  </si>
  <si>
    <t>ИХА</t>
  </si>
  <si>
    <t>23 760 </t>
  </si>
  <si>
    <t xml:space="preserve">Расчетная Партнерская цена </t>
  </si>
  <si>
    <t>Лептин</t>
  </si>
  <si>
    <t>Йод в моче</t>
  </si>
  <si>
    <t>N22</t>
  </si>
  <si>
    <t>Ацилкарнитины в моче: скрининговое полуколичественное исследование</t>
  </si>
  <si>
    <t>N21</t>
  </si>
  <si>
    <t>Ацилкарнитины в плазме крови: скрининговое полуколичественное исследование для лиц старше 18 лет</t>
  </si>
  <si>
    <t>N23</t>
  </si>
  <si>
    <t>N25</t>
  </si>
  <si>
    <t>Аминокислоты в моче: экспертное количественное исследование</t>
  </si>
  <si>
    <t>OP02</t>
  </si>
  <si>
    <t>OP03</t>
  </si>
  <si>
    <t>№</t>
  </si>
  <si>
    <t>Тест</t>
  </si>
  <si>
    <t>Материал</t>
  </si>
  <si>
    <t>Рез-т</t>
  </si>
  <si>
    <t>кол.</t>
  </si>
  <si>
    <t>8-10</t>
  </si>
  <si>
    <t>9-11</t>
  </si>
  <si>
    <t>6-8</t>
  </si>
  <si>
    <t>Органические кислоты в моче - выявление функциональных метаболических изменений (60 показателей): маркеры углеводного обмена; маркеры метаболизма в цикле трикарбоновых кислот (в цикле Кребса), энергообеспечения клеток, митохондриальной дисфункции, маркеры кетогенеза,
дисрегуляции обмена углеводов и бета-окисления жирных кислот;
маркеры метаболизма разветвленных аминокислот; маркеры
метаболизма ароматических аминокислот (фенилаланина и
тирозина); маркеры метаболизма триптофана; маркеры
метаболизма щавелевой кислоты (оксалатов); маркеры
достаточности витаминов; маркеры кофакторного
метилирования; маркеры детоксикации и эндогенной
интоксикации; маркеры интоксикации производными бензола;
маркеры дисбиоза кишечника</t>
  </si>
  <si>
    <t>разовая порция мочи</t>
  </si>
  <si>
    <t xml:space="preserve">разовая порция мочи </t>
  </si>
  <si>
    <t>8-12</t>
  </si>
  <si>
    <t>10-12</t>
  </si>
  <si>
    <t>Литий терапевтический</t>
  </si>
  <si>
    <t>Жирорастворимые и водорастворимые витамины - расширенное профильное исследование: A(ретинол), бета-каротин, D (25-OH D2/D3 суммарно)*, E (альфа-токоферол), K1 (филлохинон), C (аскорбиновая кислота), B1 (тиамин-пирофосфат), B2 (ФАД), B3
(ниацин), B5 (пантотеновая кислота), B6 (пиридоксаль-5-фосфат), B7 (биотин), B9 (фолиевая кислота), B12 (кобаламин) в крови</t>
  </si>
  <si>
    <t>Жирорастворимые витамины: A (ретинол), D (25-OH D2/D3 суммарно), E (альфа-токоферол), K1(филлохинон) - в крови</t>
  </si>
  <si>
    <t>Витамины группы B: B1(тиамин-пирофосфат), B2(ФАД), B3(ниацин), B5(пантотеновая кислота),
B6(пиридоксаль-5-фосфат), B7(биотин), B9(фолиевая кислота), B12(кобаламин) в крови</t>
  </si>
  <si>
    <t>Витамин K1 (филлохинон) в крови</t>
  </si>
  <si>
    <t>Витамин B2 (ФАД) в цельной крови</t>
  </si>
  <si>
    <t>Витамин B3 (ниацин и никотинамид) в плазме крови</t>
  </si>
  <si>
    <t>Витамин B5 (пантотеновая кислота) в плазме крови</t>
  </si>
  <si>
    <t>Витамин B6 (пиридоксаль-5-фосфат) в цельной крови</t>
  </si>
  <si>
    <t>кач.</t>
  </si>
  <si>
    <t>Трансферин с низким уровнем гликирования (CDT): лабораторный критерий злоупотребления алкоголем</t>
  </si>
  <si>
    <t>Предварительное исследование мочи на наркотические,   психотропные и сильнодействующие вещества (опиаты и их синтетические аналоги :героин, морфин, метадон, трамадон; амфетамин и производные амфетамина (метамфетамин, экстази); наркотические средства из конопли (марихуана, гашиш);барбитураты (фенобарбитал, циклобарбитал, барбамил и т.д) бензодиазепины (реланиум, феназепам, седуксен и т.д); кокаин.</t>
  </si>
  <si>
    <t>L08.1</t>
  </si>
  <si>
    <t>Кортизол (утренняя, полуденная, дневная и вечерняя порции), дегидроэпиандростерон (ДГЭА), соотношение ДГЭА и кортизола (маркер стрессоустойчивости), выявление стресса и его стадии.</t>
  </si>
  <si>
    <t>полукол.</t>
  </si>
  <si>
    <t xml:space="preserve">ЭДТА плазма </t>
  </si>
  <si>
    <t>MOS-16</t>
  </si>
  <si>
    <t>MOS-14</t>
  </si>
  <si>
    <t>GH21</t>
  </si>
  <si>
    <t>GH22</t>
  </si>
  <si>
    <t>Дегидроэпиандростерон-сульфат (ДГЭА-SO4) в крови</t>
  </si>
  <si>
    <t>GH23</t>
  </si>
  <si>
    <t>Андрогены, глюкокортикоиды, минералокортикоиды,
прогестагены, их предшественники и метаболиты ПЛЮС (13
показателей): 17-ОН-прегненолон, тестостерон,
дегидроэпиандростерон, дегидроэпиандростерон-сульфат
(ДГЭА-SO4), андростендион, кортизол, кортизон,
11-дезоксикортизол, 21-дезоксикортизол, дезоксикортикостерон
(21-гидроксипрогестерон, 11-деоксикортикостерон),
кортикостерон, прогестерон, 17-гидроксипрогестерон в крови</t>
  </si>
  <si>
    <t>GH24</t>
  </si>
  <si>
    <t>Андрогены, глюкокортикоиды, минералокортикоиды, эстрогены,
прогестагены, их предшественники и метаболиты (16
показателей): 17-ОН-прегненолон, тестостерон,
дегидроэпиандростерон, дегидроэпиандростерон-сульфат
(ДГЭА-SO4), андростендион, кортизол, кортизон,
11-дезоксикортизол, 21-дезоксикортизол, дезоксикортикостерон
(21-гидроксипрогестерон, 11-деоксикортикостерон),
кортикостерон, эстрадиол, эстрон, эстриол, прогестерон,
17-гидроксипрогестерон в крови</t>
  </si>
  <si>
    <t>GH25</t>
  </si>
  <si>
    <t>Андрогены, глюкокортикоиды, минералокортикоиды, эстрогены,
прогестагены, их предшественники и метаболиты (17
показателей): 17-ОН-прегненолон, тестостерон,
дегидроэпиандростерон, дегидроэпиандростерон-сульфат
(ДГЭА-SO4), андростендион, кортизол, кортизон,
11-дезоксикортизол, 21-дезоксикортизол, дезоксикортикостерон
(21-гидроксипрогестерон, 11-деоксикортикостерон),
кортикостерон, альдостерон, эстрадиол, эстрон, эстриол,
прогестерон, 17-гидроксипрогестерон в крови</t>
  </si>
  <si>
    <t>GH30</t>
  </si>
  <si>
    <t>Эстрогены и прогестагены (4 показателя): эстрадиол, эстрон,
эстриол, прегнандиол в моче</t>
  </si>
  <si>
    <t>GH31</t>
  </si>
  <si>
    <t>Эстрогены и их метаболиты: эстрадиол, эстрон, эстриол,
16а-ОНЕ1, 2-ОНЕ2, 2-ОНЕ1, 2-ОМеЕ1, 4-ОМеЕ1, 4-ОНЕ1 и
расчет соотношений; прегнандиол - метаболит прогестерона (10 показателей) в моче</t>
  </si>
  <si>
    <t>GH32</t>
  </si>
  <si>
    <t>Андрогены и их метаболиты (6 показателей), расчет
соотношений: дегидроэпиандростерон (ДГЭА), андростендион,
тестостерон, андростерон, эпиандростерон, этиохоланолон в
моче</t>
  </si>
  <si>
    <t>GH33</t>
  </si>
  <si>
    <t>Андрогены и их метаболиты, расчет соотношений, эстрогены и
прогестагены (10 показателей): дегидроэпиандростерон (ДГЭА),
андростендион, тестостерон, андростерон, эпиандростерон,
этиохоланолон, эстрадиол, эстрон, эстриол, прегнандиол в моче</t>
  </si>
  <si>
    <t>GH34</t>
  </si>
  <si>
    <t>Андрогены, глюкокортикоиды, минералокортикоиды, эстрогены,
прогестагены, их предшественники и метаболиты (13
показателей) в слюне: тестостерон, дегидроэпиандростерон,
андростендион, кортизол, кортизон, 11-дезоксикортизол,
кортикостерон, альдостерон, эстрадиол, эстрон, эстриол,
прогестерон, 17-ОН-прогестерон – исследование для лиц старше
18 лет</t>
  </si>
  <si>
    <t>14-16</t>
  </si>
  <si>
    <t>GH35</t>
  </si>
  <si>
    <t>Андрогены, глюкокортикоиды, эстрогены, прогестагены, их
предшественники и метаболиты (8 показателей) в слюне:
тестостерон, дегидроэпиандростерон, андростендион, кортизол,
кортизон, эстрадиол, прогестерон, 17-ОН-прогестерон –
исследование для лиц старше 18 лет</t>
  </si>
  <si>
    <t>GH36</t>
  </si>
  <si>
    <t>GH37</t>
  </si>
  <si>
    <t>Кортизол, кортизон, 6-гидроксикортизол и их соотношения в моче</t>
  </si>
  <si>
    <t>Мелатонин: ночная порция (02:00-03:00) в слюне</t>
  </si>
  <si>
    <t>GH38</t>
  </si>
  <si>
    <t>Мелатонин сульфат в моче</t>
  </si>
  <si>
    <t>K11inv</t>
  </si>
  <si>
    <t>Серотонин в крови</t>
  </si>
  <si>
    <t>K27</t>
  </si>
  <si>
    <t>Биогенные амины: адреналин, норадреналин, дофамин,
серотонин и их метилированные метаболиты: метанефрин,
норметанефрин - в крови</t>
  </si>
  <si>
    <t>K40</t>
  </si>
  <si>
    <t>Метаболиты адреналина и норадреналина: свободные
метанефрин и норметанефрин (неконьюгированные с SO4);
общие метанефрин и норметанефрин (свободные и
коньюгированные с SO4) - в моче</t>
  </si>
  <si>
    <t>K41</t>
  </si>
  <si>
    <t>Биогенные амины: адреналин, норадреналин, дофамин, их
метаболиты: гомованилиновая кислота (ГВК) и
ванилилминдальная кислота (ВМК); метаболит серотонина:
5-оксииндолуксусная кислота (5-ОИУК) - в моче</t>
  </si>
  <si>
    <t>K42</t>
  </si>
  <si>
    <t>Биогенные амины: адреналин, норадреналин, дофамин и их
метилированные метаболиты: свободные метанефрин и
норметанефрин (неконьюгированные с SO4), общие метанефрин
и норметанефрин (свободные и коньюгированные с SO4) и
конечные метаболиты катехоламинов и серотонина:
гомованилиновая кислота (ГВК), ванилилминдальная кислота
(ВМК), 5-оксииндолуксусная кислота (5-ОИУК) - в моче</t>
  </si>
  <si>
    <t>K44</t>
  </si>
  <si>
    <t>Биогенные амины: адреналин, норадреналин, дофамин и их
метилированные метаболиты: общие метанефрин и
норметанефрин (свободные и коньюгированные с SO4) и
конечные метаболиты катехоламинов и серотонина:
гомованилиновая кислота (ГВК), ванилилминдальная кислота
(ВМК), 5-оксииндолуксусная кислота (5-ОИУК) с пересчетом на
концентрацию креатинина у лиц старше 18 лет в разовой порции
мочи</t>
  </si>
  <si>
    <t>K45</t>
  </si>
  <si>
    <t>Гистамин в цельной крови</t>
  </si>
  <si>
    <t>N26</t>
  </si>
  <si>
    <t>N27</t>
  </si>
  <si>
    <t>Аминокислоты в плазме крови - экспертное количественное
исследование для выявления функциональных метаболических
изменений (48 показателей): аргинин (Arg), валин (Val), гистидин
(His), метионин (Met), треонин (Thr), лейцин (Leu), лизин (Lys),
изолейцин (Ile), триптофан (Trp), фенилаланин (Phe), аланин
(Ala), аспарагин (Asn), аспарагиновая кислота (Asp), глицин (Gly),
глутамин (Gln), глутаминовая кислота (Glu), пролин (Pro), серин
(Ser), таурин (Tau), тирозин (Tyr), аргинин-янтарная кислота,
аргининосукцинат (Ars), гомоцитруллин (Hci), орнитин (Orn),
цитруллин (Cit), аденозилгомоцистеин (Agc), гомоцистин (Hcy),
цистатионин (Cys), цистеин-сульфат (SSC), цистин (Cys),
альфа-аминоадипиновая кислота (Aad), пипеколиновая кислота
(PA), сахаропин (Sac), гидроксилизин (Hly), гидроксипролин (Hyp),1-метилгистидин (1-MH), 3-метилгистидин (3-MH), ансерин (Ans), бета-аланин (Bal), карнозин (Car), саркозин (Sar),
альфа-аминомасляная кислота (Abu), бета-аминоизомасляная
кислота (bAib), гамма-аминомасляная кислота (gAbu), фо</t>
  </si>
  <si>
    <t>N20</t>
  </si>
  <si>
    <t>Аминокислоты и ацилкарнитины - скрининговое
полуколичественное исследование для выявления лабораторных признаков наследственных болезней обмена у новорожденных и детей до 2-х лет (26 показателей): аланин (Ala), аргинин (Arg), аспарагиновая кислота (Asp), валин (Val), глицин (Gly), глутаминовая кислота (Glu), лейцин (Leu), метионин (Met), орнитин (Orn), пролин (Pro), тирозин (Tyr), фенилаланин (Phe), цитруллин (Cit), свободный карнитин (C0), ацетилкарнитин (C2), пропионилкарнитин (C3), бутирилкарнитин (C4),
изовалерилкарнитин (C5), глутарилкарнитин (C5DC),
гексаноилкарнитин (C6), октаноилкарнитин (C8),
деканоилкарнитин (C10), додеканоилкарнитин (C12),
тетрадеканоилкарнитин (C14), гексадеканоилкарнитин (C16),
стеароилкарнитин (C18)</t>
  </si>
  <si>
    <t>Омега-3 индекс - отношение эйкозапентаеновой (EPA),
докозапентаеновой (DPA) и докозагексаеновой (DHA) жирных
кислот к суммарному содержанию жирных кислот в цельной крови и эритроцитарных мембранах: оценка рисков возникновения сердечно-сосудистых заболеваний и инфаркта миокарда</t>
  </si>
  <si>
    <t>7-10</t>
  </si>
  <si>
    <t>AC13</t>
  </si>
  <si>
    <t>Развернутая обобщенная оценка мембранного и мобильного
(липопротеидного и свободно-жирнокислотного) пулов жирных
кислот (ЖК) в цельной крови. Содержание отдельных
полиненасыщенных (омега-3 и -6), мононенасыщенных (омега -5, -7, -9), насыщенных ЖК, ЖК с нечетным числом атомов углерода, транс-ЖК; суммарное количество ЖК в группах; расчётные индексы (омега-3 индекс и др.) и соотношения ЖК</t>
  </si>
  <si>
    <t>AC14</t>
  </si>
  <si>
    <t>Развернутая оценка мобильного (липопротеидного и
свободно-жирнокислотного) пула жирных кислот (ЖК) в
сыворотке. Содержание отдельных полиненасыщенных (омега-3 и - 6), мононенасыщенных (омега - 5, -7, -9) насыщенных ЖК, ЖК с нечетным числом атомов углерода, транс-ЖК; суммарное
количество ЖК в группах; расчётные индексы (омега-3 индекс и
др.) и соотношения ЖК</t>
  </si>
  <si>
    <t>AC16</t>
  </si>
  <si>
    <t>Полиненасыщенные (эссенциальные) жирные кислоты (ЖК)
семейства Омега-3 и Омега-6: линоленовая (ALA),
эйкозапентаеновая (EPA), докозапентаеновая (DPA),
докозагексаеновая (DHA), линолевая (LA), гамма-линоленовая
(GLA), дигомо-гамма-линоленовая (DGLA), арахидоновая (AA)
кислоты - в сыворотке крови. Расчётные индексы (омега-3 индекс
и др.) и соотношения ЖК. Оценка мобильного (липопротеидного и
свободно-жирнокислотного) пула полиненасыщенных ЖК</t>
  </si>
  <si>
    <t>AC17</t>
  </si>
  <si>
    <t>Полиненасыщенные (эссенциальные) жирные (ЖК) кислоты
семейства Омега-3 и Омега-6: линоленовая (ALA),
эйкозапентаеновая (EPA), докозапентаеновая (DPA),
докозагексаеновая (DHA), линолевая (LA), гамма-линоленовая
(GLA), дигомо-гамма-линоленовая (DGLA), арахидоновая (AA)
кислоты - в цельной крови. Расчётные индексы (омега-3 индекс и др.) и соотношения. Обобщенная оценка мембранного и
мобильного (липопротеидного и свободно-жирнокислотного)
пулов полиненасыщенных ЖК</t>
  </si>
  <si>
    <t>M46</t>
  </si>
  <si>
    <t>M50</t>
  </si>
  <si>
    <t>Анализ содержания I (Йода) в крови. Метод исследования -
ИСП-МС. Включая пробоподготовку</t>
  </si>
  <si>
    <t>M75</t>
  </si>
  <si>
    <t>Эссенциальные и токсичные микроэлементы в цельной крови (15
показателей): Cd, Co, Mg, Mn, Cu, Mo, As, Ni, Hg, Pb, Se, Ag, Tl, Cr,
Zn</t>
  </si>
  <si>
    <t>M77</t>
  </si>
  <si>
    <t>Эссенциальные и токсичные микроэлементы в сыворотке крови
(19 показателей): Be, Fe, I, Co, Mg, Mn, Cu, Mo, As, Ni, Sn, Pd, Pt,
Hg, Se, Tl, Ti, Cr, Zn</t>
  </si>
  <si>
    <t>M95</t>
  </si>
  <si>
    <t>Эссенциальные и токсичные микроэлементы в волосах (23
показателя): Al, Ba, Be, B, V, Ga, Fe, Cd, Co, La, Mg, Mn, Cu, As,
Ni, Rb, Pb, Se, Ag, Sr, Tl, Cr, Zn - экспертное исследование</t>
  </si>
  <si>
    <t>V09.2</t>
  </si>
  <si>
    <t>Витамин D: 25-OH D2 (25-гидроксиэргокальциферол) и 25-ОН D3
(25-гидроксихолекальциферол) СУММАРНО, в крови</t>
  </si>
  <si>
    <t>V26</t>
  </si>
  <si>
    <t>Витамины группы B: B2 (ФАД), B2 (рибофлавин), B3 (ниацин), B5
(пантотеновая кислота), B6 (пиридоксаль-5-фосфат), B7 (биотин)
в плазме крови - внеклеточные формы</t>
  </si>
  <si>
    <t>V27</t>
  </si>
  <si>
    <t>Витамины группы B: B1 (тиамин-пирофосфат), B2 (ФАД), B6
(пиридоксаль-5-фосфат) в цельной крови - преимущественно
внутриклеточные формы</t>
  </si>
  <si>
    <t>V28</t>
  </si>
  <si>
    <t>Витамины группы B: B1 (тиамин-пирофосфат), B2 (ФАД), B6
(пиридоксаль-5-фосфат) в цельной крови; B2 (ФАД), B2
(рибофлавин), B3 (ниацин, никотинамид), B5 (пантотеновая
кислота), B6 (пиридоксаль-5-фосфат), B7 (биотин) в плазме
крови; внутриклеточные и внеклеточные формы</t>
  </si>
  <si>
    <t>V30</t>
  </si>
  <si>
    <t>Витамин B2 (ФАД) в плазме крови</t>
  </si>
  <si>
    <t>V31</t>
  </si>
  <si>
    <t>Витамин B2 (рибофлавин) в плазме крови</t>
  </si>
  <si>
    <t>V33</t>
  </si>
  <si>
    <t>Витамин B6 (пиридоксаль-5-фосфат) в плазме крови</t>
  </si>
  <si>
    <t>V34</t>
  </si>
  <si>
    <t>Витамин B7 (биотин) в плазме крови</t>
  </si>
  <si>
    <t>Высокоспецифичное выявление наркотических и психоактивных
веществ в волосах с их точной идентификацией</t>
  </si>
  <si>
    <t>T26</t>
  </si>
  <si>
    <t>Скрининговое выявление наркотических (каннабиноидов, кокаина, МДМА (экстази), метадона, метамфетаминов, опиатов) и психоактивных веществ (амфетаминов, барбитуратов,
бензодиазепинов, трициклических антидепрессантов) в моче с
идентификацией их групповой принадлежности</t>
  </si>
  <si>
    <t>T28</t>
  </si>
  <si>
    <t>Высокоспецифичное выявление наркотических (каннабиноидов,
кокаина, МДМА (экстази), метадона, метамфетамина, опиатов),
психоактивных веществ (амфетаминов, барбитуратов,
бензодиазепинов, трициклических антидепрессантов) и маркеров
«вредных привычек» (никотина и алкоголя) в моче с их точной
идентификацией</t>
  </si>
  <si>
    <t>T29</t>
  </si>
  <si>
    <t>Определение наличия летучих токсических веществ в моче</t>
  </si>
  <si>
    <t>L07.1</t>
  </si>
  <si>
    <t>Циклоспорин (Консупрен, Оргаспорин, Панимун Биорал,
Рестасис, Сандиммун, Циклорал-ФС, Экорал) в крови</t>
  </si>
  <si>
    <t>L16.1</t>
  </si>
  <si>
    <t>Такролимус (Адваграф, Програф, Протопик, Такропик, Такросел)
в крови</t>
  </si>
  <si>
    <t>GS-1.2</t>
  </si>
  <si>
    <t>Кортизол (утренние, полуденная, дневная и вечерняя – 6 порций),
дегидроэпиандростерон (ДГЭА), соотношение ДГЭА и кортизола
(маркер стрессоустойчивости) в слюне, выявление стресса и его
стадии</t>
  </si>
  <si>
    <t>Маркеры микробиома</t>
  </si>
  <si>
    <t>MM01</t>
  </si>
  <si>
    <t>MM02</t>
  </si>
  <si>
    <t>Триметиламин (ТМА), триметиламин-N-оксид (ТМАО),
соотношение ТМА/ТМАО в моче</t>
  </si>
  <si>
    <t>MM03</t>
  </si>
  <si>
    <t>Гормоны</t>
  </si>
  <si>
    <t>G54</t>
  </si>
  <si>
    <t>Аминокислоты в плазме крови - скрининговое полуколичественное исследование для выявления функциональных метаболических изменений у лиц старше 18 лет (13 показателей): аргинин (Arg), валин (Val), лейцин (Leu), метионин (Met), фенилаланин (Phe), аланин (Ala), аспарагиновая кислота (Asp), глицин (Gly), глутаминовая кислота (Glu), пролин (Pro), тирозин (Tyr), орнитин (Orn), цитруллин (Cit)</t>
  </si>
  <si>
    <t>8-гидроксидезоксигуанозин (8-OHdG), 8-гидроксигуанозин (8-OHG) и 8-гидроксигуанин (8-OHGua) в моче - маркеры оксидативного повреждения нуклеиновых кислот</t>
  </si>
  <si>
    <t>Оксидативный стресс (7 показателей): малоновый диальдегид, коэнзим Q10 общий (убихинон), витамин E (альфа-токоферол), витамин C (аскорбиновая кислота), витамин A (ретинол), бета-каротин (транс-форма), глутатион свободный (восстановленный, GSH) в крови</t>
  </si>
  <si>
    <t>Андрогены, глюкокортикоиды, минералокортикоиды, прогестогены, их предшественники и метаболиты (12 показателей): тестостерон, дегидроэпиандростерон, андростендион, 17-ОН-прегненолон, кортизол, кортизон, 11-дезоксикортизол, 21-дезоксикортизол, 17-гидроксипрогестерон, дезоксикортикостерон (21-гидроксипрогестерон, 11-деоксикортикостерон), кортикостерон, прогестерон в крови</t>
  </si>
  <si>
    <t>сыворотка</t>
  </si>
  <si>
    <t>сыворотка, плазма крови (гепарин), цельная кровь (ЭДТА), плазма крови (ЭДТА)</t>
  </si>
  <si>
    <t>сыворотка, цельная кровь (ЭДТА), плазма крови (ЭДТА</t>
  </si>
  <si>
    <t>сыворотка, цельная кровь (ЭДТА)</t>
  </si>
  <si>
    <t>Глутатион свободный (восстановленный, GSH) в крови</t>
  </si>
  <si>
    <t>Плазма ЭДТА</t>
  </si>
  <si>
    <t>моча разовая</t>
  </si>
  <si>
    <t>Код ЛИС</t>
  </si>
  <si>
    <t>сыворотка, плазма крови (гепарин), цельная кровь (гепарин)</t>
  </si>
  <si>
    <t>16-18</t>
  </si>
  <si>
    <t>моча суточная</t>
  </si>
  <si>
    <t>сыворотка, плазма крови (гепарин)</t>
  </si>
  <si>
    <t>моча суточная с консервантом</t>
  </si>
  <si>
    <t>моча разовая с консервантом</t>
  </si>
  <si>
    <t>Метилированные производные аргинина: монометиларгинин
(MMA), асимметричный диметиларгинин (ADMA), симметричный диметиларгинин (SDMA) - в плазме крови. Расчетные
соотношения: (ADMA+SDMA)/MMA, SDMA/MMA, ADMA/MMA, ADMA/SDMA</t>
  </si>
  <si>
    <t>Органические кислоты в моче - скрининговое выявление лабораторных
признаков наследственных болезней обмена у новорожденных и детей до 2-х лет (40 показателей)</t>
  </si>
  <si>
    <t>Коэнзим Q10 общий (убихинон) в крови</t>
  </si>
  <si>
    <t>Андрогены, глюкокортикоиды, эстрогены, прогестагены (4 показателя) в слюне: тестостерон, кортизол, эстрадиол,
прогестерон – исследование для лиц старше 18 лет</t>
  </si>
  <si>
    <t>Жирные кислоты и карнитины</t>
  </si>
  <si>
    <t>wельная кровь (ЭДТА)</t>
  </si>
  <si>
    <t>кровь c ЭДТА,
сыворотка</t>
  </si>
  <si>
    <t>сывоторка</t>
  </si>
  <si>
    <t>плазма ЭДТА</t>
  </si>
  <si>
    <t>цельная кровь (ЭДТА), плазма (ЭДТА)</t>
  </si>
  <si>
    <t>Триметиламин (ТМА), триметиламин-N-оксид (ТМАО), соотношение ТМА/ТМАО в крови</t>
  </si>
  <si>
    <t>18-20</t>
  </si>
  <si>
    <t>Короткоцепочечные жирные кислоты (КЦЖК) в моче (10 показателей): уксусная кислота (ацетат, С2),пропионовая кислота (пропионат, С3), масляная кислота (бутират, С4), муравьиная
кислота (формиат, С1), валериановая кислота (валерат, С5), капроновая кислота (капроат, С6), гептановая кислота (С7), изомасляная кислота (изобутират, iC4), изовалериановая кислота (изовалерат, iC5), 2-метилмасляная кислота</t>
  </si>
  <si>
    <t>12-14</t>
  </si>
  <si>
    <t>Цена</t>
  </si>
  <si>
    <t>Сроки, рабочие дни</t>
  </si>
  <si>
    <t>Прейскурант платных лабораторных услуг клинико-диагностической лаборатории  "ОЛИМП", выполняемых на базе лаборатории "Хромолаб" от 01.04.2021г.</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</si>
</sst>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_р_._-;\-* #,##0_р_._-;_-* &quot;-&quot;??_р_._-;_-@_-"/>
    <numFmt numFmtId="165" formatCode="_-* #,##0\ _₽_-;\-* #,##0\ _₽_-;_-* &quot;-&quot;??\ _₽_-;_-@_-"/>
  </numFmts>
  <fonts count="37" x14ac:knownFonts="1">
    <font>
      <sz val="11"/>
      <color theme="1"/>
      <name val="Calibri"/>
      <family val="2"/>
      <charset val="204"/>
      <scheme val="minor"/>
    </font>
    <font>
      <sz val="11"/>
      <name val="Times New Roman"/>
      <family val="1"/>
      <charset val="204"/>
    </font>
    <font>
      <sz val="10"/>
      <name val="Arial Cyr"/>
      <charset val="204"/>
    </font>
    <font>
      <b/>
      <sz val="14"/>
      <name val="Times New Roman"/>
      <family val="1"/>
      <charset val="204"/>
    </font>
    <font>
      <sz val="14"/>
      <name val="Times New Roman"/>
      <family val="1"/>
      <charset val="204"/>
    </font>
    <font>
      <sz val="14"/>
      <color indexed="8"/>
      <name val="Times New Roman"/>
      <family val="1"/>
      <charset val="204"/>
    </font>
    <font>
      <sz val="11"/>
      <color indexed="8"/>
      <name val="Times New Roman"/>
      <family val="1"/>
      <charset val="204"/>
    </font>
    <font>
      <sz val="14"/>
      <color theme="1"/>
      <name val="Times New Roman"/>
      <family val="1"/>
      <charset val="204"/>
    </font>
    <font>
      <sz val="11"/>
      <color theme="1"/>
      <name val="Times New Roman"/>
      <family val="1"/>
      <charset val="204"/>
    </font>
    <font>
      <sz val="14"/>
      <color indexed="8"/>
      <name val="Bookman Old Style"/>
      <family val="1"/>
      <charset val="204"/>
    </font>
    <font>
      <sz val="14"/>
      <name val="Calibri"/>
      <family val="2"/>
      <charset val="204"/>
    </font>
    <font>
      <sz val="14"/>
      <name val="Tahoma"/>
      <family val="2"/>
      <charset val="204"/>
    </font>
    <font>
      <sz val="10"/>
      <name val="Tahoma"/>
      <family val="2"/>
      <charset val="204"/>
    </font>
    <font>
      <sz val="11"/>
      <color indexed="63"/>
      <name val="Times New Roman"/>
      <family val="1"/>
      <charset val="204"/>
    </font>
    <font>
      <sz val="11"/>
      <color theme="1"/>
      <name val="Calibri"/>
      <family val="2"/>
      <charset val="204"/>
      <scheme val="minor"/>
    </font>
    <font>
      <sz val="11"/>
      <color theme="1"/>
      <name val="Calibri"/>
      <family val="2"/>
      <scheme val="minor"/>
    </font>
    <font>
      <sz val="10"/>
      <name val="Segoe UI"/>
      <family val="2"/>
      <charset val="204"/>
    </font>
    <font>
      <sz val="11"/>
      <name val="Calibri"/>
      <family val="2"/>
      <charset val="204"/>
      <scheme val="minor"/>
    </font>
    <font>
      <b/>
      <sz val="9"/>
      <color indexed="81"/>
      <name val="Tahoma"/>
      <family val="2"/>
      <charset val="204"/>
    </font>
    <font>
      <b/>
      <sz val="11"/>
      <name val="Times New Roman"/>
      <family val="1"/>
      <charset val="204"/>
    </font>
    <font>
      <sz val="9"/>
      <color indexed="81"/>
      <name val="Tahoma"/>
      <family val="2"/>
      <charset val="204"/>
    </font>
    <font>
      <b/>
      <sz val="10"/>
      <name val="Segoe UI"/>
      <family val="2"/>
      <charset val="204"/>
    </font>
    <font>
      <b/>
      <sz val="10"/>
      <color theme="1"/>
      <name val="Segoe UI"/>
      <family val="2"/>
      <charset val="204"/>
    </font>
    <font>
      <b/>
      <sz val="10"/>
      <color rgb="FFFF0000"/>
      <name val="Segoe UI"/>
      <family val="2"/>
      <charset val="204"/>
    </font>
    <font>
      <sz val="10"/>
      <color theme="1"/>
      <name val="Segoe UI"/>
      <family val="2"/>
      <charset val="204"/>
    </font>
    <font>
      <sz val="10"/>
      <color indexed="63"/>
      <name val="Segoe UI"/>
      <family val="2"/>
      <charset val="204"/>
    </font>
    <font>
      <sz val="10"/>
      <color indexed="8"/>
      <name val="Segoe UI"/>
      <family val="2"/>
      <charset val="204"/>
    </font>
    <font>
      <b/>
      <sz val="11"/>
      <color theme="1"/>
      <name val="Calibri"/>
      <family val="2"/>
      <charset val="204"/>
      <scheme val="minor"/>
    </font>
    <font>
      <b/>
      <sz val="10"/>
      <name val="Times New Roman"/>
      <family val="1"/>
      <charset val="204"/>
    </font>
    <font>
      <b/>
      <sz val="11"/>
      <color rgb="FFFF0000"/>
      <name val="Times New Roman"/>
      <family val="1"/>
      <charset val="204"/>
    </font>
    <font>
      <sz val="11"/>
      <color theme="0"/>
      <name val="Times New Roman"/>
      <family val="1"/>
      <charset val="204"/>
    </font>
    <font>
      <sz val="14"/>
      <color theme="0"/>
      <name val="Times New Roman"/>
      <family val="1"/>
      <charset val="204"/>
    </font>
    <font>
      <sz val="10"/>
      <color theme="0"/>
      <name val="Segoe UI"/>
      <family val="2"/>
      <charset val="204"/>
    </font>
    <font>
      <b/>
      <sz val="11"/>
      <color theme="0"/>
      <name val="Times New Roman"/>
      <family val="1"/>
      <charset val="204"/>
    </font>
    <font>
      <b/>
      <sz val="11"/>
      <name val="Trebuchet MS"/>
      <family val="2"/>
      <charset val="204"/>
    </font>
    <font>
      <sz val="10"/>
      <name val="Arial Cyr"/>
      <family val="2"/>
      <charset val="204"/>
    </font>
    <font>
      <b/>
      <sz val="12"/>
      <color theme="1"/>
      <name val="Calibri"/>
      <family val="2"/>
      <charset val="204"/>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1"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s>
  <cellStyleXfs count="4">
    <xf numFmtId="0" fontId="0" fillId="0" borderId="0"/>
    <xf numFmtId="0" fontId="2" fillId="0" borderId="0"/>
    <xf numFmtId="43" fontId="14" fillId="0" borderId="0" applyFont="0" applyFill="0" applyBorder="0" applyAlignment="0" applyProtection="0"/>
    <xf numFmtId="0" fontId="35" fillId="0" borderId="0"/>
  </cellStyleXfs>
  <cellXfs count="241">
    <xf numFmtId="0" fontId="0" fillId="0" borderId="0" xfId="0"/>
    <xf numFmtId="0" fontId="1" fillId="0" borderId="0" xfId="0" applyFont="1" applyFill="1" applyAlignment="1">
      <alignment horizontal="center" vertical="center"/>
    </xf>
    <xf numFmtId="0" fontId="3" fillId="2" borderId="1" xfId="1" applyFont="1" applyFill="1" applyBorder="1" applyAlignment="1">
      <alignment horizontal="center" vertical="center" wrapText="1"/>
    </xf>
    <xf numFmtId="0" fontId="1" fillId="0" borderId="0" xfId="0" applyFont="1" applyFill="1" applyAlignment="1">
      <alignment horizontal="center" vertical="center" wrapText="1"/>
    </xf>
    <xf numFmtId="0" fontId="3" fillId="2" borderId="1" xfId="1" applyFont="1" applyFill="1" applyBorder="1" applyAlignment="1">
      <alignment vertical="center"/>
    </xf>
    <xf numFmtId="0" fontId="4" fillId="0" borderId="1" xfId="1" applyFont="1" applyFill="1" applyBorder="1" applyAlignment="1">
      <alignment horizontal="left" vertical="center" wrapText="1"/>
    </xf>
    <xf numFmtId="0" fontId="4" fillId="3" borderId="1" xfId="0" applyFont="1" applyFill="1" applyBorder="1" applyAlignment="1">
      <alignment horizontal="center" vertical="center"/>
    </xf>
    <xf numFmtId="0" fontId="4" fillId="0" borderId="1" xfId="1" applyFont="1" applyFill="1" applyBorder="1" applyAlignment="1">
      <alignment horizontal="center" vertical="center"/>
    </xf>
    <xf numFmtId="0" fontId="4" fillId="0" borderId="1" xfId="1" applyFont="1" applyFill="1" applyBorder="1" applyAlignment="1">
      <alignment horizontal="left" vertical="top" wrapText="1"/>
    </xf>
    <xf numFmtId="0" fontId="4" fillId="2" borderId="1" xfId="0" applyFont="1" applyFill="1" applyBorder="1" applyAlignment="1">
      <alignment horizontal="center" vertical="center"/>
    </xf>
    <xf numFmtId="0" fontId="4" fillId="3" borderId="1" xfId="1" applyFont="1" applyFill="1" applyBorder="1" applyAlignment="1">
      <alignment horizontal="left" vertical="center" wrapText="1"/>
    </xf>
    <xf numFmtId="0" fontId="1" fillId="0" borderId="0" xfId="0" applyFont="1" applyFill="1"/>
    <xf numFmtId="0" fontId="5" fillId="3" borderId="1" xfId="0" applyFont="1" applyFill="1" applyBorder="1" applyAlignment="1">
      <alignment horizontal="center" vertical="center"/>
    </xf>
    <xf numFmtId="0" fontId="6" fillId="0" borderId="0" xfId="0" applyFont="1" applyFill="1"/>
    <xf numFmtId="0" fontId="7" fillId="2" borderId="1" xfId="0" applyFont="1" applyFill="1" applyBorder="1" applyAlignment="1">
      <alignment horizontal="center" vertical="center"/>
    </xf>
    <xf numFmtId="0" fontId="8" fillId="0" borderId="0" xfId="0" applyFont="1"/>
    <xf numFmtId="0" fontId="7" fillId="3" borderId="1" xfId="0" applyFont="1" applyFill="1" applyBorder="1" applyAlignment="1">
      <alignment horizontal="center" vertical="center"/>
    </xf>
    <xf numFmtId="0" fontId="4" fillId="3" borderId="1" xfId="1" applyFont="1" applyFill="1" applyBorder="1" applyAlignment="1">
      <alignment horizontal="center" vertical="center" wrapText="1"/>
    </xf>
    <xf numFmtId="0" fontId="9" fillId="0" borderId="0" xfId="0" applyFont="1" applyBorder="1" applyAlignment="1">
      <alignment horizontal="center" vertical="center"/>
    </xf>
    <xf numFmtId="0" fontId="10" fillId="0" borderId="0" xfId="0" applyFont="1" applyBorder="1"/>
    <xf numFmtId="0" fontId="11" fillId="0" borderId="0" xfId="0" applyFont="1" applyFill="1"/>
    <xf numFmtId="0" fontId="4" fillId="0" borderId="0" xfId="0" applyFont="1" applyFill="1" applyAlignment="1">
      <alignment horizontal="center" vertical="center"/>
    </xf>
    <xf numFmtId="0" fontId="4" fillId="0" borderId="0" xfId="0" applyFont="1" applyFill="1" applyAlignment="1">
      <alignment horizontal="left" vertical="center"/>
    </xf>
    <xf numFmtId="0" fontId="1" fillId="0" borderId="0" xfId="0" applyFont="1" applyFill="1" applyAlignment="1">
      <alignment horizontal="left" vertical="center"/>
    </xf>
    <xf numFmtId="0" fontId="12" fillId="0" borderId="0" xfId="0" applyFont="1" applyFill="1"/>
    <xf numFmtId="0" fontId="1" fillId="0" borderId="1" xfId="0" applyFont="1" applyFill="1" applyBorder="1" applyAlignment="1">
      <alignment horizontal="center" vertical="center"/>
    </xf>
    <xf numFmtId="0" fontId="13" fillId="4" borderId="1" xfId="0" applyNumberFormat="1" applyFont="1" applyFill="1" applyBorder="1" applyAlignment="1" applyProtection="1">
      <alignment horizontal="center" vertical="top" wrapText="1"/>
    </xf>
    <xf numFmtId="0" fontId="3" fillId="2" borderId="1" xfId="0" applyFont="1" applyFill="1" applyBorder="1" applyAlignment="1">
      <alignment horizontal="center" vertical="center" wrapText="1"/>
    </xf>
    <xf numFmtId="0" fontId="4" fillId="5" borderId="1" xfId="1" applyFont="1" applyFill="1" applyBorder="1" applyAlignment="1">
      <alignment horizontal="left" vertical="center" wrapText="1"/>
    </xf>
    <xf numFmtId="0" fontId="4" fillId="5"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0" borderId="1" xfId="0" applyFont="1" applyFill="1" applyBorder="1"/>
    <xf numFmtId="0" fontId="1" fillId="5" borderId="1" xfId="0" applyFont="1" applyFill="1" applyBorder="1"/>
    <xf numFmtId="0" fontId="6" fillId="0" borderId="1" xfId="0" applyFont="1" applyFill="1" applyBorder="1"/>
    <xf numFmtId="0" fontId="8" fillId="0" borderId="1" xfId="0" applyFont="1" applyBorder="1"/>
    <xf numFmtId="164" fontId="15" fillId="0" borderId="4" xfId="2" applyNumberFormat="1" applyFont="1" applyBorder="1" applyAlignment="1">
      <alignment horizontal="center" vertical="center"/>
    </xf>
    <xf numFmtId="0" fontId="16" fillId="0" borderId="4" xfId="2" applyNumberFormat="1" applyFont="1" applyFill="1" applyBorder="1" applyAlignment="1">
      <alignment horizontal="center" vertical="center"/>
    </xf>
    <xf numFmtId="0" fontId="17" fillId="0" borderId="4" xfId="2" applyNumberFormat="1" applyFont="1" applyFill="1" applyBorder="1" applyAlignment="1">
      <alignment horizontal="center" vertical="center"/>
    </xf>
    <xf numFmtId="0" fontId="8" fillId="2" borderId="1" xfId="0" applyFont="1" applyFill="1" applyBorder="1"/>
    <xf numFmtId="164" fontId="15" fillId="0" borderId="5" xfId="2" applyNumberFormat="1" applyFont="1" applyBorder="1" applyAlignment="1">
      <alignment horizontal="center" vertical="center"/>
    </xf>
    <xf numFmtId="0" fontId="16" fillId="0" borderId="5" xfId="2" applyNumberFormat="1" applyFont="1" applyFill="1" applyBorder="1" applyAlignment="1">
      <alignment horizontal="center" vertical="center"/>
    </xf>
    <xf numFmtId="0" fontId="17" fillId="0" borderId="5" xfId="2" applyNumberFormat="1" applyFont="1" applyFill="1" applyBorder="1" applyAlignment="1">
      <alignment horizontal="center" vertical="center"/>
    </xf>
    <xf numFmtId="0" fontId="19" fillId="0" borderId="0" xfId="0" applyFont="1" applyFill="1" applyAlignment="1">
      <alignment horizontal="center" vertical="center" wrapText="1"/>
    </xf>
    <xf numFmtId="0" fontId="19" fillId="0" borderId="0" xfId="0" applyFont="1" applyFill="1" applyAlignment="1">
      <alignment horizontal="center" vertical="center"/>
    </xf>
    <xf numFmtId="0" fontId="16" fillId="0" borderId="0" xfId="0" applyFont="1" applyFill="1"/>
    <xf numFmtId="0" fontId="21" fillId="2" borderId="1" xfId="0" applyFont="1" applyFill="1" applyBorder="1" applyAlignment="1">
      <alignment horizontal="center" vertical="center" wrapText="1"/>
    </xf>
    <xf numFmtId="0" fontId="21" fillId="9" borderId="1" xfId="1" applyFont="1" applyFill="1" applyBorder="1" applyAlignment="1">
      <alignment horizontal="center" vertical="center" wrapText="1"/>
    </xf>
    <xf numFmtId="0" fontId="21" fillId="7" borderId="1" xfId="1" applyFont="1" applyFill="1" applyBorder="1" applyAlignment="1">
      <alignment horizontal="center" vertical="center" wrapText="1"/>
    </xf>
    <xf numFmtId="0" fontId="21" fillId="2" borderId="1" xfId="1" applyFont="1" applyFill="1" applyBorder="1" applyAlignment="1">
      <alignment horizontal="center" vertical="center" wrapText="1"/>
    </xf>
    <xf numFmtId="0" fontId="16" fillId="0" borderId="0" xfId="0" applyFont="1" applyFill="1" applyAlignment="1">
      <alignment horizontal="center" vertical="center" wrapText="1"/>
    </xf>
    <xf numFmtId="0" fontId="21" fillId="2" borderId="5" xfId="1" applyFont="1" applyFill="1" applyBorder="1" applyAlignment="1">
      <alignment vertical="center"/>
    </xf>
    <xf numFmtId="0" fontId="21" fillId="2" borderId="6" xfId="1" applyFont="1" applyFill="1" applyBorder="1" applyAlignment="1">
      <alignment vertical="center"/>
    </xf>
    <xf numFmtId="0" fontId="21" fillId="9" borderId="6" xfId="1" applyFont="1" applyFill="1" applyBorder="1" applyAlignment="1">
      <alignment vertical="center"/>
    </xf>
    <xf numFmtId="0" fontId="21" fillId="10" borderId="1" xfId="1" applyFont="1" applyFill="1" applyBorder="1" applyAlignment="1">
      <alignment horizontal="center" vertical="center" wrapText="1"/>
    </xf>
    <xf numFmtId="0" fontId="16" fillId="0" borderId="0" xfId="0" applyFont="1" applyFill="1" applyAlignment="1">
      <alignment horizontal="center" vertical="center"/>
    </xf>
    <xf numFmtId="0" fontId="16" fillId="0" borderId="1" xfId="0" applyFont="1" applyFill="1" applyBorder="1" applyAlignment="1">
      <alignment horizontal="center" vertical="center"/>
    </xf>
    <xf numFmtId="0" fontId="16" fillId="0" borderId="1" xfId="1" applyFont="1" applyFill="1" applyBorder="1" applyAlignment="1">
      <alignment horizontal="left" vertical="center" wrapText="1"/>
    </xf>
    <xf numFmtId="165" fontId="24" fillId="0" borderId="1" xfId="0" applyNumberFormat="1" applyFont="1" applyFill="1" applyBorder="1" applyAlignment="1">
      <alignment horizontal="center" vertical="center"/>
    </xf>
    <xf numFmtId="0" fontId="16" fillId="9" borderId="1" xfId="0" applyFont="1" applyFill="1" applyBorder="1" applyAlignment="1">
      <alignment horizontal="center" vertical="center"/>
    </xf>
    <xf numFmtId="0" fontId="16" fillId="7" borderId="1" xfId="0" applyFont="1" applyFill="1" applyBorder="1" applyAlignment="1">
      <alignment horizontal="center" vertical="center"/>
    </xf>
    <xf numFmtId="165" fontId="21" fillId="0" borderId="1" xfId="2" applyNumberFormat="1" applyFont="1" applyFill="1" applyBorder="1" applyAlignment="1">
      <alignment horizontal="center" vertical="center"/>
    </xf>
    <xf numFmtId="165" fontId="24" fillId="10" borderId="1" xfId="0" applyNumberFormat="1" applyFont="1" applyFill="1" applyBorder="1" applyAlignment="1">
      <alignment horizontal="center" vertical="center"/>
    </xf>
    <xf numFmtId="165" fontId="24" fillId="7" borderId="1" xfId="0" applyNumberFormat="1" applyFont="1" applyFill="1" applyBorder="1" applyAlignment="1">
      <alignment horizontal="center" vertical="center"/>
    </xf>
    <xf numFmtId="0" fontId="21" fillId="7" borderId="7" xfId="1" applyFont="1" applyFill="1" applyBorder="1" applyAlignment="1">
      <alignment vertical="center"/>
    </xf>
    <xf numFmtId="0" fontId="25" fillId="4" borderId="1" xfId="0" applyNumberFormat="1" applyFont="1" applyFill="1" applyBorder="1" applyAlignment="1" applyProtection="1">
      <alignment horizontal="center" vertical="top" wrapText="1"/>
    </xf>
    <xf numFmtId="0" fontId="16" fillId="5" borderId="1" xfId="1" applyFont="1" applyFill="1" applyBorder="1" applyAlignment="1">
      <alignment horizontal="left" vertical="center" wrapText="1"/>
    </xf>
    <xf numFmtId="0" fontId="16" fillId="0" borderId="1" xfId="1" applyFont="1" applyFill="1" applyBorder="1" applyAlignment="1">
      <alignment horizontal="left" vertical="top" wrapText="1"/>
    </xf>
    <xf numFmtId="0" fontId="21" fillId="2" borderId="1" xfId="1" applyFont="1" applyFill="1" applyBorder="1" applyAlignment="1">
      <alignment vertical="center"/>
    </xf>
    <xf numFmtId="0" fontId="16" fillId="0" borderId="1" xfId="1" applyFont="1" applyFill="1" applyBorder="1" applyAlignment="1">
      <alignment horizontal="center" vertical="center"/>
    </xf>
    <xf numFmtId="0" fontId="16" fillId="3" borderId="1" xfId="1" applyFont="1" applyFill="1" applyBorder="1" applyAlignment="1">
      <alignment horizontal="left" vertical="center" wrapText="1"/>
    </xf>
    <xf numFmtId="164" fontId="24" fillId="0" borderId="4" xfId="2" applyNumberFormat="1" applyFont="1" applyBorder="1" applyAlignment="1">
      <alignment horizontal="center" vertical="center"/>
    </xf>
    <xf numFmtId="0" fontId="16" fillId="5" borderId="1" xfId="0" applyFont="1" applyFill="1" applyBorder="1" applyAlignment="1">
      <alignment horizontal="center" vertical="center"/>
    </xf>
    <xf numFmtId="0" fontId="16" fillId="0" borderId="1" xfId="0" applyFont="1" applyFill="1" applyBorder="1"/>
    <xf numFmtId="164" fontId="24" fillId="0" borderId="5" xfId="2" applyNumberFormat="1" applyFont="1" applyBorder="1" applyAlignment="1">
      <alignment horizontal="center" vertical="center"/>
    </xf>
    <xf numFmtId="0" fontId="16" fillId="5" borderId="1" xfId="0" applyFont="1" applyFill="1" applyBorder="1"/>
    <xf numFmtId="0" fontId="26" fillId="0" borderId="1" xfId="0" applyFont="1" applyFill="1" applyBorder="1"/>
    <xf numFmtId="0" fontId="26" fillId="9" borderId="1" xfId="0" applyFont="1" applyFill="1" applyBorder="1" applyAlignment="1">
      <alignment horizontal="center" vertical="center"/>
    </xf>
    <xf numFmtId="0" fontId="26" fillId="7" borderId="1" xfId="0" applyFont="1" applyFill="1" applyBorder="1" applyAlignment="1">
      <alignment horizontal="center" vertical="center"/>
    </xf>
    <xf numFmtId="0" fontId="26" fillId="0" borderId="0" xfId="0" applyFont="1" applyFill="1"/>
    <xf numFmtId="0" fontId="24" fillId="2" borderId="1" xfId="0" applyFont="1" applyFill="1" applyBorder="1"/>
    <xf numFmtId="0" fontId="24" fillId="9" borderId="1" xfId="0" applyFont="1" applyFill="1" applyBorder="1" applyAlignment="1">
      <alignment horizontal="center" vertical="center"/>
    </xf>
    <xf numFmtId="0" fontId="24" fillId="7" borderId="1" xfId="0" applyFont="1" applyFill="1" applyBorder="1" applyAlignment="1">
      <alignment horizontal="center" vertical="center"/>
    </xf>
    <xf numFmtId="0" fontId="24" fillId="0" borderId="1" xfId="0" applyFont="1" applyBorder="1"/>
    <xf numFmtId="0" fontId="24" fillId="0" borderId="0" xfId="0" applyFont="1"/>
    <xf numFmtId="164" fontId="24" fillId="0" borderId="1" xfId="2" applyNumberFormat="1" applyFont="1" applyBorder="1" applyAlignment="1">
      <alignment horizontal="center" vertical="center"/>
    </xf>
    <xf numFmtId="164" fontId="24" fillId="0" borderId="6" xfId="2" applyNumberFormat="1" applyFont="1" applyBorder="1" applyAlignment="1">
      <alignment horizontal="center" vertical="center"/>
    </xf>
    <xf numFmtId="0" fontId="16" fillId="3" borderId="1" xfId="1" applyFont="1" applyFill="1" applyBorder="1" applyAlignment="1">
      <alignment horizontal="center" vertical="center" wrapText="1"/>
    </xf>
    <xf numFmtId="0" fontId="16" fillId="0" borderId="0" xfId="0" applyFont="1" applyFill="1" applyAlignment="1">
      <alignment horizontal="left" vertical="center"/>
    </xf>
    <xf numFmtId="0" fontId="16" fillId="9" borderId="0" xfId="0" applyFont="1" applyFill="1" applyAlignment="1">
      <alignment horizontal="center" vertical="center"/>
    </xf>
    <xf numFmtId="0" fontId="16" fillId="7" borderId="0" xfId="0" applyFont="1" applyFill="1" applyAlignment="1">
      <alignment horizontal="center" vertical="center"/>
    </xf>
    <xf numFmtId="0" fontId="16" fillId="10" borderId="0" xfId="0" applyFont="1" applyFill="1" applyAlignment="1">
      <alignment horizontal="center" vertical="center"/>
    </xf>
    <xf numFmtId="165" fontId="24" fillId="10" borderId="5" xfId="0" applyNumberFormat="1" applyFont="1" applyFill="1" applyBorder="1" applyAlignment="1">
      <alignment horizontal="center" vertical="center"/>
    </xf>
    <xf numFmtId="165" fontId="16" fillId="7" borderId="5" xfId="0" applyNumberFormat="1" applyFont="1" applyFill="1" applyBorder="1" applyAlignment="1">
      <alignment horizontal="center" vertical="center"/>
    </xf>
    <xf numFmtId="165" fontId="16" fillId="0" borderId="1" xfId="0" applyNumberFormat="1" applyFont="1" applyFill="1" applyBorder="1" applyAlignment="1">
      <alignment horizontal="center" vertical="center"/>
    </xf>
    <xf numFmtId="0" fontId="16" fillId="10" borderId="1" xfId="0" applyFont="1" applyFill="1" applyBorder="1" applyAlignment="1">
      <alignment horizontal="center" vertical="center"/>
    </xf>
    <xf numFmtId="0" fontId="22" fillId="6" borderId="1" xfId="0" applyFont="1" applyFill="1" applyBorder="1" applyAlignment="1">
      <alignment horizontal="center" vertical="center"/>
    </xf>
    <xf numFmtId="165" fontId="23" fillId="10" borderId="5" xfId="0" applyNumberFormat="1" applyFont="1" applyFill="1" applyBorder="1" applyAlignment="1">
      <alignment horizontal="center" vertical="center"/>
    </xf>
    <xf numFmtId="165" fontId="23" fillId="10" borderId="1" xfId="0" applyNumberFormat="1" applyFont="1" applyFill="1" applyBorder="1" applyAlignment="1">
      <alignment horizontal="center" vertical="center"/>
    </xf>
    <xf numFmtId="0" fontId="23" fillId="10" borderId="0" xfId="0" applyFont="1" applyFill="1" applyAlignment="1">
      <alignment horizontal="center" vertical="center"/>
    </xf>
    <xf numFmtId="0" fontId="26" fillId="3" borderId="0" xfId="0" applyFont="1" applyFill="1" applyBorder="1" applyAlignment="1">
      <alignment horizontal="center" vertical="center"/>
    </xf>
    <xf numFmtId="0" fontId="16" fillId="3" borderId="0" xfId="0" applyFont="1" applyFill="1" applyBorder="1"/>
    <xf numFmtId="0" fontId="24" fillId="3" borderId="0" xfId="0" applyFont="1" applyFill="1"/>
    <xf numFmtId="0" fontId="16" fillId="3" borderId="0" xfId="0" applyFont="1" applyFill="1"/>
    <xf numFmtId="0" fontId="23" fillId="3" borderId="0" xfId="0" applyFont="1" applyFill="1"/>
    <xf numFmtId="0" fontId="16" fillId="3" borderId="0" xfId="0" applyFont="1" applyFill="1" applyAlignment="1">
      <alignment horizontal="center" vertical="center"/>
    </xf>
    <xf numFmtId="0" fontId="16" fillId="3" borderId="0" xfId="0" applyFont="1" applyFill="1" applyAlignment="1">
      <alignment horizontal="left" vertical="center"/>
    </xf>
    <xf numFmtId="0" fontId="23" fillId="3" borderId="0" xfId="0" applyFont="1" applyFill="1" applyAlignment="1">
      <alignment horizontal="center" vertical="center"/>
    </xf>
    <xf numFmtId="0" fontId="16" fillId="0" borderId="1" xfId="2" applyNumberFormat="1" applyFont="1" applyFill="1" applyBorder="1" applyAlignment="1">
      <alignment horizontal="center" vertical="center"/>
    </xf>
    <xf numFmtId="0" fontId="21" fillId="8" borderId="1" xfId="0" applyFont="1" applyFill="1" applyBorder="1" applyAlignment="1">
      <alignment horizontal="center" vertical="center" wrapText="1"/>
    </xf>
    <xf numFmtId="0" fontId="23" fillId="8" borderId="1" xfId="0" applyFont="1" applyFill="1" applyBorder="1" applyAlignment="1">
      <alignment vertical="center" wrapText="1"/>
    </xf>
    <xf numFmtId="0" fontId="21" fillId="9" borderId="1" xfId="1" applyFont="1" applyFill="1" applyBorder="1" applyAlignment="1">
      <alignment vertical="center" wrapText="1"/>
    </xf>
    <xf numFmtId="0" fontId="21" fillId="7" borderId="1" xfId="1" applyFont="1" applyFill="1" applyBorder="1" applyAlignment="1">
      <alignment vertical="center" wrapText="1"/>
    </xf>
    <xf numFmtId="165" fontId="16" fillId="7" borderId="1" xfId="0" applyNumberFormat="1" applyFont="1" applyFill="1" applyBorder="1" applyAlignment="1">
      <alignment horizontal="center" vertical="center"/>
    </xf>
    <xf numFmtId="0" fontId="4" fillId="3" borderId="2" xfId="0" applyFont="1" applyFill="1" applyBorder="1" applyAlignment="1">
      <alignment horizontal="center" vertical="center"/>
    </xf>
    <xf numFmtId="0" fontId="4" fillId="0" borderId="1" xfId="1" applyFont="1" applyFill="1" applyBorder="1" applyAlignment="1">
      <alignment horizontal="center" vertical="center"/>
    </xf>
    <xf numFmtId="0" fontId="28" fillId="2" borderId="1" xfId="1" applyFont="1" applyFill="1" applyBorder="1" applyAlignment="1">
      <alignment horizontal="center" vertical="center" wrapText="1"/>
    </xf>
    <xf numFmtId="0" fontId="3" fillId="2" borderId="1" xfId="1" applyNumberFormat="1" applyFont="1" applyFill="1" applyBorder="1" applyAlignment="1">
      <alignment horizontal="center" vertical="center" wrapText="1"/>
    </xf>
    <xf numFmtId="0" fontId="1" fillId="11" borderId="7" xfId="0" applyFont="1" applyFill="1" applyBorder="1" applyAlignment="1">
      <alignment horizontal="center" vertical="center" wrapText="1"/>
    </xf>
    <xf numFmtId="0" fontId="1" fillId="11" borderId="1" xfId="0" applyFont="1" applyFill="1" applyBorder="1" applyAlignment="1">
      <alignment horizontal="center" vertical="center"/>
    </xf>
    <xf numFmtId="0" fontId="29" fillId="10" borderId="7" xfId="0" applyFont="1" applyFill="1" applyBorder="1" applyAlignment="1">
      <alignment horizontal="center" vertical="center"/>
    </xf>
    <xf numFmtId="0" fontId="29" fillId="11" borderId="7" xfId="0" applyFont="1" applyFill="1" applyBorder="1" applyAlignment="1">
      <alignment horizontal="center" vertical="center"/>
    </xf>
    <xf numFmtId="0" fontId="4" fillId="0" borderId="1" xfId="1" applyFont="1" applyFill="1" applyBorder="1" applyAlignment="1">
      <alignment horizontal="center" vertical="center" wrapText="1"/>
    </xf>
    <xf numFmtId="0" fontId="4" fillId="0" borderId="1" xfId="1" applyNumberFormat="1"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0" fontId="16" fillId="3" borderId="1" xfId="0" applyFont="1" applyFill="1" applyBorder="1" applyAlignment="1">
      <alignment horizontal="center" vertical="center"/>
    </xf>
    <xf numFmtId="0" fontId="29" fillId="3" borderId="7" xfId="0" applyFont="1" applyFill="1" applyBorder="1" applyAlignment="1">
      <alignment horizontal="center" vertical="center"/>
    </xf>
    <xf numFmtId="49" fontId="4" fillId="0" borderId="1" xfId="1" applyNumberFormat="1" applyFont="1" applyFill="1" applyBorder="1" applyAlignment="1">
      <alignment horizontal="center" vertical="center"/>
    </xf>
    <xf numFmtId="0" fontId="4" fillId="2" borderId="1" xfId="1" applyFont="1" applyFill="1" applyBorder="1" applyAlignment="1">
      <alignment vertical="center"/>
    </xf>
    <xf numFmtId="0" fontId="29" fillId="10" borderId="0" xfId="0" applyFont="1" applyFill="1" applyAlignment="1">
      <alignment horizontal="center" vertical="center"/>
    </xf>
    <xf numFmtId="0" fontId="29" fillId="3" borderId="0" xfId="0" applyFont="1" applyFill="1" applyAlignment="1">
      <alignment horizontal="center" vertical="center"/>
    </xf>
    <xf numFmtId="0" fontId="1" fillId="0" borderId="2" xfId="0" applyFont="1" applyFill="1" applyBorder="1" applyAlignment="1">
      <alignment horizontal="center" vertical="center"/>
    </xf>
    <xf numFmtId="0" fontId="16" fillId="3" borderId="2" xfId="0" applyFont="1" applyFill="1" applyBorder="1" applyAlignment="1">
      <alignment horizontal="center" vertical="center"/>
    </xf>
    <xf numFmtId="165" fontId="23" fillId="10" borderId="7" xfId="0" applyNumberFormat="1" applyFont="1" applyFill="1" applyBorder="1" applyAlignment="1">
      <alignment horizontal="center" vertical="center"/>
    </xf>
    <xf numFmtId="165" fontId="23" fillId="3" borderId="7" xfId="0" applyNumberFormat="1" applyFont="1" applyFill="1" applyBorder="1" applyAlignment="1">
      <alignment horizontal="center" vertical="center"/>
    </xf>
    <xf numFmtId="0" fontId="4" fillId="10" borderId="1" xfId="1" applyFont="1" applyFill="1" applyBorder="1" applyAlignment="1">
      <alignment horizontal="left" vertical="center" wrapText="1"/>
    </xf>
    <xf numFmtId="0" fontId="4" fillId="10" borderId="1" xfId="1" applyFont="1" applyFill="1" applyBorder="1" applyAlignment="1">
      <alignment horizontal="center" vertical="center" wrapText="1"/>
    </xf>
    <xf numFmtId="0" fontId="1" fillId="10" borderId="0" xfId="0" applyFont="1" applyFill="1" applyAlignment="1">
      <alignment horizontal="center" vertical="center"/>
    </xf>
    <xf numFmtId="0" fontId="1" fillId="3" borderId="0" xfId="0" applyFont="1" applyFill="1" applyAlignment="1">
      <alignment horizontal="center" vertical="center"/>
    </xf>
    <xf numFmtId="0" fontId="4" fillId="10" borderId="1" xfId="1" applyFont="1" applyFill="1" applyBorder="1" applyAlignment="1">
      <alignment horizontal="center" vertical="center"/>
    </xf>
    <xf numFmtId="0" fontId="4" fillId="0" borderId="1" xfId="1" applyNumberFormat="1" applyFont="1" applyFill="1" applyBorder="1" applyAlignment="1">
      <alignment horizontal="center" vertical="center"/>
    </xf>
    <xf numFmtId="0" fontId="4" fillId="10" borderId="1" xfId="1" applyFont="1" applyFill="1" applyBorder="1" applyAlignment="1">
      <alignment horizontal="left" vertical="top" wrapText="1"/>
    </xf>
    <xf numFmtId="0" fontId="4" fillId="10" borderId="2" xfId="1" applyFont="1" applyFill="1" applyBorder="1" applyAlignment="1">
      <alignment horizontal="center" vertical="center" wrapText="1"/>
    </xf>
    <xf numFmtId="165" fontId="23" fillId="3" borderId="10" xfId="0" applyNumberFormat="1" applyFont="1" applyFill="1" applyBorder="1" applyAlignment="1">
      <alignment horizontal="center" vertical="center"/>
    </xf>
    <xf numFmtId="0" fontId="0" fillId="10" borderId="3" xfId="0" applyFill="1" applyBorder="1" applyAlignment="1">
      <alignment horizontal="center" vertical="center" wrapText="1"/>
    </xf>
    <xf numFmtId="165" fontId="23" fillId="3" borderId="1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30" fillId="12" borderId="1" xfId="0" applyNumberFormat="1" applyFont="1" applyFill="1" applyBorder="1" applyAlignment="1" applyProtection="1">
      <alignment horizontal="center" vertical="top" wrapText="1"/>
    </xf>
    <xf numFmtId="0" fontId="31" fillId="12" borderId="1" xfId="1" applyFont="1" applyFill="1" applyBorder="1" applyAlignment="1">
      <alignment horizontal="left" vertical="center" wrapText="1"/>
    </xf>
    <xf numFmtId="0" fontId="31" fillId="12" borderId="1" xfId="1" applyFont="1" applyFill="1" applyBorder="1" applyAlignment="1">
      <alignment horizontal="center" vertical="center" wrapText="1"/>
    </xf>
    <xf numFmtId="0" fontId="31" fillId="12" borderId="1" xfId="1" applyNumberFormat="1" applyFont="1" applyFill="1" applyBorder="1" applyAlignment="1">
      <alignment horizontal="center" vertical="center" wrapText="1"/>
    </xf>
    <xf numFmtId="49" fontId="31" fillId="12" borderId="1" xfId="1" applyNumberFormat="1" applyFont="1" applyFill="1" applyBorder="1" applyAlignment="1">
      <alignment horizontal="center" vertical="center"/>
    </xf>
    <xf numFmtId="0" fontId="31" fillId="12" borderId="1" xfId="0" applyFont="1" applyFill="1" applyBorder="1" applyAlignment="1">
      <alignment horizontal="center" vertical="center"/>
    </xf>
    <xf numFmtId="0" fontId="30" fillId="12" borderId="1" xfId="0" applyFont="1" applyFill="1" applyBorder="1" applyAlignment="1">
      <alignment horizontal="center" vertical="center"/>
    </xf>
    <xf numFmtId="0" fontId="32" fillId="12" borderId="1" xfId="0" applyFont="1" applyFill="1" applyBorder="1" applyAlignment="1">
      <alignment horizontal="center" vertical="center"/>
    </xf>
    <xf numFmtId="0" fontId="33" fillId="12" borderId="7" xfId="0" applyFont="1" applyFill="1" applyBorder="1" applyAlignment="1">
      <alignment horizontal="center" vertical="center"/>
    </xf>
    <xf numFmtId="0" fontId="19" fillId="3" borderId="7" xfId="0" applyFont="1" applyFill="1" applyBorder="1" applyAlignment="1">
      <alignment horizontal="center" vertical="center"/>
    </xf>
    <xf numFmtId="0" fontId="6" fillId="12" borderId="0" xfId="0" applyFont="1" applyFill="1"/>
    <xf numFmtId="0" fontId="5" fillId="12" borderId="1" xfId="0" applyFont="1" applyFill="1" applyBorder="1" applyAlignment="1">
      <alignment horizontal="center" vertical="center"/>
    </xf>
    <xf numFmtId="0" fontId="34" fillId="0" borderId="0" xfId="0" applyFont="1" applyAlignment="1">
      <alignment horizontal="center" vertical="center"/>
    </xf>
    <xf numFmtId="3" fontId="34" fillId="0" borderId="0" xfId="0" applyNumberFormat="1" applyFont="1" applyAlignment="1">
      <alignment horizontal="center" vertical="center"/>
    </xf>
    <xf numFmtId="0" fontId="4" fillId="3" borderId="1" xfId="1" applyFont="1" applyFill="1" applyBorder="1" applyAlignment="1">
      <alignment horizontal="center" vertical="center"/>
    </xf>
    <xf numFmtId="49" fontId="9" fillId="0" borderId="0" xfId="0" applyNumberFormat="1" applyFont="1" applyFill="1" applyBorder="1" applyAlignment="1">
      <alignment horizontal="center" vertical="center"/>
    </xf>
    <xf numFmtId="0" fontId="8" fillId="3" borderId="0" xfId="0" applyFont="1" applyFill="1"/>
    <xf numFmtId="0" fontId="4" fillId="0" borderId="0" xfId="0" applyNumberFormat="1" applyFont="1" applyFill="1" applyAlignment="1">
      <alignment horizontal="center" vertical="center"/>
    </xf>
    <xf numFmtId="0" fontId="1" fillId="0" borderId="0" xfId="0" applyNumberFormat="1" applyFont="1" applyFill="1" applyAlignment="1">
      <alignment horizontal="center" vertical="center"/>
    </xf>
    <xf numFmtId="0" fontId="1" fillId="3" borderId="0" xfId="0" applyFont="1" applyFill="1"/>
    <xf numFmtId="0" fontId="12" fillId="3" borderId="0" xfId="0" applyFont="1" applyFill="1"/>
    <xf numFmtId="0" fontId="3" fillId="6" borderId="1" xfId="1" applyFont="1" applyFill="1" applyBorder="1" applyAlignment="1">
      <alignment horizontal="center" vertical="center" wrapText="1"/>
    </xf>
    <xf numFmtId="0" fontId="4" fillId="6" borderId="1" xfId="0" applyFont="1" applyFill="1" applyBorder="1" applyAlignment="1">
      <alignment horizontal="center" vertical="center"/>
    </xf>
    <xf numFmtId="0" fontId="4" fillId="6" borderId="1" xfId="0" applyFont="1" applyFill="1" applyBorder="1" applyAlignment="1">
      <alignment horizontal="center" vertical="center" wrapText="1"/>
    </xf>
    <xf numFmtId="0" fontId="4" fillId="6" borderId="1" xfId="1" applyFont="1" applyFill="1" applyBorder="1" applyAlignment="1">
      <alignment vertical="center"/>
    </xf>
    <xf numFmtId="0" fontId="5" fillId="6" borderId="1" xfId="0" applyFont="1" applyFill="1" applyBorder="1" applyAlignment="1">
      <alignment horizontal="center" vertical="center"/>
    </xf>
    <xf numFmtId="0" fontId="7" fillId="6" borderId="1" xfId="0" applyFont="1" applyFill="1" applyBorder="1" applyAlignment="1">
      <alignment horizontal="center" vertical="center"/>
    </xf>
    <xf numFmtId="0" fontId="31" fillId="6" borderId="1" xfId="0" applyFont="1" applyFill="1" applyBorder="1" applyAlignment="1">
      <alignment horizontal="center" vertical="center"/>
    </xf>
    <xf numFmtId="0" fontId="11" fillId="6" borderId="0" xfId="0" applyFont="1" applyFill="1"/>
    <xf numFmtId="0" fontId="4" fillId="6" borderId="0" xfId="0" applyFont="1" applyFill="1" applyAlignment="1">
      <alignment horizontal="center" vertical="center"/>
    </xf>
    <xf numFmtId="0" fontId="1" fillId="6" borderId="0" xfId="0" applyFont="1" applyFill="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27" fillId="0" borderId="1" xfId="0" applyFont="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27" fillId="0" borderId="1" xfId="0" applyFont="1" applyBorder="1" applyAlignment="1">
      <alignment horizontal="center" vertical="center"/>
    </xf>
    <xf numFmtId="0" fontId="0" fillId="0" borderId="0" xfId="0"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0" fontId="0" fillId="0" borderId="1" xfId="0" applyFont="1" applyBorder="1" applyAlignment="1">
      <alignment horizontal="center" vertical="center"/>
    </xf>
    <xf numFmtId="165" fontId="17" fillId="0" borderId="1" xfId="0" applyNumberFormat="1" applyFont="1" applyFill="1" applyBorder="1" applyAlignment="1">
      <alignment horizontal="center" vertical="center"/>
    </xf>
    <xf numFmtId="1" fontId="16" fillId="0" borderId="1" xfId="0" applyNumberFormat="1" applyFont="1" applyFill="1" applyBorder="1" applyAlignment="1">
      <alignment horizontal="center" vertical="center"/>
    </xf>
    <xf numFmtId="0"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0" fillId="0" borderId="5" xfId="0" applyBorder="1" applyAlignment="1">
      <alignment horizontal="center" vertical="center"/>
    </xf>
    <xf numFmtId="49" fontId="0" fillId="0" borderId="1" xfId="0" applyNumberFormat="1" applyFill="1" applyBorder="1" applyAlignment="1">
      <alignment horizontal="center" vertical="center"/>
    </xf>
    <xf numFmtId="0" fontId="0" fillId="0" borderId="1" xfId="0" applyBorder="1" applyAlignment="1">
      <alignment horizontal="center" vertical="center"/>
    </xf>
    <xf numFmtId="0" fontId="21" fillId="8" borderId="1" xfId="1"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1" xfId="1" applyFont="1" applyFill="1" applyBorder="1" applyAlignment="1">
      <alignment horizontal="center" vertical="center" wrapText="1"/>
    </xf>
    <xf numFmtId="0" fontId="22" fillId="8" borderId="1" xfId="0" applyFont="1" applyFill="1" applyBorder="1" applyAlignment="1">
      <alignment horizontal="center" vertical="center" wrapText="1"/>
    </xf>
    <xf numFmtId="0" fontId="23" fillId="10" borderId="1" xfId="0" applyFont="1" applyFill="1" applyBorder="1" applyAlignment="1">
      <alignment horizontal="center" vertical="center" wrapText="1"/>
    </xf>
    <xf numFmtId="0" fontId="21" fillId="2" borderId="1" xfId="1" applyFont="1" applyFill="1" applyBorder="1" applyAlignment="1">
      <alignment horizontal="center" vertical="center"/>
    </xf>
    <xf numFmtId="0" fontId="16" fillId="0" borderId="1" xfId="1" applyFont="1" applyFill="1" applyBorder="1" applyAlignment="1">
      <alignment horizontal="center" vertical="center"/>
    </xf>
    <xf numFmtId="0" fontId="24" fillId="0" borderId="1" xfId="0" applyFont="1" applyBorder="1" applyAlignment="1">
      <alignment horizontal="center" vertical="center"/>
    </xf>
    <xf numFmtId="0" fontId="16" fillId="0" borderId="1" xfId="1" applyFont="1" applyFill="1" applyBorder="1" applyAlignment="1">
      <alignment horizontal="left" vertical="center" wrapText="1"/>
    </xf>
    <xf numFmtId="0" fontId="24" fillId="0" borderId="1" xfId="0" applyFont="1" applyBorder="1" applyAlignment="1">
      <alignment horizontal="left" vertical="center" wrapText="1"/>
    </xf>
    <xf numFmtId="0" fontId="16" fillId="9" borderId="1" xfId="0" applyFont="1" applyFill="1" applyBorder="1" applyAlignment="1">
      <alignment horizontal="center" vertical="center"/>
    </xf>
    <xf numFmtId="0" fontId="16" fillId="7" borderId="1" xfId="0" applyFont="1" applyFill="1" applyBorder="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1" xfId="1" applyFont="1" applyFill="1" applyBorder="1" applyAlignment="1">
      <alignment horizontal="center" vertical="center"/>
    </xf>
    <xf numFmtId="0" fontId="0" fillId="0" borderId="1" xfId="0" applyBorder="1" applyAlignment="1">
      <alignment horizontal="center" vertical="center"/>
    </xf>
    <xf numFmtId="0" fontId="4" fillId="0" borderId="2" xfId="1" applyFont="1" applyFill="1" applyBorder="1" applyAlignment="1">
      <alignment horizontal="left" vertical="center" wrapText="1"/>
    </xf>
    <xf numFmtId="0" fontId="0" fillId="0" borderId="3" xfId="0" applyBorder="1" applyAlignment="1">
      <alignment horizontal="left" vertical="center" wrapText="1"/>
    </xf>
    <xf numFmtId="0" fontId="1" fillId="11" borderId="5" xfId="0" applyFont="1" applyFill="1" applyBorder="1" applyAlignment="1">
      <alignment horizontal="center" vertical="center" wrapText="1"/>
    </xf>
    <xf numFmtId="0" fontId="1" fillId="11" borderId="7" xfId="0" applyFont="1" applyFill="1" applyBorder="1" applyAlignment="1">
      <alignment horizontal="center" vertical="center"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0" xfId="1" applyFont="1" applyFill="1" applyBorder="1" applyAlignment="1">
      <alignment horizontal="center" vertical="center"/>
    </xf>
    <xf numFmtId="0" fontId="4" fillId="10" borderId="2" xfId="1" applyFont="1" applyFill="1" applyBorder="1" applyAlignment="1">
      <alignment horizontal="left" vertical="center" wrapText="1"/>
    </xf>
    <xf numFmtId="0" fontId="0" fillId="10" borderId="3" xfId="0" applyFill="1" applyBorder="1" applyAlignment="1">
      <alignment horizontal="left" vertical="center" wrapText="1"/>
    </xf>
    <xf numFmtId="0" fontId="4" fillId="10" borderId="2" xfId="1" applyFont="1" applyFill="1" applyBorder="1" applyAlignment="1">
      <alignment horizontal="center" vertical="center" wrapText="1"/>
    </xf>
    <xf numFmtId="0" fontId="0" fillId="10" borderId="3" xfId="0" applyFill="1" applyBorder="1" applyAlignment="1">
      <alignment horizontal="center" vertical="center" wrapText="1"/>
    </xf>
    <xf numFmtId="0" fontId="4" fillId="0" borderId="2" xfId="1" applyFont="1" applyFill="1" applyBorder="1" applyAlignment="1">
      <alignment horizontal="center" vertical="center" wrapText="1"/>
    </xf>
    <xf numFmtId="0" fontId="0" fillId="0" borderId="3" xfId="0" applyBorder="1" applyAlignment="1">
      <alignment horizontal="center" vertical="center" wrapText="1"/>
    </xf>
    <xf numFmtId="0" fontId="4" fillId="0" borderId="2" xfId="1" applyNumberFormat="1" applyFont="1" applyFill="1" applyBorder="1" applyAlignment="1">
      <alignment horizontal="center" vertical="center" wrapText="1"/>
    </xf>
    <xf numFmtId="49" fontId="4" fillId="0" borderId="2" xfId="1" applyNumberFormat="1" applyFont="1" applyFill="1" applyBorder="1" applyAlignment="1">
      <alignment horizontal="center" vertical="center"/>
    </xf>
    <xf numFmtId="0" fontId="0" fillId="0" borderId="3" xfId="0" applyBorder="1" applyAlignment="1">
      <alignment horizontal="center" vertical="center"/>
    </xf>
    <xf numFmtId="0" fontId="4" fillId="6" borderId="2" xfId="0" applyFont="1" applyFill="1" applyBorder="1" applyAlignment="1">
      <alignment horizontal="center" vertical="center"/>
    </xf>
    <xf numFmtId="0" fontId="4" fillId="6" borderId="3" xfId="0" applyFont="1" applyFill="1" applyBorder="1" applyAlignment="1">
      <alignment horizontal="center"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0" fontId="27" fillId="0" borderId="1" xfId="0" applyFont="1" applyBorder="1" applyAlignment="1">
      <alignment horizontal="center" vertical="center"/>
    </xf>
    <xf numFmtId="0" fontId="0" fillId="0" borderId="5" xfId="0" applyFont="1" applyBorder="1" applyAlignment="1">
      <alignment horizontal="center" vertical="center"/>
    </xf>
    <xf numFmtId="0" fontId="36" fillId="0" borderId="12" xfId="0" applyFont="1" applyBorder="1" applyAlignment="1">
      <alignment horizontal="center" vertical="center" wrapText="1"/>
    </xf>
  </cellXfs>
  <cellStyles count="4">
    <cellStyle name="Обычный" xfId="0" builtinId="0"/>
    <cellStyle name="Обычный 10" xfId="3"/>
    <cellStyle name="Обычный 2" xfId="1"/>
    <cellStyle name="Финансовый"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237</xdr:row>
      <xdr:rowOff>0</xdr:rowOff>
    </xdr:from>
    <xdr:to>
      <xdr:col>4</xdr:col>
      <xdr:colOff>304800</xdr:colOff>
      <xdr:row>239</xdr:row>
      <xdr:rowOff>12249</xdr:rowOff>
    </xdr:to>
    <xdr:sp macro="" textlink="">
      <xdr:nvSpPr>
        <xdr:cNvPr id="2" name="AutoShape 419" descr="logo.jpg"/>
        <xdr:cNvSpPr>
          <a:spLocks noChangeAspect="1" noChangeArrowheads="1"/>
        </xdr:cNvSpPr>
      </xdr:nvSpPr>
      <xdr:spPr bwMode="auto">
        <a:xfrm>
          <a:off x="5591175" y="177279300"/>
          <a:ext cx="304800" cy="1050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237</xdr:row>
      <xdr:rowOff>0</xdr:rowOff>
    </xdr:from>
    <xdr:to>
      <xdr:col>4</xdr:col>
      <xdr:colOff>304800</xdr:colOff>
      <xdr:row>237</xdr:row>
      <xdr:rowOff>187698</xdr:rowOff>
    </xdr:to>
    <xdr:sp macro="" textlink="">
      <xdr:nvSpPr>
        <xdr:cNvPr id="3" name="AutoShape 419" descr="logo.jpg"/>
        <xdr:cNvSpPr>
          <a:spLocks noChangeAspect="1" noChangeArrowheads="1"/>
        </xdr:cNvSpPr>
      </xdr:nvSpPr>
      <xdr:spPr bwMode="auto">
        <a:xfrm>
          <a:off x="5591175" y="177279300"/>
          <a:ext cx="304800" cy="1876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238</xdr:row>
      <xdr:rowOff>0</xdr:rowOff>
    </xdr:from>
    <xdr:to>
      <xdr:col>2</xdr:col>
      <xdr:colOff>304800</xdr:colOff>
      <xdr:row>240</xdr:row>
      <xdr:rowOff>12249</xdr:rowOff>
    </xdr:to>
    <xdr:sp macro="" textlink="">
      <xdr:nvSpPr>
        <xdr:cNvPr id="2" name="AutoShape 419" descr="logo.jpg"/>
        <xdr:cNvSpPr>
          <a:spLocks noChangeAspect="1" noChangeArrowheads="1"/>
        </xdr:cNvSpPr>
      </xdr:nvSpPr>
      <xdr:spPr bwMode="auto">
        <a:xfrm>
          <a:off x="10887075" y="184632600"/>
          <a:ext cx="304800" cy="1050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238</xdr:row>
      <xdr:rowOff>0</xdr:rowOff>
    </xdr:from>
    <xdr:to>
      <xdr:col>2</xdr:col>
      <xdr:colOff>304800</xdr:colOff>
      <xdr:row>238</xdr:row>
      <xdr:rowOff>187698</xdr:rowOff>
    </xdr:to>
    <xdr:sp macro="" textlink="">
      <xdr:nvSpPr>
        <xdr:cNvPr id="3" name="AutoShape 419" descr="logo.jpg"/>
        <xdr:cNvSpPr>
          <a:spLocks noChangeAspect="1" noChangeArrowheads="1"/>
        </xdr:cNvSpPr>
      </xdr:nvSpPr>
      <xdr:spPr bwMode="auto">
        <a:xfrm>
          <a:off x="10887075" y="184632600"/>
          <a:ext cx="304800" cy="3019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238</xdr:row>
      <xdr:rowOff>0</xdr:rowOff>
    </xdr:from>
    <xdr:to>
      <xdr:col>6</xdr:col>
      <xdr:colOff>304800</xdr:colOff>
      <xdr:row>240</xdr:row>
      <xdr:rowOff>12249</xdr:rowOff>
    </xdr:to>
    <xdr:sp macro="" textlink="">
      <xdr:nvSpPr>
        <xdr:cNvPr id="2" name="AutoShape 419" descr="logo.jpg"/>
        <xdr:cNvSpPr>
          <a:spLocks noChangeAspect="1" noChangeArrowheads="1"/>
        </xdr:cNvSpPr>
      </xdr:nvSpPr>
      <xdr:spPr bwMode="auto">
        <a:xfrm>
          <a:off x="9563100" y="180803550"/>
          <a:ext cx="304800" cy="1050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238</xdr:row>
      <xdr:rowOff>0</xdr:rowOff>
    </xdr:from>
    <xdr:to>
      <xdr:col>6</xdr:col>
      <xdr:colOff>304800</xdr:colOff>
      <xdr:row>238</xdr:row>
      <xdr:rowOff>187698</xdr:rowOff>
    </xdr:to>
    <xdr:sp macro="" textlink="">
      <xdr:nvSpPr>
        <xdr:cNvPr id="3" name="AutoShape 419" descr="logo.jpg"/>
        <xdr:cNvSpPr>
          <a:spLocks noChangeAspect="1" noChangeArrowheads="1"/>
        </xdr:cNvSpPr>
      </xdr:nvSpPr>
      <xdr:spPr bwMode="auto">
        <a:xfrm>
          <a:off x="9563100" y="180803550"/>
          <a:ext cx="304800" cy="1876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IW598"/>
  <sheetViews>
    <sheetView zoomScale="66" zoomScaleNormal="66" zoomScaleSheetLayoutView="80" workbookViewId="0">
      <pane ySplit="2" topLeftCell="A8" activePane="bottomLeft" state="frozen"/>
      <selection activeCell="I1" sqref="I1:I2"/>
      <selection pane="bottomLeft" activeCell="I1" sqref="I1:I2"/>
    </sheetView>
  </sheetViews>
  <sheetFormatPr defaultRowHeight="14.25" x14ac:dyDescent="0.25"/>
  <cols>
    <col min="1" max="1" width="10.5703125" style="54" customWidth="1"/>
    <col min="2" max="2" width="44.28515625" style="87" customWidth="1"/>
    <col min="3" max="3" width="11.140625" style="54" customWidth="1"/>
    <col min="4" max="4" width="11.42578125" style="54" customWidth="1"/>
    <col min="5" max="5" width="11.42578125" style="88" customWidth="1"/>
    <col min="6" max="6" width="11.28515625" style="89" customWidth="1"/>
    <col min="7" max="7" width="11.7109375" style="88" customWidth="1"/>
    <col min="8" max="8" width="13.140625" style="89" customWidth="1"/>
    <col min="9" max="9" width="12.140625" style="88" customWidth="1"/>
    <col min="10" max="10" width="13.5703125" style="89" customWidth="1"/>
    <col min="11" max="11" width="13.5703125" style="90" customWidth="1"/>
    <col min="12" max="12" width="13.42578125" style="89" customWidth="1"/>
    <col min="13" max="13" width="11.7109375" style="90" customWidth="1"/>
    <col min="14" max="14" width="10.85546875" style="89" customWidth="1"/>
    <col min="15" max="15" width="12.5703125" style="98" customWidth="1"/>
    <col min="16" max="16" width="11.85546875" style="98" customWidth="1"/>
    <col min="17" max="17" width="11.85546875" style="54" customWidth="1"/>
    <col min="18" max="18" width="11.5703125" style="54" customWidth="1"/>
    <col min="19" max="19" width="11" style="54" customWidth="1"/>
    <col min="20" max="20" width="10.140625" style="54" customWidth="1"/>
    <col min="21" max="21" width="10.28515625" style="54" customWidth="1"/>
    <col min="22" max="16384" width="9.140625" style="54"/>
  </cols>
  <sheetData>
    <row r="1" spans="1:21" s="49" customFormat="1" ht="54" customHeight="1" x14ac:dyDescent="0.25">
      <c r="A1" s="48" t="s">
        <v>0</v>
      </c>
      <c r="B1" s="48" t="s">
        <v>1</v>
      </c>
      <c r="C1" s="45" t="s">
        <v>428</v>
      </c>
      <c r="D1" s="108" t="s">
        <v>427</v>
      </c>
      <c r="E1" s="199" t="s">
        <v>429</v>
      </c>
      <c r="F1" s="199"/>
      <c r="G1" s="199" t="s">
        <v>424</v>
      </c>
      <c r="H1" s="199"/>
      <c r="I1" s="199" t="s">
        <v>430</v>
      </c>
      <c r="J1" s="199"/>
      <c r="K1" s="201" t="s">
        <v>510</v>
      </c>
      <c r="L1" s="201"/>
      <c r="M1" s="200" t="s">
        <v>425</v>
      </c>
      <c r="N1" s="200"/>
      <c r="O1" s="109" t="s">
        <v>426</v>
      </c>
      <c r="P1" s="109" t="s">
        <v>431</v>
      </c>
      <c r="Q1" s="202" t="s">
        <v>422</v>
      </c>
      <c r="R1" s="202" t="s">
        <v>421</v>
      </c>
      <c r="S1" s="200" t="s">
        <v>423</v>
      </c>
      <c r="T1" s="200"/>
      <c r="U1" s="200"/>
    </row>
    <row r="2" spans="1:21" ht="80.25" customHeight="1" x14ac:dyDescent="0.25">
      <c r="A2" s="67" t="s">
        <v>2</v>
      </c>
      <c r="B2" s="67"/>
      <c r="C2" s="67"/>
      <c r="D2" s="95">
        <v>6</v>
      </c>
      <c r="E2" s="110" t="s">
        <v>408</v>
      </c>
      <c r="F2" s="111" t="s">
        <v>409</v>
      </c>
      <c r="G2" s="46" t="s">
        <v>408</v>
      </c>
      <c r="H2" s="47" t="s">
        <v>409</v>
      </c>
      <c r="I2" s="53" t="s">
        <v>408</v>
      </c>
      <c r="J2" s="47" t="s">
        <v>409</v>
      </c>
      <c r="K2" s="53" t="s">
        <v>408</v>
      </c>
      <c r="L2" s="47" t="s">
        <v>409</v>
      </c>
      <c r="M2" s="53" t="s">
        <v>408</v>
      </c>
      <c r="N2" s="47" t="s">
        <v>409</v>
      </c>
      <c r="O2" s="203" t="s">
        <v>408</v>
      </c>
      <c r="P2" s="203"/>
      <c r="Q2" s="202"/>
      <c r="R2" s="202"/>
      <c r="S2" s="45" t="s">
        <v>419</v>
      </c>
      <c r="T2" s="45" t="s">
        <v>414</v>
      </c>
      <c r="U2" s="45" t="s">
        <v>413</v>
      </c>
    </row>
    <row r="3" spans="1:21" ht="40.5" customHeight="1" x14ac:dyDescent="0.25">
      <c r="A3" s="55" t="s">
        <v>227</v>
      </c>
      <c r="B3" s="56" t="s">
        <v>3</v>
      </c>
      <c r="C3" s="57"/>
      <c r="D3" s="60">
        <f>23133+(2.8*350)</f>
        <v>24113</v>
      </c>
      <c r="E3" s="94">
        <v>864</v>
      </c>
      <c r="F3" s="59">
        <v>750</v>
      </c>
      <c r="G3" s="58">
        <f t="shared" ref="G3:G66" si="0">E3*$D$2</f>
        <v>5184</v>
      </c>
      <c r="H3" s="59">
        <f t="shared" ref="H3:H66" si="1">F3*$D$2</f>
        <v>4500</v>
      </c>
      <c r="I3" s="61">
        <f>G3+($D$3*1.1/2)</f>
        <v>18446.150000000001</v>
      </c>
      <c r="J3" s="62">
        <f>H3+($D$3*1.1/2)</f>
        <v>17762.150000000001</v>
      </c>
      <c r="K3" s="61">
        <f>I3*1.15</f>
        <v>21213.072499999998</v>
      </c>
      <c r="L3" s="62">
        <f>J3*1.15</f>
        <v>20426.4725</v>
      </c>
      <c r="M3" s="61">
        <f>K3*100/90</f>
        <v>23570.080555555556</v>
      </c>
      <c r="N3" s="112">
        <f>L3*100/90</f>
        <v>22696.080555555556</v>
      </c>
      <c r="O3" s="97">
        <v>23580</v>
      </c>
      <c r="P3" s="97">
        <f>O3*0.9</f>
        <v>21222</v>
      </c>
      <c r="Q3" s="93">
        <f>O3-I3</f>
        <v>5133.8499999999985</v>
      </c>
      <c r="R3" s="93">
        <f>P3-I3</f>
        <v>2775.8499999999985</v>
      </c>
      <c r="S3" s="55"/>
      <c r="T3" s="55"/>
      <c r="U3" s="55"/>
    </row>
    <row r="4" spans="1:21" ht="33.75" customHeight="1" x14ac:dyDescent="0.25">
      <c r="A4" s="55" t="s">
        <v>228</v>
      </c>
      <c r="B4" s="56" t="s">
        <v>4</v>
      </c>
      <c r="C4" s="57"/>
      <c r="D4" s="55"/>
      <c r="E4" s="58">
        <v>1104</v>
      </c>
      <c r="F4" s="59">
        <v>970</v>
      </c>
      <c r="G4" s="58">
        <f t="shared" si="0"/>
        <v>6624</v>
      </c>
      <c r="H4" s="59">
        <f t="shared" si="1"/>
        <v>5820</v>
      </c>
      <c r="I4" s="61">
        <f t="shared" ref="I4:I67" si="2">G4+($D$3*1.1/2)</f>
        <v>19886.150000000001</v>
      </c>
      <c r="J4" s="62">
        <f t="shared" ref="J4:J67" si="3">H4+($D$3*1.1/2)</f>
        <v>19082.150000000001</v>
      </c>
      <c r="K4" s="61">
        <f>I4*1.15</f>
        <v>22869.072499999998</v>
      </c>
      <c r="L4" s="62">
        <f>J4*1.15</f>
        <v>21944.4725</v>
      </c>
      <c r="M4" s="61">
        <f t="shared" ref="M4:M67" si="4">K4*100/90</f>
        <v>25410.080555555556</v>
      </c>
      <c r="N4" s="112">
        <f t="shared" ref="N4:N67" si="5">L4*100/90</f>
        <v>24382.74722222222</v>
      </c>
      <c r="O4" s="97">
        <v>25420</v>
      </c>
      <c r="P4" s="97">
        <f t="shared" ref="P4:P67" si="6">O4*0.9</f>
        <v>22878</v>
      </c>
      <c r="Q4" s="93">
        <f>O4-I4</f>
        <v>5533.8499999999985</v>
      </c>
      <c r="R4" s="93">
        <f>P4-I4</f>
        <v>2991.8499999999985</v>
      </c>
      <c r="S4" s="55"/>
      <c r="T4" s="55"/>
      <c r="U4" s="55"/>
    </row>
    <row r="5" spans="1:21" ht="33.75" customHeight="1" x14ac:dyDescent="0.25">
      <c r="A5" s="55" t="s">
        <v>229</v>
      </c>
      <c r="B5" s="56" t="s">
        <v>5</v>
      </c>
      <c r="C5" s="55">
        <v>25640</v>
      </c>
      <c r="D5" s="55"/>
      <c r="E5" s="58">
        <v>1512</v>
      </c>
      <c r="F5" s="59">
        <v>1280</v>
      </c>
      <c r="G5" s="58">
        <f t="shared" si="0"/>
        <v>9072</v>
      </c>
      <c r="H5" s="59">
        <f t="shared" si="1"/>
        <v>7680</v>
      </c>
      <c r="I5" s="61">
        <f t="shared" si="2"/>
        <v>22334.15</v>
      </c>
      <c r="J5" s="62">
        <f t="shared" si="3"/>
        <v>20942.150000000001</v>
      </c>
      <c r="K5" s="61">
        <f t="shared" ref="K5:K68" si="7">I5*1.15</f>
        <v>25684.272499999999</v>
      </c>
      <c r="L5" s="62">
        <f t="shared" ref="L5:L68" si="8">J5*1.15</f>
        <v>24083.4725</v>
      </c>
      <c r="M5" s="61">
        <f t="shared" si="4"/>
        <v>28538.080555555556</v>
      </c>
      <c r="N5" s="112">
        <f t="shared" si="5"/>
        <v>26759.413888888888</v>
      </c>
      <c r="O5" s="97">
        <v>28540</v>
      </c>
      <c r="P5" s="97">
        <f t="shared" si="6"/>
        <v>25686</v>
      </c>
      <c r="Q5" s="93">
        <f t="shared" ref="Q5:Q68" si="9">O5-I5</f>
        <v>6205.8499999999985</v>
      </c>
      <c r="R5" s="93">
        <f t="shared" ref="R5:R68" si="10">P5-I5</f>
        <v>3351.8499999999985</v>
      </c>
      <c r="S5" s="55"/>
      <c r="T5" s="55"/>
      <c r="U5" s="55">
        <v>2890</v>
      </c>
    </row>
    <row r="6" spans="1:21" ht="33.75" customHeight="1" x14ac:dyDescent="0.25">
      <c r="A6" s="55" t="s">
        <v>230</v>
      </c>
      <c r="B6" s="56" t="s">
        <v>6</v>
      </c>
      <c r="C6" s="55"/>
      <c r="D6" s="55"/>
      <c r="E6" s="58">
        <v>1512</v>
      </c>
      <c r="F6" s="59">
        <v>1280</v>
      </c>
      <c r="G6" s="58">
        <f t="shared" si="0"/>
        <v>9072</v>
      </c>
      <c r="H6" s="59">
        <f t="shared" si="1"/>
        <v>7680</v>
      </c>
      <c r="I6" s="61">
        <f t="shared" si="2"/>
        <v>22334.15</v>
      </c>
      <c r="J6" s="62">
        <f t="shared" si="3"/>
        <v>20942.150000000001</v>
      </c>
      <c r="K6" s="61">
        <f t="shared" si="7"/>
        <v>25684.272499999999</v>
      </c>
      <c r="L6" s="62">
        <f t="shared" si="8"/>
        <v>24083.4725</v>
      </c>
      <c r="M6" s="61">
        <f t="shared" si="4"/>
        <v>28538.080555555556</v>
      </c>
      <c r="N6" s="112">
        <f t="shared" si="5"/>
        <v>26759.413888888888</v>
      </c>
      <c r="O6" s="97">
        <v>28540</v>
      </c>
      <c r="P6" s="97">
        <f t="shared" si="6"/>
        <v>25686</v>
      </c>
      <c r="Q6" s="93">
        <f t="shared" si="9"/>
        <v>6205.8499999999985</v>
      </c>
      <c r="R6" s="93">
        <f t="shared" si="10"/>
        <v>3351.8499999999985</v>
      </c>
      <c r="S6" s="55"/>
      <c r="T6" s="55"/>
      <c r="U6" s="55">
        <v>2890</v>
      </c>
    </row>
    <row r="7" spans="1:21" ht="54.75" customHeight="1" x14ac:dyDescent="0.25">
      <c r="A7" s="55" t="s">
        <v>231</v>
      </c>
      <c r="B7" s="56" t="s">
        <v>7</v>
      </c>
      <c r="C7" s="55"/>
      <c r="D7" s="55"/>
      <c r="E7" s="58">
        <v>9072</v>
      </c>
      <c r="F7" s="59">
        <v>7560</v>
      </c>
      <c r="G7" s="58">
        <f t="shared" si="0"/>
        <v>54432</v>
      </c>
      <c r="H7" s="59">
        <f t="shared" si="1"/>
        <v>45360</v>
      </c>
      <c r="I7" s="61">
        <f t="shared" si="2"/>
        <v>67694.149999999994</v>
      </c>
      <c r="J7" s="62">
        <f t="shared" si="3"/>
        <v>58622.15</v>
      </c>
      <c r="K7" s="61">
        <f t="shared" si="7"/>
        <v>77848.272499999992</v>
      </c>
      <c r="L7" s="62">
        <f t="shared" si="8"/>
        <v>67415.472500000003</v>
      </c>
      <c r="M7" s="61">
        <f t="shared" si="4"/>
        <v>86498.080555555542</v>
      </c>
      <c r="N7" s="112">
        <f t="shared" si="5"/>
        <v>74906.080555555556</v>
      </c>
      <c r="O7" s="97">
        <v>86500</v>
      </c>
      <c r="P7" s="97">
        <f t="shared" si="6"/>
        <v>77850</v>
      </c>
      <c r="Q7" s="93">
        <f t="shared" si="9"/>
        <v>18805.850000000006</v>
      </c>
      <c r="R7" s="93">
        <f t="shared" si="10"/>
        <v>10155.850000000006</v>
      </c>
      <c r="S7" s="55"/>
      <c r="T7" s="55"/>
      <c r="U7" s="55"/>
    </row>
    <row r="8" spans="1:21" ht="18.75" customHeight="1" x14ac:dyDescent="0.25">
      <c r="A8" s="204" t="s">
        <v>8</v>
      </c>
      <c r="B8" s="204"/>
      <c r="C8" s="204"/>
      <c r="D8" s="204"/>
      <c r="E8" s="204"/>
      <c r="F8" s="204"/>
      <c r="G8" s="204"/>
      <c r="H8" s="204"/>
      <c r="I8" s="204"/>
      <c r="J8" s="204"/>
      <c r="K8" s="204"/>
      <c r="L8" s="204"/>
      <c r="M8" s="204"/>
      <c r="N8" s="204"/>
      <c r="O8" s="204"/>
      <c r="P8" s="204"/>
      <c r="Q8" s="204"/>
      <c r="R8" s="204"/>
      <c r="S8" s="204"/>
      <c r="T8" s="204"/>
      <c r="U8" s="204"/>
    </row>
    <row r="9" spans="1:21" x14ac:dyDescent="0.25">
      <c r="A9" s="64" t="s">
        <v>232</v>
      </c>
      <c r="B9" s="56" t="s">
        <v>9</v>
      </c>
      <c r="C9" s="55" t="s">
        <v>412</v>
      </c>
      <c r="D9" s="55"/>
      <c r="E9" s="58">
        <v>1728</v>
      </c>
      <c r="F9" s="59">
        <v>1480</v>
      </c>
      <c r="G9" s="58">
        <f t="shared" si="0"/>
        <v>10368</v>
      </c>
      <c r="H9" s="59">
        <f t="shared" si="1"/>
        <v>8880</v>
      </c>
      <c r="I9" s="61">
        <f t="shared" si="2"/>
        <v>23630.15</v>
      </c>
      <c r="J9" s="62">
        <f t="shared" si="3"/>
        <v>22142.15</v>
      </c>
      <c r="K9" s="61">
        <f t="shared" si="7"/>
        <v>27174.672500000001</v>
      </c>
      <c r="L9" s="62">
        <f t="shared" si="8"/>
        <v>25463.4725</v>
      </c>
      <c r="M9" s="61">
        <f t="shared" si="4"/>
        <v>30194.080555555556</v>
      </c>
      <c r="N9" s="112">
        <f t="shared" si="5"/>
        <v>28292.74722222222</v>
      </c>
      <c r="O9" s="97">
        <v>30200</v>
      </c>
      <c r="P9" s="97">
        <f t="shared" si="6"/>
        <v>27180</v>
      </c>
      <c r="Q9" s="93">
        <f t="shared" si="9"/>
        <v>6569.8499999999985</v>
      </c>
      <c r="R9" s="93">
        <f t="shared" si="10"/>
        <v>3549.8499999999985</v>
      </c>
      <c r="S9" s="55"/>
      <c r="T9" s="55" t="s">
        <v>412</v>
      </c>
      <c r="U9" s="55">
        <v>4410</v>
      </c>
    </row>
    <row r="10" spans="1:21" x14ac:dyDescent="0.25">
      <c r="A10" s="64" t="s">
        <v>233</v>
      </c>
      <c r="B10" s="56" t="s">
        <v>10</v>
      </c>
      <c r="C10" s="55" t="s">
        <v>412</v>
      </c>
      <c r="D10" s="55"/>
      <c r="E10" s="58">
        <v>1512</v>
      </c>
      <c r="F10" s="59">
        <v>1280</v>
      </c>
      <c r="G10" s="58">
        <f t="shared" si="0"/>
        <v>9072</v>
      </c>
      <c r="H10" s="59">
        <f t="shared" si="1"/>
        <v>7680</v>
      </c>
      <c r="I10" s="61">
        <f t="shared" si="2"/>
        <v>22334.15</v>
      </c>
      <c r="J10" s="62">
        <f t="shared" si="3"/>
        <v>20942.150000000001</v>
      </c>
      <c r="K10" s="61">
        <f t="shared" si="7"/>
        <v>25684.272499999999</v>
      </c>
      <c r="L10" s="62">
        <f t="shared" si="8"/>
        <v>24083.4725</v>
      </c>
      <c r="M10" s="61">
        <f t="shared" si="4"/>
        <v>28538.080555555556</v>
      </c>
      <c r="N10" s="112">
        <f t="shared" si="5"/>
        <v>26759.413888888888</v>
      </c>
      <c r="O10" s="97">
        <v>28540</v>
      </c>
      <c r="P10" s="97">
        <f t="shared" si="6"/>
        <v>25686</v>
      </c>
      <c r="Q10" s="93">
        <f t="shared" si="9"/>
        <v>6205.8499999999985</v>
      </c>
      <c r="R10" s="93">
        <f t="shared" si="10"/>
        <v>3351.8499999999985</v>
      </c>
      <c r="S10" s="55"/>
      <c r="T10" s="55" t="s">
        <v>412</v>
      </c>
      <c r="U10" s="55" t="s">
        <v>412</v>
      </c>
    </row>
    <row r="11" spans="1:21" x14ac:dyDescent="0.25">
      <c r="A11" s="64" t="s">
        <v>234</v>
      </c>
      <c r="B11" s="56" t="s">
        <v>11</v>
      </c>
      <c r="C11" s="55" t="s">
        <v>412</v>
      </c>
      <c r="D11" s="55"/>
      <c r="E11" s="58">
        <v>1152</v>
      </c>
      <c r="F11" s="59">
        <v>1020</v>
      </c>
      <c r="G11" s="58">
        <f t="shared" si="0"/>
        <v>6912</v>
      </c>
      <c r="H11" s="59">
        <f t="shared" si="1"/>
        <v>6120</v>
      </c>
      <c r="I11" s="61">
        <f t="shared" si="2"/>
        <v>20174.150000000001</v>
      </c>
      <c r="J11" s="62">
        <f t="shared" si="3"/>
        <v>19382.150000000001</v>
      </c>
      <c r="K11" s="61">
        <f t="shared" si="7"/>
        <v>23200.272499999999</v>
      </c>
      <c r="L11" s="62">
        <f t="shared" si="8"/>
        <v>22289.4725</v>
      </c>
      <c r="M11" s="61">
        <f t="shared" si="4"/>
        <v>25778.080555555556</v>
      </c>
      <c r="N11" s="112">
        <f t="shared" si="5"/>
        <v>24766.080555555556</v>
      </c>
      <c r="O11" s="97">
        <v>25780</v>
      </c>
      <c r="P11" s="97">
        <f t="shared" si="6"/>
        <v>23202</v>
      </c>
      <c r="Q11" s="93">
        <f t="shared" si="9"/>
        <v>5605.8499999999985</v>
      </c>
      <c r="R11" s="93">
        <f t="shared" si="10"/>
        <v>3027.8499999999985</v>
      </c>
      <c r="S11" s="55"/>
      <c r="T11" s="55" t="s">
        <v>412</v>
      </c>
      <c r="U11" s="55" t="s">
        <v>412</v>
      </c>
    </row>
    <row r="12" spans="1:21" ht="29.25" customHeight="1" x14ac:dyDescent="0.25">
      <c r="A12" s="64" t="s">
        <v>235</v>
      </c>
      <c r="B12" s="56" t="s">
        <v>12</v>
      </c>
      <c r="C12" s="55" t="s">
        <v>412</v>
      </c>
      <c r="D12" s="55"/>
      <c r="E12" s="58">
        <v>1152</v>
      </c>
      <c r="F12" s="59">
        <v>1020</v>
      </c>
      <c r="G12" s="58">
        <f t="shared" si="0"/>
        <v>6912</v>
      </c>
      <c r="H12" s="59">
        <f t="shared" si="1"/>
        <v>6120</v>
      </c>
      <c r="I12" s="61">
        <f t="shared" si="2"/>
        <v>20174.150000000001</v>
      </c>
      <c r="J12" s="62">
        <f t="shared" si="3"/>
        <v>19382.150000000001</v>
      </c>
      <c r="K12" s="61">
        <f t="shared" si="7"/>
        <v>23200.272499999999</v>
      </c>
      <c r="L12" s="62">
        <f t="shared" si="8"/>
        <v>22289.4725</v>
      </c>
      <c r="M12" s="61">
        <f t="shared" si="4"/>
        <v>25778.080555555556</v>
      </c>
      <c r="N12" s="112">
        <f t="shared" si="5"/>
        <v>24766.080555555556</v>
      </c>
      <c r="O12" s="97">
        <v>25780</v>
      </c>
      <c r="P12" s="97">
        <f t="shared" si="6"/>
        <v>23202</v>
      </c>
      <c r="Q12" s="93">
        <f t="shared" si="9"/>
        <v>5605.8499999999985</v>
      </c>
      <c r="R12" s="93">
        <f t="shared" si="10"/>
        <v>3027.8499999999985</v>
      </c>
      <c r="S12" s="55"/>
      <c r="T12" s="55">
        <v>4680</v>
      </c>
      <c r="U12" s="55" t="s">
        <v>412</v>
      </c>
    </row>
    <row r="13" spans="1:21" x14ac:dyDescent="0.25">
      <c r="A13" s="64" t="s">
        <v>236</v>
      </c>
      <c r="B13" s="56" t="s">
        <v>13</v>
      </c>
      <c r="C13" s="55" t="s">
        <v>412</v>
      </c>
      <c r="D13" s="55"/>
      <c r="E13" s="58">
        <v>924</v>
      </c>
      <c r="F13" s="59">
        <v>830</v>
      </c>
      <c r="G13" s="58">
        <f t="shared" si="0"/>
        <v>5544</v>
      </c>
      <c r="H13" s="59">
        <f t="shared" si="1"/>
        <v>4980</v>
      </c>
      <c r="I13" s="61">
        <f t="shared" si="2"/>
        <v>18806.150000000001</v>
      </c>
      <c r="J13" s="62">
        <f t="shared" si="3"/>
        <v>18242.150000000001</v>
      </c>
      <c r="K13" s="61">
        <f t="shared" si="7"/>
        <v>21627.072499999998</v>
      </c>
      <c r="L13" s="62">
        <f t="shared" si="8"/>
        <v>20978.4725</v>
      </c>
      <c r="M13" s="61">
        <f t="shared" si="4"/>
        <v>24030.080555555556</v>
      </c>
      <c r="N13" s="112">
        <f t="shared" si="5"/>
        <v>23309.413888888888</v>
      </c>
      <c r="O13" s="97">
        <v>24040</v>
      </c>
      <c r="P13" s="97">
        <f t="shared" si="6"/>
        <v>21636</v>
      </c>
      <c r="Q13" s="93">
        <f t="shared" si="9"/>
        <v>5233.8499999999985</v>
      </c>
      <c r="R13" s="93">
        <f t="shared" si="10"/>
        <v>2829.8499999999985</v>
      </c>
      <c r="S13" s="55"/>
      <c r="T13" s="55" t="s">
        <v>412</v>
      </c>
      <c r="U13" s="55" t="s">
        <v>412</v>
      </c>
    </row>
    <row r="14" spans="1:21" ht="21" customHeight="1" x14ac:dyDescent="0.25">
      <c r="A14" s="204" t="s">
        <v>14</v>
      </c>
      <c r="B14" s="204"/>
      <c r="C14" s="204"/>
      <c r="D14" s="204"/>
      <c r="E14" s="204"/>
      <c r="F14" s="204"/>
      <c r="G14" s="204"/>
      <c r="H14" s="204"/>
      <c r="I14" s="204"/>
      <c r="J14" s="204"/>
      <c r="K14" s="204"/>
      <c r="L14" s="204"/>
      <c r="M14" s="204"/>
      <c r="N14" s="204"/>
      <c r="O14" s="204"/>
      <c r="P14" s="204"/>
      <c r="Q14" s="204"/>
      <c r="R14" s="204"/>
      <c r="S14" s="204"/>
      <c r="T14" s="204"/>
      <c r="U14" s="204"/>
    </row>
    <row r="15" spans="1:21" ht="99" customHeight="1" x14ac:dyDescent="0.25">
      <c r="A15" s="64" t="s">
        <v>225</v>
      </c>
      <c r="B15" s="56" t="s">
        <v>226</v>
      </c>
      <c r="C15" s="55" t="s">
        <v>412</v>
      </c>
      <c r="D15" s="55"/>
      <c r="E15" s="58">
        <v>3940</v>
      </c>
      <c r="F15" s="59">
        <v>3420</v>
      </c>
      <c r="G15" s="58">
        <f t="shared" si="0"/>
        <v>23640</v>
      </c>
      <c r="H15" s="59">
        <f t="shared" si="1"/>
        <v>20520</v>
      </c>
      <c r="I15" s="61">
        <f t="shared" si="2"/>
        <v>36902.15</v>
      </c>
      <c r="J15" s="62">
        <f t="shared" si="3"/>
        <v>33782.15</v>
      </c>
      <c r="K15" s="61">
        <f t="shared" si="7"/>
        <v>42437.472499999996</v>
      </c>
      <c r="L15" s="62">
        <f t="shared" si="8"/>
        <v>38849.472499999996</v>
      </c>
      <c r="M15" s="61">
        <f t="shared" si="4"/>
        <v>47152.74722222222</v>
      </c>
      <c r="N15" s="112">
        <f t="shared" si="5"/>
        <v>43166.080555555549</v>
      </c>
      <c r="O15" s="97">
        <v>47160</v>
      </c>
      <c r="P15" s="97">
        <f t="shared" si="6"/>
        <v>42444</v>
      </c>
      <c r="Q15" s="93">
        <f t="shared" si="9"/>
        <v>10257.849999999999</v>
      </c>
      <c r="R15" s="93">
        <f t="shared" si="10"/>
        <v>5541.8499999999985</v>
      </c>
      <c r="S15" s="55"/>
      <c r="T15" s="55" t="s">
        <v>412</v>
      </c>
      <c r="U15" s="55" t="s">
        <v>412</v>
      </c>
    </row>
    <row r="16" spans="1:21" ht="18" customHeight="1" x14ac:dyDescent="0.25">
      <c r="A16" s="64" t="s">
        <v>237</v>
      </c>
      <c r="B16" s="56" t="s">
        <v>15</v>
      </c>
      <c r="C16" s="55" t="s">
        <v>412</v>
      </c>
      <c r="D16" s="55"/>
      <c r="E16" s="58">
        <v>1038</v>
      </c>
      <c r="F16" s="59">
        <v>859</v>
      </c>
      <c r="G16" s="58">
        <f t="shared" si="0"/>
        <v>6228</v>
      </c>
      <c r="H16" s="59">
        <f t="shared" si="1"/>
        <v>5154</v>
      </c>
      <c r="I16" s="61">
        <f t="shared" si="2"/>
        <v>19490.150000000001</v>
      </c>
      <c r="J16" s="62">
        <f t="shared" si="3"/>
        <v>18416.150000000001</v>
      </c>
      <c r="K16" s="61">
        <f t="shared" si="7"/>
        <v>22413.672500000001</v>
      </c>
      <c r="L16" s="62">
        <f t="shared" si="8"/>
        <v>21178.572499999998</v>
      </c>
      <c r="M16" s="61">
        <f t="shared" si="4"/>
        <v>24904.080555555556</v>
      </c>
      <c r="N16" s="112">
        <f t="shared" si="5"/>
        <v>23531.74722222222</v>
      </c>
      <c r="O16" s="97">
        <v>24900</v>
      </c>
      <c r="P16" s="97">
        <f t="shared" si="6"/>
        <v>22410</v>
      </c>
      <c r="Q16" s="93">
        <f t="shared" si="9"/>
        <v>5409.8499999999985</v>
      </c>
      <c r="R16" s="93">
        <f t="shared" si="10"/>
        <v>2919.8499999999985</v>
      </c>
      <c r="S16" s="55"/>
      <c r="T16" s="55" t="s">
        <v>412</v>
      </c>
      <c r="U16" s="55">
        <v>2970</v>
      </c>
    </row>
    <row r="17" spans="1:21" ht="30.75" customHeight="1" x14ac:dyDescent="0.25">
      <c r="A17" s="64" t="s">
        <v>238</v>
      </c>
      <c r="B17" s="56" t="s">
        <v>16</v>
      </c>
      <c r="C17" s="55" t="s">
        <v>412</v>
      </c>
      <c r="D17" s="55"/>
      <c r="E17" s="58">
        <v>780</v>
      </c>
      <c r="F17" s="59">
        <v>690</v>
      </c>
      <c r="G17" s="58">
        <f t="shared" si="0"/>
        <v>4680</v>
      </c>
      <c r="H17" s="59">
        <f t="shared" si="1"/>
        <v>4140</v>
      </c>
      <c r="I17" s="61">
        <f t="shared" si="2"/>
        <v>17942.150000000001</v>
      </c>
      <c r="J17" s="62">
        <f t="shared" si="3"/>
        <v>17402.150000000001</v>
      </c>
      <c r="K17" s="61">
        <f t="shared" si="7"/>
        <v>20633.4725</v>
      </c>
      <c r="L17" s="62">
        <f t="shared" si="8"/>
        <v>20012.4725</v>
      </c>
      <c r="M17" s="61">
        <f t="shared" si="4"/>
        <v>22926.080555555556</v>
      </c>
      <c r="N17" s="112">
        <f t="shared" si="5"/>
        <v>22236.080555555556</v>
      </c>
      <c r="O17" s="97">
        <v>22940</v>
      </c>
      <c r="P17" s="97">
        <f t="shared" si="6"/>
        <v>20646</v>
      </c>
      <c r="Q17" s="93">
        <f t="shared" si="9"/>
        <v>4997.8499999999985</v>
      </c>
      <c r="R17" s="93">
        <f t="shared" si="10"/>
        <v>2703.8499999999985</v>
      </c>
      <c r="S17" s="55"/>
      <c r="T17" s="55" t="s">
        <v>412</v>
      </c>
      <c r="U17" s="55"/>
    </row>
    <row r="18" spans="1:21" ht="19.5" customHeight="1" x14ac:dyDescent="0.25">
      <c r="A18" s="64" t="s">
        <v>239</v>
      </c>
      <c r="B18" s="56" t="s">
        <v>214</v>
      </c>
      <c r="C18" s="55">
        <v>1950</v>
      </c>
      <c r="D18" s="55"/>
      <c r="E18" s="58">
        <v>410</v>
      </c>
      <c r="F18" s="59">
        <v>320</v>
      </c>
      <c r="G18" s="58">
        <f t="shared" si="0"/>
        <v>2460</v>
      </c>
      <c r="H18" s="59">
        <f t="shared" si="1"/>
        <v>1920</v>
      </c>
      <c r="I18" s="61">
        <f t="shared" si="2"/>
        <v>15722.150000000001</v>
      </c>
      <c r="J18" s="62">
        <f t="shared" si="3"/>
        <v>15182.150000000001</v>
      </c>
      <c r="K18" s="61">
        <f t="shared" si="7"/>
        <v>18080.4725</v>
      </c>
      <c r="L18" s="62">
        <f t="shared" si="8"/>
        <v>17459.4725</v>
      </c>
      <c r="M18" s="61">
        <f t="shared" si="4"/>
        <v>20089.413888888888</v>
      </c>
      <c r="N18" s="112">
        <f t="shared" si="5"/>
        <v>19399.413888888888</v>
      </c>
      <c r="O18" s="97">
        <v>20100</v>
      </c>
      <c r="P18" s="97">
        <f t="shared" si="6"/>
        <v>18090</v>
      </c>
      <c r="Q18" s="93">
        <f t="shared" si="9"/>
        <v>4377.8499999999985</v>
      </c>
      <c r="R18" s="93">
        <f t="shared" si="10"/>
        <v>2367.8499999999985</v>
      </c>
      <c r="S18" s="55"/>
      <c r="T18" s="55">
        <v>550</v>
      </c>
      <c r="U18" s="55" t="s">
        <v>412</v>
      </c>
    </row>
    <row r="19" spans="1:21" ht="57.75" customHeight="1" x14ac:dyDescent="0.25">
      <c r="A19" s="64" t="s">
        <v>212</v>
      </c>
      <c r="B19" s="56" t="s">
        <v>213</v>
      </c>
      <c r="C19" s="55" t="s">
        <v>412</v>
      </c>
      <c r="D19" s="55"/>
      <c r="E19" s="58">
        <v>2950</v>
      </c>
      <c r="F19" s="59">
        <v>2670</v>
      </c>
      <c r="G19" s="58">
        <f t="shared" si="0"/>
        <v>17700</v>
      </c>
      <c r="H19" s="59">
        <f t="shared" si="1"/>
        <v>16020</v>
      </c>
      <c r="I19" s="61">
        <f t="shared" si="2"/>
        <v>30962.15</v>
      </c>
      <c r="J19" s="62">
        <f t="shared" si="3"/>
        <v>29282.15</v>
      </c>
      <c r="K19" s="61">
        <f t="shared" si="7"/>
        <v>35606.472499999996</v>
      </c>
      <c r="L19" s="62">
        <f t="shared" si="8"/>
        <v>33674.472499999996</v>
      </c>
      <c r="M19" s="61">
        <f t="shared" si="4"/>
        <v>39562.74722222222</v>
      </c>
      <c r="N19" s="112">
        <f t="shared" si="5"/>
        <v>37416.080555555549</v>
      </c>
      <c r="O19" s="97">
        <v>39560</v>
      </c>
      <c r="P19" s="97">
        <f t="shared" si="6"/>
        <v>35604</v>
      </c>
      <c r="Q19" s="93">
        <f t="shared" si="9"/>
        <v>8597.8499999999985</v>
      </c>
      <c r="R19" s="93">
        <f t="shared" si="10"/>
        <v>4641.8499999999985</v>
      </c>
      <c r="S19" s="55"/>
      <c r="T19" s="55" t="s">
        <v>412</v>
      </c>
      <c r="U19" s="55" t="s">
        <v>412</v>
      </c>
    </row>
    <row r="20" spans="1:21" ht="23.25" customHeight="1" x14ac:dyDescent="0.25">
      <c r="A20" s="64" t="s">
        <v>223</v>
      </c>
      <c r="B20" s="56" t="s">
        <v>224</v>
      </c>
      <c r="C20" s="55" t="s">
        <v>412</v>
      </c>
      <c r="D20" s="55"/>
      <c r="E20" s="58">
        <v>1230</v>
      </c>
      <c r="F20" s="59">
        <v>1030</v>
      </c>
      <c r="G20" s="58">
        <f t="shared" si="0"/>
        <v>7380</v>
      </c>
      <c r="H20" s="59">
        <f t="shared" si="1"/>
        <v>6180</v>
      </c>
      <c r="I20" s="61">
        <f t="shared" si="2"/>
        <v>20642.150000000001</v>
      </c>
      <c r="J20" s="62">
        <f t="shared" si="3"/>
        <v>19442.150000000001</v>
      </c>
      <c r="K20" s="61">
        <f t="shared" si="7"/>
        <v>23738.4725</v>
      </c>
      <c r="L20" s="62">
        <f t="shared" si="8"/>
        <v>22358.4725</v>
      </c>
      <c r="M20" s="61">
        <f t="shared" si="4"/>
        <v>26376.080555555556</v>
      </c>
      <c r="N20" s="112">
        <f t="shared" si="5"/>
        <v>24842.74722222222</v>
      </c>
      <c r="O20" s="97">
        <v>26380</v>
      </c>
      <c r="P20" s="97">
        <f t="shared" si="6"/>
        <v>23742</v>
      </c>
      <c r="Q20" s="93">
        <f t="shared" si="9"/>
        <v>5737.8499999999985</v>
      </c>
      <c r="R20" s="93">
        <f t="shared" si="10"/>
        <v>3099.8499999999985</v>
      </c>
      <c r="S20" s="55"/>
      <c r="T20" s="55" t="s">
        <v>412</v>
      </c>
      <c r="U20" s="55" t="s">
        <v>412</v>
      </c>
    </row>
    <row r="21" spans="1:21" ht="54.75" customHeight="1" x14ac:dyDescent="0.25">
      <c r="A21" s="64"/>
      <c r="B21" s="56" t="e">
        <f>#REF!</f>
        <v>#REF!</v>
      </c>
      <c r="C21" s="55" t="s">
        <v>412</v>
      </c>
      <c r="D21" s="55"/>
      <c r="E21" s="58">
        <v>2450</v>
      </c>
      <c r="F21" s="59"/>
      <c r="G21" s="58"/>
      <c r="H21" s="59"/>
      <c r="I21" s="61">
        <f t="shared" si="2"/>
        <v>13262.150000000001</v>
      </c>
      <c r="J21" s="62">
        <f t="shared" si="3"/>
        <v>13262.150000000001</v>
      </c>
      <c r="K21" s="61">
        <f t="shared" si="7"/>
        <v>15251.4725</v>
      </c>
      <c r="L21" s="62">
        <f t="shared" si="8"/>
        <v>15251.4725</v>
      </c>
      <c r="M21" s="61">
        <f t="shared" si="4"/>
        <v>16946.080555555556</v>
      </c>
      <c r="N21" s="112">
        <f t="shared" si="5"/>
        <v>16946.080555555556</v>
      </c>
      <c r="O21" s="97">
        <v>16960</v>
      </c>
      <c r="P21" s="97">
        <f t="shared" si="6"/>
        <v>15264</v>
      </c>
      <c r="Q21" s="93">
        <f t="shared" si="9"/>
        <v>3697.8499999999985</v>
      </c>
      <c r="R21" s="93">
        <f t="shared" si="10"/>
        <v>2001.8499999999985</v>
      </c>
      <c r="S21" s="55"/>
      <c r="T21" s="55" t="s">
        <v>412</v>
      </c>
      <c r="U21" s="55" t="s">
        <v>412</v>
      </c>
    </row>
    <row r="22" spans="1:21" ht="32.25" customHeight="1" x14ac:dyDescent="0.25">
      <c r="A22" s="204" t="s">
        <v>18</v>
      </c>
      <c r="B22" s="204"/>
      <c r="C22" s="204"/>
      <c r="D22" s="204"/>
      <c r="E22" s="204"/>
      <c r="F22" s="204"/>
      <c r="G22" s="204"/>
      <c r="H22" s="204"/>
      <c r="I22" s="204"/>
      <c r="J22" s="204"/>
      <c r="K22" s="204"/>
      <c r="L22" s="204"/>
      <c r="M22" s="204"/>
      <c r="N22" s="204"/>
      <c r="O22" s="204"/>
      <c r="P22" s="204"/>
      <c r="Q22" s="204"/>
      <c r="R22" s="204"/>
      <c r="S22" s="204"/>
      <c r="T22" s="204"/>
      <c r="U22" s="204"/>
    </row>
    <row r="23" spans="1:21" ht="89.25" customHeight="1" x14ac:dyDescent="0.25">
      <c r="A23" s="64" t="s">
        <v>241</v>
      </c>
      <c r="B23" s="65" t="s">
        <v>19</v>
      </c>
      <c r="C23" s="55" t="s">
        <v>412</v>
      </c>
      <c r="D23" s="55"/>
      <c r="E23" s="58">
        <v>1944</v>
      </c>
      <c r="F23" s="59">
        <v>1690</v>
      </c>
      <c r="G23" s="58">
        <f t="shared" si="0"/>
        <v>11664</v>
      </c>
      <c r="H23" s="59">
        <f t="shared" si="1"/>
        <v>10140</v>
      </c>
      <c r="I23" s="61">
        <f t="shared" si="2"/>
        <v>24926.15</v>
      </c>
      <c r="J23" s="62">
        <f t="shared" si="3"/>
        <v>23402.15</v>
      </c>
      <c r="K23" s="61">
        <f t="shared" si="7"/>
        <v>28665.072499999998</v>
      </c>
      <c r="L23" s="62">
        <f t="shared" si="8"/>
        <v>26912.4725</v>
      </c>
      <c r="M23" s="61">
        <f t="shared" si="4"/>
        <v>31850.080555555556</v>
      </c>
      <c r="N23" s="112">
        <f t="shared" si="5"/>
        <v>29902.74722222222</v>
      </c>
      <c r="O23" s="97">
        <v>31860</v>
      </c>
      <c r="P23" s="97">
        <f t="shared" si="6"/>
        <v>28674</v>
      </c>
      <c r="Q23" s="93">
        <f t="shared" si="9"/>
        <v>6933.8499999999985</v>
      </c>
      <c r="R23" s="93">
        <f t="shared" si="10"/>
        <v>3747.8499999999985</v>
      </c>
      <c r="S23" s="55"/>
      <c r="T23" s="55" t="s">
        <v>412</v>
      </c>
      <c r="U23" s="55" t="s">
        <v>412</v>
      </c>
    </row>
    <row r="24" spans="1:21" ht="52.5" customHeight="1" x14ac:dyDescent="0.25">
      <c r="A24" s="64" t="s">
        <v>242</v>
      </c>
      <c r="B24" s="65" t="s">
        <v>20</v>
      </c>
      <c r="C24" s="55" t="s">
        <v>412</v>
      </c>
      <c r="D24" s="55"/>
      <c r="E24" s="58">
        <v>1470</v>
      </c>
      <c r="F24" s="59">
        <v>1260</v>
      </c>
      <c r="G24" s="58">
        <f t="shared" si="0"/>
        <v>8820</v>
      </c>
      <c r="H24" s="59">
        <f t="shared" si="1"/>
        <v>7560</v>
      </c>
      <c r="I24" s="61">
        <f t="shared" si="2"/>
        <v>22082.15</v>
      </c>
      <c r="J24" s="62">
        <f t="shared" si="3"/>
        <v>20822.150000000001</v>
      </c>
      <c r="K24" s="61">
        <f t="shared" si="7"/>
        <v>25394.4725</v>
      </c>
      <c r="L24" s="62">
        <f t="shared" si="8"/>
        <v>23945.4725</v>
      </c>
      <c r="M24" s="61">
        <f t="shared" si="4"/>
        <v>28216.080555555556</v>
      </c>
      <c r="N24" s="112">
        <f t="shared" si="5"/>
        <v>26606.080555555556</v>
      </c>
      <c r="O24" s="97">
        <v>28220</v>
      </c>
      <c r="P24" s="97">
        <f t="shared" si="6"/>
        <v>25398</v>
      </c>
      <c r="Q24" s="93">
        <f t="shared" si="9"/>
        <v>6137.8499999999985</v>
      </c>
      <c r="R24" s="93">
        <f t="shared" si="10"/>
        <v>3315.8499999999985</v>
      </c>
      <c r="S24" s="55"/>
      <c r="T24" s="55">
        <v>2165</v>
      </c>
      <c r="U24" s="55">
        <v>2575</v>
      </c>
    </row>
    <row r="25" spans="1:21" ht="71.25" customHeight="1" x14ac:dyDescent="0.25">
      <c r="A25" s="64" t="s">
        <v>243</v>
      </c>
      <c r="B25" s="65" t="s">
        <v>21</v>
      </c>
      <c r="C25" s="55" t="s">
        <v>412</v>
      </c>
      <c r="D25" s="55"/>
      <c r="E25" s="58">
        <v>1470</v>
      </c>
      <c r="F25" s="59">
        <v>1260</v>
      </c>
      <c r="G25" s="58">
        <f t="shared" si="0"/>
        <v>8820</v>
      </c>
      <c r="H25" s="59">
        <f t="shared" si="1"/>
        <v>7560</v>
      </c>
      <c r="I25" s="61">
        <f t="shared" si="2"/>
        <v>22082.15</v>
      </c>
      <c r="J25" s="62">
        <f t="shared" si="3"/>
        <v>20822.150000000001</v>
      </c>
      <c r="K25" s="61">
        <f t="shared" si="7"/>
        <v>25394.4725</v>
      </c>
      <c r="L25" s="62">
        <f t="shared" si="8"/>
        <v>23945.4725</v>
      </c>
      <c r="M25" s="61">
        <f t="shared" si="4"/>
        <v>28216.080555555556</v>
      </c>
      <c r="N25" s="112">
        <f t="shared" si="5"/>
        <v>26606.080555555556</v>
      </c>
      <c r="O25" s="97">
        <v>28220</v>
      </c>
      <c r="P25" s="97">
        <f t="shared" si="6"/>
        <v>25398</v>
      </c>
      <c r="Q25" s="93">
        <f t="shared" si="9"/>
        <v>6137.8499999999985</v>
      </c>
      <c r="R25" s="93">
        <f t="shared" si="10"/>
        <v>3315.8499999999985</v>
      </c>
      <c r="S25" s="55"/>
      <c r="T25" s="55">
        <v>2585</v>
      </c>
      <c r="U25" s="55">
        <v>3685</v>
      </c>
    </row>
    <row r="26" spans="1:21" ht="66.75" customHeight="1" x14ac:dyDescent="0.25">
      <c r="A26" s="64" t="s">
        <v>244</v>
      </c>
      <c r="B26" s="65" t="s">
        <v>22</v>
      </c>
      <c r="C26" s="55" t="s">
        <v>412</v>
      </c>
      <c r="D26" s="55"/>
      <c r="E26" s="58">
        <v>1296</v>
      </c>
      <c r="F26" s="59">
        <v>1190</v>
      </c>
      <c r="G26" s="58">
        <f t="shared" si="0"/>
        <v>7776</v>
      </c>
      <c r="H26" s="59">
        <f t="shared" si="1"/>
        <v>7140</v>
      </c>
      <c r="I26" s="61">
        <f t="shared" si="2"/>
        <v>21038.15</v>
      </c>
      <c r="J26" s="62">
        <f t="shared" si="3"/>
        <v>20402.150000000001</v>
      </c>
      <c r="K26" s="61">
        <f t="shared" si="7"/>
        <v>24193.872500000001</v>
      </c>
      <c r="L26" s="62">
        <f t="shared" si="8"/>
        <v>23462.4725</v>
      </c>
      <c r="M26" s="61">
        <f t="shared" si="4"/>
        <v>26882.080555555556</v>
      </c>
      <c r="N26" s="112">
        <f t="shared" si="5"/>
        <v>26069.413888888888</v>
      </c>
      <c r="O26" s="97">
        <v>26880</v>
      </c>
      <c r="P26" s="97">
        <f t="shared" si="6"/>
        <v>24192</v>
      </c>
      <c r="Q26" s="93">
        <f t="shared" si="9"/>
        <v>5841.8499999999985</v>
      </c>
      <c r="R26" s="93">
        <f t="shared" si="10"/>
        <v>3153.8499999999985</v>
      </c>
      <c r="S26" s="55"/>
      <c r="T26" s="55" t="s">
        <v>412</v>
      </c>
      <c r="U26" s="55"/>
    </row>
    <row r="27" spans="1:21" ht="55.5" customHeight="1" x14ac:dyDescent="0.25">
      <c r="A27" s="64" t="s">
        <v>245</v>
      </c>
      <c r="B27" s="65" t="s">
        <v>23</v>
      </c>
      <c r="C27" s="55" t="s">
        <v>412</v>
      </c>
      <c r="D27" s="55"/>
      <c r="E27" s="58">
        <v>1312</v>
      </c>
      <c r="F27" s="59">
        <v>1110</v>
      </c>
      <c r="G27" s="58">
        <f t="shared" si="0"/>
        <v>7872</v>
      </c>
      <c r="H27" s="59">
        <f t="shared" si="1"/>
        <v>6660</v>
      </c>
      <c r="I27" s="61">
        <f t="shared" si="2"/>
        <v>21134.15</v>
      </c>
      <c r="J27" s="62">
        <f t="shared" si="3"/>
        <v>19922.150000000001</v>
      </c>
      <c r="K27" s="61">
        <f t="shared" si="7"/>
        <v>24304.272499999999</v>
      </c>
      <c r="L27" s="62">
        <f t="shared" si="8"/>
        <v>22910.4725</v>
      </c>
      <c r="M27" s="61">
        <f t="shared" si="4"/>
        <v>27004.74722222222</v>
      </c>
      <c r="N27" s="112">
        <f t="shared" si="5"/>
        <v>25456.080555555556</v>
      </c>
      <c r="O27" s="97">
        <v>27000</v>
      </c>
      <c r="P27" s="97">
        <f t="shared" si="6"/>
        <v>24300</v>
      </c>
      <c r="Q27" s="93">
        <f t="shared" si="9"/>
        <v>5865.8499999999985</v>
      </c>
      <c r="R27" s="93">
        <f t="shared" si="10"/>
        <v>3165.8499999999985</v>
      </c>
      <c r="S27" s="55"/>
      <c r="T27" s="55">
        <v>2785</v>
      </c>
      <c r="U27" s="55">
        <v>2795</v>
      </c>
    </row>
    <row r="28" spans="1:21" ht="67.5" customHeight="1" x14ac:dyDescent="0.25">
      <c r="A28" s="64" t="s">
        <v>246</v>
      </c>
      <c r="B28" s="65" t="s">
        <v>24</v>
      </c>
      <c r="C28" s="55" t="s">
        <v>412</v>
      </c>
      <c r="D28" s="55"/>
      <c r="E28" s="58">
        <v>1312</v>
      </c>
      <c r="F28" s="59">
        <v>970</v>
      </c>
      <c r="G28" s="58">
        <f t="shared" si="0"/>
        <v>7872</v>
      </c>
      <c r="H28" s="59">
        <f t="shared" si="1"/>
        <v>5820</v>
      </c>
      <c r="I28" s="61">
        <f t="shared" si="2"/>
        <v>21134.15</v>
      </c>
      <c r="J28" s="62">
        <f t="shared" si="3"/>
        <v>19082.150000000001</v>
      </c>
      <c r="K28" s="61">
        <f t="shared" si="7"/>
        <v>24304.272499999999</v>
      </c>
      <c r="L28" s="62">
        <f t="shared" si="8"/>
        <v>21944.4725</v>
      </c>
      <c r="M28" s="61">
        <f t="shared" si="4"/>
        <v>27004.74722222222</v>
      </c>
      <c r="N28" s="112">
        <f t="shared" si="5"/>
        <v>24382.74722222222</v>
      </c>
      <c r="O28" s="97">
        <v>27000</v>
      </c>
      <c r="P28" s="97">
        <f t="shared" si="6"/>
        <v>24300</v>
      </c>
      <c r="Q28" s="93">
        <f t="shared" si="9"/>
        <v>5865.8499999999985</v>
      </c>
      <c r="R28" s="93">
        <f t="shared" si="10"/>
        <v>3165.8499999999985</v>
      </c>
      <c r="S28" s="55"/>
      <c r="T28" s="55" t="s">
        <v>412</v>
      </c>
      <c r="U28" s="55" t="s">
        <v>412</v>
      </c>
    </row>
    <row r="29" spans="1:21" ht="47.25" customHeight="1" x14ac:dyDescent="0.25">
      <c r="A29" s="64" t="s">
        <v>247</v>
      </c>
      <c r="B29" s="65" t="s">
        <v>25</v>
      </c>
      <c r="C29" s="55" t="s">
        <v>412</v>
      </c>
      <c r="D29" s="55"/>
      <c r="E29" s="58">
        <v>1240</v>
      </c>
      <c r="F29" s="59">
        <v>1190</v>
      </c>
      <c r="G29" s="58">
        <f t="shared" si="0"/>
        <v>7440</v>
      </c>
      <c r="H29" s="59">
        <f t="shared" si="1"/>
        <v>7140</v>
      </c>
      <c r="I29" s="61">
        <f t="shared" si="2"/>
        <v>20702.150000000001</v>
      </c>
      <c r="J29" s="62">
        <f t="shared" si="3"/>
        <v>20402.150000000001</v>
      </c>
      <c r="K29" s="61">
        <f t="shared" si="7"/>
        <v>23807.4725</v>
      </c>
      <c r="L29" s="62">
        <f t="shared" si="8"/>
        <v>23462.4725</v>
      </c>
      <c r="M29" s="61">
        <f t="shared" si="4"/>
        <v>26452.74722222222</v>
      </c>
      <c r="N29" s="112">
        <f t="shared" si="5"/>
        <v>26069.413888888888</v>
      </c>
      <c r="O29" s="97">
        <v>26460</v>
      </c>
      <c r="P29" s="97">
        <f t="shared" si="6"/>
        <v>23814</v>
      </c>
      <c r="Q29" s="93">
        <f t="shared" si="9"/>
        <v>5757.8499999999985</v>
      </c>
      <c r="R29" s="93">
        <f t="shared" si="10"/>
        <v>3111.8499999999985</v>
      </c>
      <c r="S29" s="55"/>
      <c r="T29" s="55" t="s">
        <v>415</v>
      </c>
      <c r="U29" s="55">
        <v>2630</v>
      </c>
    </row>
    <row r="30" spans="1:21" ht="57" customHeight="1" x14ac:dyDescent="0.25">
      <c r="A30" s="64" t="s">
        <v>248</v>
      </c>
      <c r="B30" s="65" t="s">
        <v>26</v>
      </c>
      <c r="C30" s="55" t="s">
        <v>412</v>
      </c>
      <c r="D30" s="55"/>
      <c r="E30" s="58">
        <v>1170</v>
      </c>
      <c r="F30" s="59">
        <v>1050</v>
      </c>
      <c r="G30" s="58">
        <f t="shared" si="0"/>
        <v>7020</v>
      </c>
      <c r="H30" s="59">
        <f t="shared" si="1"/>
        <v>6300</v>
      </c>
      <c r="I30" s="61">
        <f t="shared" si="2"/>
        <v>20282.150000000001</v>
      </c>
      <c r="J30" s="62">
        <f t="shared" si="3"/>
        <v>19562.150000000001</v>
      </c>
      <c r="K30" s="61">
        <f t="shared" si="7"/>
        <v>23324.4725</v>
      </c>
      <c r="L30" s="62">
        <f t="shared" si="8"/>
        <v>22496.4725</v>
      </c>
      <c r="M30" s="61">
        <f t="shared" si="4"/>
        <v>25916.080555555556</v>
      </c>
      <c r="N30" s="112">
        <f t="shared" si="5"/>
        <v>24996.080555555556</v>
      </c>
      <c r="O30" s="97">
        <v>25920</v>
      </c>
      <c r="P30" s="97">
        <f t="shared" si="6"/>
        <v>23328</v>
      </c>
      <c r="Q30" s="93">
        <f t="shared" si="9"/>
        <v>5637.8499999999985</v>
      </c>
      <c r="R30" s="93">
        <f t="shared" si="10"/>
        <v>3045.8499999999985</v>
      </c>
      <c r="S30" s="55"/>
      <c r="T30" s="55" t="s">
        <v>416</v>
      </c>
      <c r="U30" s="55">
        <v>3405</v>
      </c>
    </row>
    <row r="31" spans="1:21" ht="57" customHeight="1" x14ac:dyDescent="0.25">
      <c r="A31" s="64" t="s">
        <v>249</v>
      </c>
      <c r="B31" s="65" t="s">
        <v>27</v>
      </c>
      <c r="C31" s="55" t="s">
        <v>412</v>
      </c>
      <c r="D31" s="55"/>
      <c r="E31" s="58">
        <v>1100</v>
      </c>
      <c r="F31" s="59">
        <v>950</v>
      </c>
      <c r="G31" s="58">
        <f t="shared" si="0"/>
        <v>6600</v>
      </c>
      <c r="H31" s="59">
        <f t="shared" si="1"/>
        <v>5700</v>
      </c>
      <c r="I31" s="61">
        <f t="shared" si="2"/>
        <v>19862.150000000001</v>
      </c>
      <c r="J31" s="62">
        <f t="shared" si="3"/>
        <v>18962.150000000001</v>
      </c>
      <c r="K31" s="61">
        <f t="shared" si="7"/>
        <v>22841.4725</v>
      </c>
      <c r="L31" s="62">
        <f t="shared" si="8"/>
        <v>21806.4725</v>
      </c>
      <c r="M31" s="61">
        <f t="shared" si="4"/>
        <v>25379.413888888888</v>
      </c>
      <c r="N31" s="112">
        <f t="shared" si="5"/>
        <v>24229.413888888888</v>
      </c>
      <c r="O31" s="97">
        <v>25380</v>
      </c>
      <c r="P31" s="97">
        <f t="shared" si="6"/>
        <v>22842</v>
      </c>
      <c r="Q31" s="93">
        <f t="shared" si="9"/>
        <v>5517.8499999999985</v>
      </c>
      <c r="R31" s="93">
        <f t="shared" si="10"/>
        <v>2979.8499999999985</v>
      </c>
      <c r="S31" s="55"/>
      <c r="T31" s="55" t="s">
        <v>412</v>
      </c>
      <c r="U31" s="55" t="s">
        <v>412</v>
      </c>
    </row>
    <row r="32" spans="1:21" ht="57" customHeight="1" x14ac:dyDescent="0.25">
      <c r="A32" s="64" t="s">
        <v>250</v>
      </c>
      <c r="B32" s="65" t="s">
        <v>222</v>
      </c>
      <c r="C32" s="55" t="s">
        <v>412</v>
      </c>
      <c r="D32" s="55"/>
      <c r="E32" s="58">
        <v>3500</v>
      </c>
      <c r="F32" s="59">
        <v>3200</v>
      </c>
      <c r="G32" s="58">
        <f t="shared" si="0"/>
        <v>21000</v>
      </c>
      <c r="H32" s="59">
        <f t="shared" si="1"/>
        <v>19200</v>
      </c>
      <c r="I32" s="61">
        <f t="shared" si="2"/>
        <v>34262.15</v>
      </c>
      <c r="J32" s="62">
        <f t="shared" si="3"/>
        <v>32462.15</v>
      </c>
      <c r="K32" s="61">
        <f t="shared" si="7"/>
        <v>39401.472499999996</v>
      </c>
      <c r="L32" s="62">
        <f t="shared" si="8"/>
        <v>37331.472499999996</v>
      </c>
      <c r="M32" s="61">
        <f t="shared" si="4"/>
        <v>43779.413888888885</v>
      </c>
      <c r="N32" s="112">
        <f t="shared" si="5"/>
        <v>41479.413888888885</v>
      </c>
      <c r="O32" s="97">
        <v>43780</v>
      </c>
      <c r="P32" s="97">
        <f t="shared" si="6"/>
        <v>39402</v>
      </c>
      <c r="Q32" s="93">
        <f t="shared" si="9"/>
        <v>9517.8499999999985</v>
      </c>
      <c r="R32" s="93">
        <f t="shared" si="10"/>
        <v>5139.8499999999985</v>
      </c>
      <c r="S32" s="55"/>
      <c r="T32" s="55" t="s">
        <v>412</v>
      </c>
      <c r="U32" s="55" t="s">
        <v>412</v>
      </c>
    </row>
    <row r="33" spans="1:21" ht="70.5" customHeight="1" x14ac:dyDescent="0.25">
      <c r="A33" s="64" t="s">
        <v>251</v>
      </c>
      <c r="B33" s="65" t="s">
        <v>28</v>
      </c>
      <c r="C33" s="55" t="s">
        <v>412</v>
      </c>
      <c r="D33" s="55"/>
      <c r="E33" s="58">
        <v>1368</v>
      </c>
      <c r="F33" s="59">
        <v>1230</v>
      </c>
      <c r="G33" s="58">
        <f t="shared" si="0"/>
        <v>8208</v>
      </c>
      <c r="H33" s="59">
        <f t="shared" si="1"/>
        <v>7380</v>
      </c>
      <c r="I33" s="61">
        <f t="shared" si="2"/>
        <v>21470.15</v>
      </c>
      <c r="J33" s="62">
        <f t="shared" si="3"/>
        <v>20642.150000000001</v>
      </c>
      <c r="K33" s="61">
        <f t="shared" si="7"/>
        <v>24690.672500000001</v>
      </c>
      <c r="L33" s="62">
        <f t="shared" si="8"/>
        <v>23738.4725</v>
      </c>
      <c r="M33" s="61">
        <f t="shared" si="4"/>
        <v>27434.080555555556</v>
      </c>
      <c r="N33" s="112">
        <f t="shared" si="5"/>
        <v>26376.080555555556</v>
      </c>
      <c r="O33" s="97">
        <v>27440</v>
      </c>
      <c r="P33" s="97">
        <f t="shared" si="6"/>
        <v>24696</v>
      </c>
      <c r="Q33" s="93">
        <f t="shared" si="9"/>
        <v>5969.8499999999985</v>
      </c>
      <c r="R33" s="93">
        <f t="shared" si="10"/>
        <v>3225.8499999999985</v>
      </c>
      <c r="S33" s="55"/>
      <c r="T33" s="55" t="s">
        <v>412</v>
      </c>
      <c r="U33" s="55" t="s">
        <v>412</v>
      </c>
    </row>
    <row r="34" spans="1:21" ht="30.75" customHeight="1" x14ac:dyDescent="0.25">
      <c r="A34" s="204" t="s">
        <v>29</v>
      </c>
      <c r="B34" s="204"/>
      <c r="C34" s="204"/>
      <c r="D34" s="204"/>
      <c r="E34" s="204"/>
      <c r="F34" s="204"/>
      <c r="G34" s="204"/>
      <c r="H34" s="204"/>
      <c r="I34" s="204"/>
      <c r="J34" s="204"/>
      <c r="K34" s="204"/>
      <c r="L34" s="204"/>
      <c r="M34" s="204"/>
      <c r="N34" s="204"/>
      <c r="O34" s="204"/>
      <c r="P34" s="204"/>
      <c r="Q34" s="204"/>
      <c r="R34" s="204"/>
      <c r="S34" s="204"/>
      <c r="T34" s="204"/>
      <c r="U34" s="204"/>
    </row>
    <row r="35" spans="1:21" ht="87.75" customHeight="1" x14ac:dyDescent="0.25">
      <c r="A35" s="64" t="s">
        <v>252</v>
      </c>
      <c r="B35" s="56" t="s">
        <v>30</v>
      </c>
      <c r="C35" s="55" t="s">
        <v>412</v>
      </c>
      <c r="D35" s="55"/>
      <c r="E35" s="58">
        <v>2334</v>
      </c>
      <c r="F35" s="59">
        <v>1985</v>
      </c>
      <c r="G35" s="58">
        <f t="shared" si="0"/>
        <v>14004</v>
      </c>
      <c r="H35" s="59">
        <f t="shared" si="1"/>
        <v>11910</v>
      </c>
      <c r="I35" s="61">
        <f t="shared" si="2"/>
        <v>27266.15</v>
      </c>
      <c r="J35" s="62">
        <f t="shared" si="3"/>
        <v>25172.15</v>
      </c>
      <c r="K35" s="61">
        <f t="shared" si="7"/>
        <v>31356.072499999998</v>
      </c>
      <c r="L35" s="62">
        <f t="shared" si="8"/>
        <v>28947.9725</v>
      </c>
      <c r="M35" s="61">
        <f t="shared" si="4"/>
        <v>34840.080555555556</v>
      </c>
      <c r="N35" s="112">
        <f t="shared" si="5"/>
        <v>32164.413888888888</v>
      </c>
      <c r="O35" s="97">
        <v>34840</v>
      </c>
      <c r="P35" s="97">
        <f t="shared" si="6"/>
        <v>31356</v>
      </c>
      <c r="Q35" s="93">
        <f t="shared" si="9"/>
        <v>7573.8499999999985</v>
      </c>
      <c r="R35" s="93">
        <f t="shared" si="10"/>
        <v>4089.8499999999985</v>
      </c>
      <c r="S35" s="55"/>
      <c r="T35" s="55" t="s">
        <v>412</v>
      </c>
      <c r="U35" s="55" t="s">
        <v>412</v>
      </c>
    </row>
    <row r="36" spans="1:21" ht="212.25" customHeight="1" x14ac:dyDescent="0.25">
      <c r="A36" s="64" t="s">
        <v>253</v>
      </c>
      <c r="B36" s="56" t="s">
        <v>31</v>
      </c>
      <c r="C36" s="55" t="s">
        <v>412</v>
      </c>
      <c r="D36" s="55"/>
      <c r="E36" s="58">
        <v>3024</v>
      </c>
      <c r="F36" s="59">
        <v>2495</v>
      </c>
      <c r="G36" s="58">
        <f t="shared" si="0"/>
        <v>18144</v>
      </c>
      <c r="H36" s="59">
        <f t="shared" si="1"/>
        <v>14970</v>
      </c>
      <c r="I36" s="61">
        <f t="shared" si="2"/>
        <v>31406.15</v>
      </c>
      <c r="J36" s="62">
        <f t="shared" si="3"/>
        <v>28232.15</v>
      </c>
      <c r="K36" s="61">
        <f t="shared" si="7"/>
        <v>36117.072500000002</v>
      </c>
      <c r="L36" s="62">
        <f t="shared" si="8"/>
        <v>32466.9725</v>
      </c>
      <c r="M36" s="61">
        <f t="shared" si="4"/>
        <v>40130.080555555556</v>
      </c>
      <c r="N36" s="112">
        <f t="shared" si="5"/>
        <v>36074.413888888892</v>
      </c>
      <c r="O36" s="97">
        <v>40140</v>
      </c>
      <c r="P36" s="97">
        <f t="shared" si="6"/>
        <v>36126</v>
      </c>
      <c r="Q36" s="93">
        <f t="shared" si="9"/>
        <v>8733.8499999999985</v>
      </c>
      <c r="R36" s="93">
        <f t="shared" si="10"/>
        <v>4719.8499999999985</v>
      </c>
      <c r="S36" s="55"/>
      <c r="T36" s="55" t="s">
        <v>412</v>
      </c>
      <c r="U36" s="55" t="s">
        <v>412</v>
      </c>
    </row>
    <row r="37" spans="1:21" ht="219" customHeight="1" x14ac:dyDescent="0.25">
      <c r="A37" s="64" t="s">
        <v>254</v>
      </c>
      <c r="B37" s="56" t="s">
        <v>32</v>
      </c>
      <c r="C37" s="55" t="s">
        <v>412</v>
      </c>
      <c r="D37" s="55"/>
      <c r="E37" s="58">
        <v>3024</v>
      </c>
      <c r="F37" s="59">
        <v>2495</v>
      </c>
      <c r="G37" s="58">
        <f t="shared" si="0"/>
        <v>18144</v>
      </c>
      <c r="H37" s="59">
        <f t="shared" si="1"/>
        <v>14970</v>
      </c>
      <c r="I37" s="61">
        <f t="shared" si="2"/>
        <v>31406.15</v>
      </c>
      <c r="J37" s="62">
        <f t="shared" si="3"/>
        <v>28232.15</v>
      </c>
      <c r="K37" s="61">
        <f t="shared" si="7"/>
        <v>36117.072500000002</v>
      </c>
      <c r="L37" s="62">
        <f t="shared" si="8"/>
        <v>32466.9725</v>
      </c>
      <c r="M37" s="61">
        <f t="shared" si="4"/>
        <v>40130.080555555556</v>
      </c>
      <c r="N37" s="112">
        <f t="shared" si="5"/>
        <v>36074.413888888892</v>
      </c>
      <c r="O37" s="97">
        <v>40140</v>
      </c>
      <c r="P37" s="97">
        <f t="shared" si="6"/>
        <v>36126</v>
      </c>
      <c r="Q37" s="93">
        <f t="shared" si="9"/>
        <v>8733.8499999999985</v>
      </c>
      <c r="R37" s="93">
        <f t="shared" si="10"/>
        <v>4719.8499999999985</v>
      </c>
      <c r="S37" s="55"/>
      <c r="T37" s="55" t="s">
        <v>412</v>
      </c>
      <c r="U37" s="55">
        <v>5480</v>
      </c>
    </row>
    <row r="38" spans="1:21" ht="240" customHeight="1" x14ac:dyDescent="0.25">
      <c r="A38" s="64" t="s">
        <v>255</v>
      </c>
      <c r="B38" s="66" t="s">
        <v>33</v>
      </c>
      <c r="C38" s="55" t="s">
        <v>412</v>
      </c>
      <c r="D38" s="55"/>
      <c r="E38" s="58">
        <v>2808</v>
      </c>
      <c r="F38" s="59">
        <v>2340</v>
      </c>
      <c r="G38" s="58">
        <f t="shared" si="0"/>
        <v>16848</v>
      </c>
      <c r="H38" s="59">
        <f t="shared" si="1"/>
        <v>14040</v>
      </c>
      <c r="I38" s="61">
        <f t="shared" si="2"/>
        <v>30110.15</v>
      </c>
      <c r="J38" s="62">
        <f t="shared" si="3"/>
        <v>27302.15</v>
      </c>
      <c r="K38" s="61">
        <f t="shared" si="7"/>
        <v>34626.672500000001</v>
      </c>
      <c r="L38" s="62">
        <f t="shared" si="8"/>
        <v>31397.4725</v>
      </c>
      <c r="M38" s="61">
        <f t="shared" si="4"/>
        <v>38474.080555555556</v>
      </c>
      <c r="N38" s="112">
        <f t="shared" si="5"/>
        <v>34886.080555555556</v>
      </c>
      <c r="O38" s="97">
        <v>38480</v>
      </c>
      <c r="P38" s="97">
        <f t="shared" si="6"/>
        <v>34632</v>
      </c>
      <c r="Q38" s="93">
        <f t="shared" si="9"/>
        <v>8369.8499999999985</v>
      </c>
      <c r="R38" s="93">
        <f t="shared" si="10"/>
        <v>4521.8499999999985</v>
      </c>
      <c r="S38" s="55"/>
      <c r="T38" s="55" t="s">
        <v>412</v>
      </c>
      <c r="U38" s="55" t="s">
        <v>412</v>
      </c>
    </row>
    <row r="39" spans="1:21" ht="279.75" customHeight="1" x14ac:dyDescent="0.25">
      <c r="A39" s="64" t="s">
        <v>256</v>
      </c>
      <c r="B39" s="56" t="s">
        <v>34</v>
      </c>
      <c r="C39" s="55" t="s">
        <v>412</v>
      </c>
      <c r="D39" s="55"/>
      <c r="E39" s="58">
        <v>2808</v>
      </c>
      <c r="F39" s="59">
        <v>2540</v>
      </c>
      <c r="G39" s="58">
        <f t="shared" si="0"/>
        <v>16848</v>
      </c>
      <c r="H39" s="59">
        <f t="shared" si="1"/>
        <v>15240</v>
      </c>
      <c r="I39" s="61">
        <f t="shared" si="2"/>
        <v>30110.15</v>
      </c>
      <c r="J39" s="62">
        <f t="shared" si="3"/>
        <v>28502.15</v>
      </c>
      <c r="K39" s="61">
        <f t="shared" si="7"/>
        <v>34626.672500000001</v>
      </c>
      <c r="L39" s="62">
        <f t="shared" si="8"/>
        <v>32777.472499999996</v>
      </c>
      <c r="M39" s="61">
        <f t="shared" si="4"/>
        <v>38474.080555555556</v>
      </c>
      <c r="N39" s="112">
        <f t="shared" si="5"/>
        <v>36419.413888888885</v>
      </c>
      <c r="O39" s="97">
        <v>38480</v>
      </c>
      <c r="P39" s="97">
        <f t="shared" si="6"/>
        <v>34632</v>
      </c>
      <c r="Q39" s="93">
        <f t="shared" si="9"/>
        <v>8369.8499999999985</v>
      </c>
      <c r="R39" s="93">
        <f t="shared" si="10"/>
        <v>4521.8499999999985</v>
      </c>
      <c r="S39" s="55"/>
      <c r="T39" s="55" t="s">
        <v>412</v>
      </c>
      <c r="U39" s="55" t="s">
        <v>412</v>
      </c>
    </row>
    <row r="40" spans="1:21" ht="114.75" customHeight="1" x14ac:dyDescent="0.25">
      <c r="A40" s="205" t="s">
        <v>257</v>
      </c>
      <c r="B40" s="207" t="s">
        <v>35</v>
      </c>
      <c r="C40" s="55" t="s">
        <v>412</v>
      </c>
      <c r="D40" s="55"/>
      <c r="E40" s="209">
        <v>4500</v>
      </c>
      <c r="F40" s="210">
        <v>4300</v>
      </c>
      <c r="G40" s="58">
        <f t="shared" si="0"/>
        <v>27000</v>
      </c>
      <c r="H40" s="59">
        <f t="shared" si="1"/>
        <v>25800</v>
      </c>
      <c r="I40" s="61">
        <f t="shared" si="2"/>
        <v>40262.15</v>
      </c>
      <c r="J40" s="62">
        <f t="shared" si="3"/>
        <v>39062.15</v>
      </c>
      <c r="K40" s="61">
        <f t="shared" si="7"/>
        <v>46301.472499999996</v>
      </c>
      <c r="L40" s="62">
        <f t="shared" si="8"/>
        <v>44921.472499999996</v>
      </c>
      <c r="M40" s="61">
        <f t="shared" si="4"/>
        <v>51446.080555555556</v>
      </c>
      <c r="N40" s="112">
        <f t="shared" si="5"/>
        <v>49912.74722222222</v>
      </c>
      <c r="O40" s="97">
        <v>51460</v>
      </c>
      <c r="P40" s="97">
        <f t="shared" si="6"/>
        <v>46314</v>
      </c>
      <c r="Q40" s="93">
        <f t="shared" si="9"/>
        <v>11197.849999999999</v>
      </c>
      <c r="R40" s="93">
        <f t="shared" si="10"/>
        <v>6051.8499999999985</v>
      </c>
      <c r="S40" s="55"/>
      <c r="T40" s="55" t="s">
        <v>412</v>
      </c>
      <c r="U40" s="55" t="s">
        <v>412</v>
      </c>
    </row>
    <row r="41" spans="1:21" ht="333.75" customHeight="1" x14ac:dyDescent="0.25">
      <c r="A41" s="206"/>
      <c r="B41" s="208"/>
      <c r="C41" s="55" t="s">
        <v>412</v>
      </c>
      <c r="D41" s="55"/>
      <c r="E41" s="209"/>
      <c r="F41" s="210">
        <v>4160</v>
      </c>
      <c r="G41" s="58">
        <f t="shared" si="0"/>
        <v>0</v>
      </c>
      <c r="H41" s="59">
        <f t="shared" si="1"/>
        <v>24960</v>
      </c>
      <c r="I41" s="61">
        <f t="shared" si="2"/>
        <v>13262.150000000001</v>
      </c>
      <c r="J41" s="62">
        <f t="shared" si="3"/>
        <v>38222.15</v>
      </c>
      <c r="K41" s="61">
        <f t="shared" si="7"/>
        <v>15251.4725</v>
      </c>
      <c r="L41" s="62">
        <f t="shared" si="8"/>
        <v>43955.472499999996</v>
      </c>
      <c r="M41" s="61">
        <f t="shared" si="4"/>
        <v>16946.080555555556</v>
      </c>
      <c r="N41" s="112">
        <f t="shared" si="5"/>
        <v>48839.413888888892</v>
      </c>
      <c r="O41" s="97">
        <v>16960</v>
      </c>
      <c r="P41" s="97">
        <f t="shared" si="6"/>
        <v>15264</v>
      </c>
      <c r="Q41" s="93">
        <f t="shared" si="9"/>
        <v>3697.8499999999985</v>
      </c>
      <c r="R41" s="93">
        <f t="shared" si="10"/>
        <v>2001.8499999999985</v>
      </c>
      <c r="S41" s="55"/>
      <c r="T41" s="55" t="s">
        <v>412</v>
      </c>
      <c r="U41" s="55" t="s">
        <v>412</v>
      </c>
    </row>
    <row r="42" spans="1:21" ht="37.5" customHeight="1" x14ac:dyDescent="0.25">
      <c r="A42" s="204" t="s">
        <v>37</v>
      </c>
      <c r="B42" s="204"/>
      <c r="C42" s="204"/>
      <c r="D42" s="204"/>
      <c r="E42" s="204"/>
      <c r="F42" s="204"/>
      <c r="G42" s="204"/>
      <c r="H42" s="204"/>
      <c r="I42" s="204"/>
      <c r="J42" s="204"/>
      <c r="K42" s="204"/>
      <c r="L42" s="204"/>
      <c r="M42" s="204"/>
      <c r="N42" s="204"/>
      <c r="O42" s="204"/>
      <c r="P42" s="204"/>
      <c r="Q42" s="204"/>
      <c r="R42" s="204"/>
      <c r="S42" s="204"/>
      <c r="T42" s="204"/>
      <c r="U42" s="204"/>
    </row>
    <row r="43" spans="1:21" ht="142.5" customHeight="1" x14ac:dyDescent="0.25">
      <c r="A43" s="55" t="s">
        <v>258</v>
      </c>
      <c r="B43" s="56" t="s">
        <v>38</v>
      </c>
      <c r="C43" s="55" t="s">
        <v>412</v>
      </c>
      <c r="D43" s="55"/>
      <c r="E43" s="58">
        <v>3744</v>
      </c>
      <c r="F43" s="59">
        <v>3370</v>
      </c>
      <c r="G43" s="58">
        <f t="shared" si="0"/>
        <v>22464</v>
      </c>
      <c r="H43" s="59">
        <f t="shared" si="1"/>
        <v>20220</v>
      </c>
      <c r="I43" s="61">
        <f t="shared" si="2"/>
        <v>35726.15</v>
      </c>
      <c r="J43" s="62">
        <f t="shared" si="3"/>
        <v>33482.15</v>
      </c>
      <c r="K43" s="61">
        <f t="shared" si="7"/>
        <v>41085.072500000002</v>
      </c>
      <c r="L43" s="62">
        <f t="shared" si="8"/>
        <v>38504.472499999996</v>
      </c>
      <c r="M43" s="61">
        <f t="shared" si="4"/>
        <v>45650.080555555556</v>
      </c>
      <c r="N43" s="112">
        <f t="shared" si="5"/>
        <v>42782.74722222222</v>
      </c>
      <c r="O43" s="97">
        <v>45660</v>
      </c>
      <c r="P43" s="97">
        <f t="shared" si="6"/>
        <v>41094</v>
      </c>
      <c r="Q43" s="93">
        <f t="shared" si="9"/>
        <v>9933.8499999999985</v>
      </c>
      <c r="R43" s="93">
        <f t="shared" si="10"/>
        <v>5367.8499999999985</v>
      </c>
      <c r="S43" s="55"/>
      <c r="T43" s="55" t="s">
        <v>412</v>
      </c>
      <c r="U43" s="55">
        <v>7765</v>
      </c>
    </row>
    <row r="44" spans="1:21" ht="142.5" customHeight="1" x14ac:dyDescent="0.25">
      <c r="A44" s="55" t="s">
        <v>259</v>
      </c>
      <c r="B44" s="56" t="s">
        <v>39</v>
      </c>
      <c r="C44" s="55" t="s">
        <v>412</v>
      </c>
      <c r="D44" s="55"/>
      <c r="E44" s="58">
        <v>3600</v>
      </c>
      <c r="F44" s="59">
        <v>3470</v>
      </c>
      <c r="G44" s="58">
        <f t="shared" si="0"/>
        <v>21600</v>
      </c>
      <c r="H44" s="59">
        <f t="shared" si="1"/>
        <v>20820</v>
      </c>
      <c r="I44" s="61">
        <f t="shared" si="2"/>
        <v>34862.15</v>
      </c>
      <c r="J44" s="62">
        <f t="shared" si="3"/>
        <v>34082.15</v>
      </c>
      <c r="K44" s="61">
        <f t="shared" si="7"/>
        <v>40091.472499999996</v>
      </c>
      <c r="L44" s="62">
        <f t="shared" si="8"/>
        <v>39194.472499999996</v>
      </c>
      <c r="M44" s="61">
        <f t="shared" si="4"/>
        <v>44546.080555555549</v>
      </c>
      <c r="N44" s="112">
        <f t="shared" si="5"/>
        <v>43549.413888888885</v>
      </c>
      <c r="O44" s="97">
        <v>44560</v>
      </c>
      <c r="P44" s="97">
        <f t="shared" si="6"/>
        <v>40104</v>
      </c>
      <c r="Q44" s="93">
        <f t="shared" si="9"/>
        <v>9697.8499999999985</v>
      </c>
      <c r="R44" s="93">
        <f t="shared" si="10"/>
        <v>5241.8499999999985</v>
      </c>
      <c r="S44" s="55"/>
      <c r="T44" s="55" t="s">
        <v>412</v>
      </c>
      <c r="U44" s="55" t="s">
        <v>412</v>
      </c>
    </row>
    <row r="45" spans="1:21" ht="35.25" customHeight="1" x14ac:dyDescent="0.25">
      <c r="A45" s="204" t="s">
        <v>40</v>
      </c>
      <c r="B45" s="204"/>
      <c r="C45" s="204"/>
      <c r="D45" s="204"/>
      <c r="E45" s="204"/>
      <c r="F45" s="204"/>
      <c r="G45" s="204"/>
      <c r="H45" s="204"/>
      <c r="I45" s="204"/>
      <c r="J45" s="204"/>
      <c r="K45" s="204"/>
      <c r="L45" s="204"/>
      <c r="M45" s="204"/>
      <c r="N45" s="204"/>
      <c r="O45" s="204"/>
      <c r="P45" s="204"/>
      <c r="Q45" s="204"/>
      <c r="R45" s="204"/>
      <c r="S45" s="204"/>
      <c r="T45" s="204"/>
      <c r="U45" s="204"/>
    </row>
    <row r="46" spans="1:21" ht="48.75" customHeight="1" x14ac:dyDescent="0.25">
      <c r="A46" s="64" t="s">
        <v>260</v>
      </c>
      <c r="B46" s="56" t="s">
        <v>41</v>
      </c>
      <c r="C46" s="55" t="s">
        <v>412</v>
      </c>
      <c r="D46" s="55"/>
      <c r="E46" s="58">
        <v>1152</v>
      </c>
      <c r="F46" s="59">
        <v>950</v>
      </c>
      <c r="G46" s="58">
        <f t="shared" si="0"/>
        <v>6912</v>
      </c>
      <c r="H46" s="59">
        <f t="shared" si="1"/>
        <v>5700</v>
      </c>
      <c r="I46" s="61">
        <f t="shared" si="2"/>
        <v>20174.150000000001</v>
      </c>
      <c r="J46" s="62">
        <f t="shared" si="3"/>
        <v>18962.150000000001</v>
      </c>
      <c r="K46" s="61">
        <f t="shared" si="7"/>
        <v>23200.272499999999</v>
      </c>
      <c r="L46" s="62">
        <f t="shared" si="8"/>
        <v>21806.4725</v>
      </c>
      <c r="M46" s="61">
        <f t="shared" si="4"/>
        <v>25778.080555555556</v>
      </c>
      <c r="N46" s="112">
        <f t="shared" si="5"/>
        <v>24229.413888888888</v>
      </c>
      <c r="O46" s="97">
        <v>25780</v>
      </c>
      <c r="P46" s="97">
        <f t="shared" si="6"/>
        <v>23202</v>
      </c>
      <c r="Q46" s="93">
        <f t="shared" si="9"/>
        <v>5605.8499999999985</v>
      </c>
      <c r="R46" s="93">
        <f t="shared" si="10"/>
        <v>3027.8499999999985</v>
      </c>
      <c r="S46" s="55"/>
      <c r="T46" s="55" t="s">
        <v>412</v>
      </c>
      <c r="U46" s="55">
        <v>4450</v>
      </c>
    </row>
    <row r="47" spans="1:21" ht="51" customHeight="1" x14ac:dyDescent="0.25">
      <c r="A47" s="64" t="s">
        <v>261</v>
      </c>
      <c r="B47" s="56" t="s">
        <v>42</v>
      </c>
      <c r="C47" s="55" t="s">
        <v>412</v>
      </c>
      <c r="D47" s="55"/>
      <c r="E47" s="58">
        <v>1296</v>
      </c>
      <c r="F47" s="59">
        <v>1070</v>
      </c>
      <c r="G47" s="58">
        <f t="shared" si="0"/>
        <v>7776</v>
      </c>
      <c r="H47" s="59">
        <f t="shared" si="1"/>
        <v>6420</v>
      </c>
      <c r="I47" s="61">
        <f t="shared" si="2"/>
        <v>21038.15</v>
      </c>
      <c r="J47" s="62">
        <f t="shared" si="3"/>
        <v>19682.150000000001</v>
      </c>
      <c r="K47" s="61">
        <f t="shared" si="7"/>
        <v>24193.872500000001</v>
      </c>
      <c r="L47" s="62">
        <f t="shared" si="8"/>
        <v>22634.4725</v>
      </c>
      <c r="M47" s="61">
        <f t="shared" si="4"/>
        <v>26882.080555555556</v>
      </c>
      <c r="N47" s="112">
        <f t="shared" si="5"/>
        <v>25149.413888888888</v>
      </c>
      <c r="O47" s="97">
        <v>26880</v>
      </c>
      <c r="P47" s="97">
        <f t="shared" si="6"/>
        <v>24192</v>
      </c>
      <c r="Q47" s="93">
        <f t="shared" si="9"/>
        <v>5841.8499999999985</v>
      </c>
      <c r="R47" s="93">
        <f t="shared" si="10"/>
        <v>3153.8499999999985</v>
      </c>
      <c r="S47" s="55"/>
      <c r="T47" s="55" t="s">
        <v>412</v>
      </c>
      <c r="U47" s="55" t="s">
        <v>412</v>
      </c>
    </row>
    <row r="48" spans="1:21" ht="54.75" customHeight="1" x14ac:dyDescent="0.25">
      <c r="A48" s="64" t="s">
        <v>262</v>
      </c>
      <c r="B48" s="56" t="s">
        <v>43</v>
      </c>
      <c r="C48" s="55" t="s">
        <v>412</v>
      </c>
      <c r="D48" s="55"/>
      <c r="E48" s="58">
        <v>2360</v>
      </c>
      <c r="F48" s="59">
        <v>1980</v>
      </c>
      <c r="G48" s="58">
        <f t="shared" si="0"/>
        <v>14160</v>
      </c>
      <c r="H48" s="59">
        <f t="shared" si="1"/>
        <v>11880</v>
      </c>
      <c r="I48" s="61">
        <f t="shared" si="2"/>
        <v>27422.15</v>
      </c>
      <c r="J48" s="62">
        <f t="shared" si="3"/>
        <v>25142.15</v>
      </c>
      <c r="K48" s="61">
        <f t="shared" si="7"/>
        <v>31535.4725</v>
      </c>
      <c r="L48" s="62">
        <f t="shared" si="8"/>
        <v>28913.4725</v>
      </c>
      <c r="M48" s="61">
        <f t="shared" si="4"/>
        <v>35039.413888888892</v>
      </c>
      <c r="N48" s="112">
        <f t="shared" si="5"/>
        <v>32126.080555555556</v>
      </c>
      <c r="O48" s="97">
        <v>35040</v>
      </c>
      <c r="P48" s="97">
        <f t="shared" si="6"/>
        <v>31536</v>
      </c>
      <c r="Q48" s="93">
        <f t="shared" si="9"/>
        <v>7617.8499999999985</v>
      </c>
      <c r="R48" s="93">
        <f t="shared" si="10"/>
        <v>4113.8499999999985</v>
      </c>
      <c r="S48" s="55"/>
      <c r="T48" s="55" t="s">
        <v>412</v>
      </c>
      <c r="U48" s="55" t="s">
        <v>412</v>
      </c>
    </row>
    <row r="49" spans="1:21" ht="57" customHeight="1" x14ac:dyDescent="0.25">
      <c r="A49" s="64" t="s">
        <v>263</v>
      </c>
      <c r="B49" s="56" t="s">
        <v>44</v>
      </c>
      <c r="C49" s="55" t="s">
        <v>412</v>
      </c>
      <c r="D49" s="55"/>
      <c r="E49" s="58">
        <v>2360</v>
      </c>
      <c r="F49" s="59">
        <v>1980</v>
      </c>
      <c r="G49" s="58">
        <f t="shared" si="0"/>
        <v>14160</v>
      </c>
      <c r="H49" s="59">
        <f t="shared" si="1"/>
        <v>11880</v>
      </c>
      <c r="I49" s="61">
        <f t="shared" si="2"/>
        <v>27422.15</v>
      </c>
      <c r="J49" s="62">
        <f t="shared" si="3"/>
        <v>25142.15</v>
      </c>
      <c r="K49" s="61">
        <f t="shared" si="7"/>
        <v>31535.4725</v>
      </c>
      <c r="L49" s="62">
        <f t="shared" si="8"/>
        <v>28913.4725</v>
      </c>
      <c r="M49" s="61">
        <f t="shared" si="4"/>
        <v>35039.413888888892</v>
      </c>
      <c r="N49" s="112">
        <f t="shared" si="5"/>
        <v>32126.080555555556</v>
      </c>
      <c r="O49" s="97">
        <v>28920</v>
      </c>
      <c r="P49" s="97">
        <f t="shared" si="6"/>
        <v>26028</v>
      </c>
      <c r="Q49" s="93">
        <f t="shared" si="9"/>
        <v>1497.8499999999985</v>
      </c>
      <c r="R49" s="93">
        <f t="shared" si="10"/>
        <v>-1394.1500000000015</v>
      </c>
      <c r="S49" s="55"/>
      <c r="T49" s="55" t="s">
        <v>412</v>
      </c>
      <c r="U49" s="55" t="s">
        <v>412</v>
      </c>
    </row>
    <row r="50" spans="1:21" ht="73.5" customHeight="1" x14ac:dyDescent="0.25">
      <c r="A50" s="64" t="s">
        <v>264</v>
      </c>
      <c r="B50" s="56" t="s">
        <v>45</v>
      </c>
      <c r="C50" s="55" t="s">
        <v>412</v>
      </c>
      <c r="D50" s="55"/>
      <c r="E50" s="58">
        <v>2880</v>
      </c>
      <c r="F50" s="59">
        <v>2530</v>
      </c>
      <c r="G50" s="58">
        <f t="shared" si="0"/>
        <v>17280</v>
      </c>
      <c r="H50" s="59">
        <f t="shared" si="1"/>
        <v>15180</v>
      </c>
      <c r="I50" s="61">
        <f t="shared" si="2"/>
        <v>30542.15</v>
      </c>
      <c r="J50" s="62">
        <f t="shared" si="3"/>
        <v>28442.15</v>
      </c>
      <c r="K50" s="61">
        <f t="shared" si="7"/>
        <v>35123.472499999996</v>
      </c>
      <c r="L50" s="62">
        <f t="shared" si="8"/>
        <v>32708.4725</v>
      </c>
      <c r="M50" s="61">
        <f t="shared" si="4"/>
        <v>39026.080555555549</v>
      </c>
      <c r="N50" s="112">
        <f t="shared" si="5"/>
        <v>36342.74722222222</v>
      </c>
      <c r="O50" s="97">
        <v>39040</v>
      </c>
      <c r="P50" s="97">
        <f t="shared" si="6"/>
        <v>35136</v>
      </c>
      <c r="Q50" s="93">
        <f t="shared" si="9"/>
        <v>8497.8499999999985</v>
      </c>
      <c r="R50" s="93">
        <f t="shared" si="10"/>
        <v>4593.8499999999985</v>
      </c>
      <c r="S50" s="55"/>
      <c r="T50" s="55" t="s">
        <v>412</v>
      </c>
      <c r="U50" s="55">
        <v>5980</v>
      </c>
    </row>
    <row r="51" spans="1:21" ht="81.75" customHeight="1" x14ac:dyDescent="0.25">
      <c r="A51" s="64" t="s">
        <v>265</v>
      </c>
      <c r="B51" s="56" t="s">
        <v>46</v>
      </c>
      <c r="C51" s="55" t="s">
        <v>412</v>
      </c>
      <c r="D51" s="55"/>
      <c r="E51" s="58">
        <v>3228</v>
      </c>
      <c r="F51" s="59">
        <v>2750</v>
      </c>
      <c r="G51" s="58">
        <f t="shared" si="0"/>
        <v>19368</v>
      </c>
      <c r="H51" s="59">
        <f t="shared" si="1"/>
        <v>16500</v>
      </c>
      <c r="I51" s="61">
        <f t="shared" si="2"/>
        <v>32630.15</v>
      </c>
      <c r="J51" s="62">
        <f t="shared" si="3"/>
        <v>29762.15</v>
      </c>
      <c r="K51" s="61">
        <f t="shared" si="7"/>
        <v>37524.672500000001</v>
      </c>
      <c r="L51" s="62">
        <f t="shared" si="8"/>
        <v>34226.472499999996</v>
      </c>
      <c r="M51" s="61">
        <f t="shared" si="4"/>
        <v>41694.080555555556</v>
      </c>
      <c r="N51" s="112">
        <f t="shared" si="5"/>
        <v>38029.413888888885</v>
      </c>
      <c r="O51" s="97">
        <v>34240</v>
      </c>
      <c r="P51" s="97">
        <f t="shared" si="6"/>
        <v>30816</v>
      </c>
      <c r="Q51" s="93">
        <f t="shared" si="9"/>
        <v>1609.8499999999985</v>
      </c>
      <c r="R51" s="93">
        <f t="shared" si="10"/>
        <v>-1814.1500000000015</v>
      </c>
      <c r="S51" s="55"/>
      <c r="T51" s="55" t="s">
        <v>412</v>
      </c>
      <c r="U51" s="55">
        <v>5980</v>
      </c>
    </row>
    <row r="52" spans="1:21" ht="66" customHeight="1" x14ac:dyDescent="0.25">
      <c r="A52" s="64" t="s">
        <v>266</v>
      </c>
      <c r="B52" s="56" t="s">
        <v>47</v>
      </c>
      <c r="C52" s="55" t="s">
        <v>412</v>
      </c>
      <c r="D52" s="55"/>
      <c r="E52" s="58">
        <v>2880</v>
      </c>
      <c r="F52" s="59">
        <v>2350</v>
      </c>
      <c r="G52" s="58">
        <f t="shared" si="0"/>
        <v>17280</v>
      </c>
      <c r="H52" s="59">
        <f t="shared" si="1"/>
        <v>14100</v>
      </c>
      <c r="I52" s="61">
        <f t="shared" si="2"/>
        <v>30542.15</v>
      </c>
      <c r="J52" s="62">
        <f t="shared" si="3"/>
        <v>27362.15</v>
      </c>
      <c r="K52" s="61">
        <f t="shared" si="7"/>
        <v>35123.472499999996</v>
      </c>
      <c r="L52" s="62">
        <f t="shared" si="8"/>
        <v>31466.4725</v>
      </c>
      <c r="M52" s="61">
        <f t="shared" si="4"/>
        <v>39026.080555555549</v>
      </c>
      <c r="N52" s="112">
        <f t="shared" si="5"/>
        <v>34962.74722222222</v>
      </c>
      <c r="O52" s="97">
        <v>39040</v>
      </c>
      <c r="P52" s="97">
        <f t="shared" si="6"/>
        <v>35136</v>
      </c>
      <c r="Q52" s="93">
        <f t="shared" si="9"/>
        <v>8497.8499999999985</v>
      </c>
      <c r="R52" s="93">
        <f t="shared" si="10"/>
        <v>4593.8499999999985</v>
      </c>
      <c r="S52" s="55"/>
      <c r="T52" s="55" t="s">
        <v>412</v>
      </c>
      <c r="U52" s="55">
        <v>5980</v>
      </c>
    </row>
    <row r="53" spans="1:21" ht="62.25" customHeight="1" x14ac:dyDescent="0.25">
      <c r="A53" s="64" t="s">
        <v>267</v>
      </c>
      <c r="B53" s="56" t="s">
        <v>48</v>
      </c>
      <c r="C53" s="55" t="s">
        <v>412</v>
      </c>
      <c r="D53" s="55"/>
      <c r="E53" s="58">
        <v>5760</v>
      </c>
      <c r="F53" s="59">
        <v>4860</v>
      </c>
      <c r="G53" s="58">
        <f t="shared" si="0"/>
        <v>34560</v>
      </c>
      <c r="H53" s="59">
        <f t="shared" si="1"/>
        <v>29160</v>
      </c>
      <c r="I53" s="61">
        <f t="shared" si="2"/>
        <v>47822.15</v>
      </c>
      <c r="J53" s="62">
        <f t="shared" si="3"/>
        <v>42422.15</v>
      </c>
      <c r="K53" s="61">
        <f t="shared" si="7"/>
        <v>54995.472499999996</v>
      </c>
      <c r="L53" s="62">
        <f t="shared" si="8"/>
        <v>48785.472499999996</v>
      </c>
      <c r="M53" s="61">
        <f t="shared" si="4"/>
        <v>61106.080555555556</v>
      </c>
      <c r="N53" s="112">
        <f t="shared" si="5"/>
        <v>54206.080555555556</v>
      </c>
      <c r="O53" s="97">
        <v>61120</v>
      </c>
      <c r="P53" s="97">
        <f t="shared" si="6"/>
        <v>55008</v>
      </c>
      <c r="Q53" s="93">
        <f t="shared" si="9"/>
        <v>13297.849999999999</v>
      </c>
      <c r="R53" s="93">
        <f t="shared" si="10"/>
        <v>7185.8499999999985</v>
      </c>
      <c r="S53" s="55"/>
      <c r="T53" s="55" t="s">
        <v>412</v>
      </c>
      <c r="U53" s="55">
        <v>5980</v>
      </c>
    </row>
    <row r="54" spans="1:21" ht="112.5" customHeight="1" x14ac:dyDescent="0.25">
      <c r="A54" s="64" t="s">
        <v>268</v>
      </c>
      <c r="B54" s="56" t="s">
        <v>49</v>
      </c>
      <c r="C54" s="55" t="s">
        <v>412</v>
      </c>
      <c r="D54" s="55"/>
      <c r="E54" s="58">
        <v>2808</v>
      </c>
      <c r="F54" s="59">
        <v>2560</v>
      </c>
      <c r="G54" s="58">
        <f t="shared" si="0"/>
        <v>16848</v>
      </c>
      <c r="H54" s="59">
        <f t="shared" si="1"/>
        <v>15360</v>
      </c>
      <c r="I54" s="61">
        <f t="shared" si="2"/>
        <v>30110.15</v>
      </c>
      <c r="J54" s="62">
        <f t="shared" si="3"/>
        <v>28622.15</v>
      </c>
      <c r="K54" s="61">
        <f t="shared" si="7"/>
        <v>34626.672500000001</v>
      </c>
      <c r="L54" s="62">
        <f t="shared" si="8"/>
        <v>32915.472499999996</v>
      </c>
      <c r="M54" s="61">
        <f t="shared" si="4"/>
        <v>38474.080555555556</v>
      </c>
      <c r="N54" s="112">
        <f t="shared" si="5"/>
        <v>36572.74722222222</v>
      </c>
      <c r="O54" s="97">
        <v>38480</v>
      </c>
      <c r="P54" s="97">
        <f t="shared" si="6"/>
        <v>34632</v>
      </c>
      <c r="Q54" s="93">
        <f t="shared" si="9"/>
        <v>8369.8499999999985</v>
      </c>
      <c r="R54" s="93">
        <f t="shared" si="10"/>
        <v>4521.8499999999985</v>
      </c>
      <c r="S54" s="55"/>
      <c r="T54" s="55" t="s">
        <v>412</v>
      </c>
      <c r="U54" s="55" t="s">
        <v>412</v>
      </c>
    </row>
    <row r="55" spans="1:21" ht="384" customHeight="1" x14ac:dyDescent="0.25">
      <c r="A55" s="64" t="s">
        <v>269</v>
      </c>
      <c r="B55" s="56" t="s">
        <v>36</v>
      </c>
      <c r="C55" s="55" t="s">
        <v>412</v>
      </c>
      <c r="D55" s="55"/>
      <c r="E55" s="58">
        <v>2880</v>
      </c>
      <c r="F55" s="59">
        <v>2360</v>
      </c>
      <c r="G55" s="58">
        <f t="shared" si="0"/>
        <v>17280</v>
      </c>
      <c r="H55" s="59">
        <f t="shared" si="1"/>
        <v>14160</v>
      </c>
      <c r="I55" s="61">
        <f t="shared" si="2"/>
        <v>30542.15</v>
      </c>
      <c r="J55" s="62">
        <f t="shared" si="3"/>
        <v>27422.15</v>
      </c>
      <c r="K55" s="61">
        <f t="shared" si="7"/>
        <v>35123.472499999996</v>
      </c>
      <c r="L55" s="62">
        <f t="shared" si="8"/>
        <v>31535.4725</v>
      </c>
      <c r="M55" s="61">
        <f t="shared" si="4"/>
        <v>39026.080555555549</v>
      </c>
      <c r="N55" s="112">
        <f t="shared" si="5"/>
        <v>35039.413888888892</v>
      </c>
      <c r="O55" s="97">
        <v>39040</v>
      </c>
      <c r="P55" s="97">
        <f t="shared" si="6"/>
        <v>35136</v>
      </c>
      <c r="Q55" s="93">
        <f t="shared" si="9"/>
        <v>8497.8499999999985</v>
      </c>
      <c r="R55" s="93">
        <f t="shared" si="10"/>
        <v>4593.8499999999985</v>
      </c>
      <c r="S55" s="55"/>
      <c r="T55" s="55" t="s">
        <v>412</v>
      </c>
      <c r="U55" s="55" t="s">
        <v>412</v>
      </c>
    </row>
    <row r="56" spans="1:21" ht="35.25" customHeight="1" x14ac:dyDescent="0.25">
      <c r="A56" s="204" t="s">
        <v>50</v>
      </c>
      <c r="B56" s="204"/>
      <c r="C56" s="204"/>
      <c r="D56" s="204"/>
      <c r="E56" s="204"/>
      <c r="F56" s="204"/>
      <c r="G56" s="204"/>
      <c r="H56" s="204"/>
      <c r="I56" s="204"/>
      <c r="J56" s="204"/>
      <c r="K56" s="204"/>
      <c r="L56" s="204"/>
      <c r="M56" s="204"/>
      <c r="N56" s="204"/>
      <c r="O56" s="204"/>
      <c r="P56" s="204"/>
      <c r="Q56" s="204"/>
      <c r="R56" s="204"/>
      <c r="S56" s="204"/>
      <c r="T56" s="204"/>
      <c r="U56" s="204"/>
    </row>
    <row r="57" spans="1:21" ht="76.5" customHeight="1" x14ac:dyDescent="0.25">
      <c r="A57" s="64" t="s">
        <v>270</v>
      </c>
      <c r="B57" s="56" t="s">
        <v>51</v>
      </c>
      <c r="C57" s="55" t="s">
        <v>412</v>
      </c>
      <c r="D57" s="55"/>
      <c r="E57" s="58">
        <v>1280</v>
      </c>
      <c r="F57" s="59">
        <v>1190</v>
      </c>
      <c r="G57" s="58">
        <f t="shared" si="0"/>
        <v>7680</v>
      </c>
      <c r="H57" s="59">
        <f t="shared" si="1"/>
        <v>7140</v>
      </c>
      <c r="I57" s="61">
        <f t="shared" si="2"/>
        <v>20942.150000000001</v>
      </c>
      <c r="J57" s="62">
        <f t="shared" si="3"/>
        <v>20402.150000000001</v>
      </c>
      <c r="K57" s="61">
        <f t="shared" si="7"/>
        <v>24083.4725</v>
      </c>
      <c r="L57" s="62">
        <f t="shared" si="8"/>
        <v>23462.4725</v>
      </c>
      <c r="M57" s="61">
        <f t="shared" si="4"/>
        <v>26759.413888888888</v>
      </c>
      <c r="N57" s="112">
        <f t="shared" si="5"/>
        <v>26069.413888888888</v>
      </c>
      <c r="O57" s="97">
        <v>26760</v>
      </c>
      <c r="P57" s="97">
        <f t="shared" si="6"/>
        <v>24084</v>
      </c>
      <c r="Q57" s="93">
        <f t="shared" si="9"/>
        <v>5817.8499999999985</v>
      </c>
      <c r="R57" s="93">
        <f t="shared" si="10"/>
        <v>3141.8499999999985</v>
      </c>
      <c r="S57" s="55"/>
      <c r="T57" s="55" t="s">
        <v>412</v>
      </c>
      <c r="U57" s="55" t="s">
        <v>412</v>
      </c>
    </row>
    <row r="58" spans="1:21" x14ac:dyDescent="0.25">
      <c r="A58" s="204" t="s">
        <v>52</v>
      </c>
      <c r="B58" s="204"/>
      <c r="C58" s="204"/>
      <c r="D58" s="204"/>
      <c r="E58" s="204"/>
      <c r="F58" s="204"/>
      <c r="G58" s="204"/>
      <c r="H58" s="204"/>
      <c r="I58" s="204"/>
      <c r="J58" s="204"/>
      <c r="K58" s="204"/>
      <c r="L58" s="204"/>
      <c r="M58" s="204"/>
      <c r="N58" s="204"/>
      <c r="O58" s="204"/>
      <c r="P58" s="204"/>
      <c r="Q58" s="204"/>
      <c r="R58" s="204"/>
      <c r="S58" s="204"/>
      <c r="T58" s="204"/>
      <c r="U58" s="204"/>
    </row>
    <row r="59" spans="1:21" ht="29.25" customHeight="1" x14ac:dyDescent="0.25">
      <c r="A59" s="64" t="s">
        <v>271</v>
      </c>
      <c r="B59" s="56" t="s">
        <v>53</v>
      </c>
      <c r="C59" s="55" t="s">
        <v>412</v>
      </c>
      <c r="D59" s="55"/>
      <c r="E59" s="58">
        <v>1280</v>
      </c>
      <c r="F59" s="59">
        <v>1190</v>
      </c>
      <c r="G59" s="58">
        <f t="shared" si="0"/>
        <v>7680</v>
      </c>
      <c r="H59" s="59">
        <f t="shared" si="1"/>
        <v>7140</v>
      </c>
      <c r="I59" s="61">
        <f t="shared" si="2"/>
        <v>20942.150000000001</v>
      </c>
      <c r="J59" s="62">
        <f t="shared" si="3"/>
        <v>20402.150000000001</v>
      </c>
      <c r="K59" s="61">
        <f t="shared" si="7"/>
        <v>24083.4725</v>
      </c>
      <c r="L59" s="62">
        <f t="shared" si="8"/>
        <v>23462.4725</v>
      </c>
      <c r="M59" s="61">
        <f t="shared" si="4"/>
        <v>26759.413888888888</v>
      </c>
      <c r="N59" s="112">
        <f t="shared" si="5"/>
        <v>26069.413888888888</v>
      </c>
      <c r="O59" s="97">
        <v>26760</v>
      </c>
      <c r="P59" s="97">
        <f t="shared" si="6"/>
        <v>24084</v>
      </c>
      <c r="Q59" s="93">
        <f t="shared" si="9"/>
        <v>5817.8499999999985</v>
      </c>
      <c r="R59" s="93">
        <f t="shared" si="10"/>
        <v>3141.8499999999985</v>
      </c>
      <c r="S59" s="55"/>
      <c r="T59" s="55" t="s">
        <v>412</v>
      </c>
      <c r="U59" s="55">
        <v>1860</v>
      </c>
    </row>
    <row r="60" spans="1:21" ht="27" customHeight="1" x14ac:dyDescent="0.25">
      <c r="A60" s="204" t="s">
        <v>54</v>
      </c>
      <c r="B60" s="204"/>
      <c r="C60" s="204"/>
      <c r="D60" s="204"/>
      <c r="E60" s="204"/>
      <c r="F60" s="204"/>
      <c r="G60" s="204"/>
      <c r="H60" s="204"/>
      <c r="I60" s="204"/>
      <c r="J60" s="204"/>
      <c r="K60" s="204"/>
      <c r="L60" s="204"/>
      <c r="M60" s="204"/>
      <c r="N60" s="204"/>
      <c r="O60" s="204"/>
      <c r="P60" s="204"/>
      <c r="Q60" s="204"/>
      <c r="R60" s="204"/>
      <c r="S60" s="204"/>
      <c r="T60" s="204"/>
      <c r="U60" s="204"/>
    </row>
    <row r="61" spans="1:21" ht="33.75" customHeight="1" x14ac:dyDescent="0.25">
      <c r="A61" s="64" t="s">
        <v>272</v>
      </c>
      <c r="B61" s="56" t="s">
        <v>55</v>
      </c>
      <c r="C61" s="55" t="s">
        <v>412</v>
      </c>
      <c r="D61" s="55"/>
      <c r="E61" s="58">
        <v>1128</v>
      </c>
      <c r="F61" s="59">
        <v>980</v>
      </c>
      <c r="G61" s="58">
        <f t="shared" si="0"/>
        <v>6768</v>
      </c>
      <c r="H61" s="59">
        <f t="shared" si="1"/>
        <v>5880</v>
      </c>
      <c r="I61" s="61">
        <f t="shared" si="2"/>
        <v>20030.150000000001</v>
      </c>
      <c r="J61" s="62">
        <f t="shared" si="3"/>
        <v>19142.150000000001</v>
      </c>
      <c r="K61" s="61">
        <f t="shared" si="7"/>
        <v>23034.672500000001</v>
      </c>
      <c r="L61" s="62">
        <f t="shared" si="8"/>
        <v>22013.4725</v>
      </c>
      <c r="M61" s="61">
        <f t="shared" si="4"/>
        <v>25594.080555555556</v>
      </c>
      <c r="N61" s="112">
        <f t="shared" si="5"/>
        <v>24459.413888888888</v>
      </c>
      <c r="O61" s="97">
        <v>25600</v>
      </c>
      <c r="P61" s="97">
        <f t="shared" si="6"/>
        <v>23040</v>
      </c>
      <c r="Q61" s="93">
        <f t="shared" si="9"/>
        <v>5569.8499999999985</v>
      </c>
      <c r="R61" s="93">
        <f t="shared" si="10"/>
        <v>3009.8499999999985</v>
      </c>
      <c r="S61" s="55"/>
      <c r="T61" s="55" t="s">
        <v>412</v>
      </c>
      <c r="U61" s="55" t="s">
        <v>412</v>
      </c>
    </row>
    <row r="62" spans="1:21" ht="33" customHeight="1" x14ac:dyDescent="0.25">
      <c r="A62" s="64" t="s">
        <v>273</v>
      </c>
      <c r="B62" s="56" t="s">
        <v>56</v>
      </c>
      <c r="C62" s="55" t="s">
        <v>412</v>
      </c>
      <c r="D62" s="55"/>
      <c r="E62" s="58">
        <v>1128</v>
      </c>
      <c r="F62" s="59">
        <v>980</v>
      </c>
      <c r="G62" s="58">
        <f t="shared" si="0"/>
        <v>6768</v>
      </c>
      <c r="H62" s="59">
        <f t="shared" si="1"/>
        <v>5880</v>
      </c>
      <c r="I62" s="61">
        <f t="shared" si="2"/>
        <v>20030.150000000001</v>
      </c>
      <c r="J62" s="62">
        <f t="shared" si="3"/>
        <v>19142.150000000001</v>
      </c>
      <c r="K62" s="61">
        <f t="shared" si="7"/>
        <v>23034.672500000001</v>
      </c>
      <c r="L62" s="62">
        <f t="shared" si="8"/>
        <v>22013.4725</v>
      </c>
      <c r="M62" s="61">
        <f t="shared" si="4"/>
        <v>25594.080555555556</v>
      </c>
      <c r="N62" s="112">
        <f t="shared" si="5"/>
        <v>24459.413888888888</v>
      </c>
      <c r="O62" s="97">
        <v>25600</v>
      </c>
      <c r="P62" s="97">
        <f t="shared" si="6"/>
        <v>23040</v>
      </c>
      <c r="Q62" s="93">
        <f t="shared" si="9"/>
        <v>5569.8499999999985</v>
      </c>
      <c r="R62" s="93">
        <f t="shared" si="10"/>
        <v>3009.8499999999985</v>
      </c>
      <c r="S62" s="55"/>
      <c r="T62" s="55" t="s">
        <v>412</v>
      </c>
      <c r="U62" s="55" t="s">
        <v>412</v>
      </c>
    </row>
    <row r="63" spans="1:21" ht="33.75" customHeight="1" x14ac:dyDescent="0.25">
      <c r="A63" s="64" t="s">
        <v>274</v>
      </c>
      <c r="B63" s="56" t="s">
        <v>57</v>
      </c>
      <c r="C63" s="55" t="s">
        <v>412</v>
      </c>
      <c r="D63" s="55"/>
      <c r="E63" s="58">
        <v>1128</v>
      </c>
      <c r="F63" s="59">
        <v>980</v>
      </c>
      <c r="G63" s="58">
        <f t="shared" si="0"/>
        <v>6768</v>
      </c>
      <c r="H63" s="59">
        <f t="shared" si="1"/>
        <v>5880</v>
      </c>
      <c r="I63" s="61">
        <f t="shared" si="2"/>
        <v>20030.150000000001</v>
      </c>
      <c r="J63" s="62">
        <f t="shared" si="3"/>
        <v>19142.150000000001</v>
      </c>
      <c r="K63" s="61">
        <f t="shared" si="7"/>
        <v>23034.672500000001</v>
      </c>
      <c r="L63" s="62">
        <f t="shared" si="8"/>
        <v>22013.4725</v>
      </c>
      <c r="M63" s="61">
        <f t="shared" si="4"/>
        <v>25594.080555555556</v>
      </c>
      <c r="N63" s="112">
        <f t="shared" si="5"/>
        <v>24459.413888888888</v>
      </c>
      <c r="O63" s="97">
        <v>25600</v>
      </c>
      <c r="P63" s="97">
        <f t="shared" si="6"/>
        <v>23040</v>
      </c>
      <c r="Q63" s="93">
        <f t="shared" si="9"/>
        <v>5569.8499999999985</v>
      </c>
      <c r="R63" s="93">
        <f t="shared" si="10"/>
        <v>3009.8499999999985</v>
      </c>
      <c r="S63" s="55"/>
      <c r="T63" s="55" t="s">
        <v>412</v>
      </c>
      <c r="U63" s="55" t="s">
        <v>412</v>
      </c>
    </row>
    <row r="64" spans="1:21" ht="30" customHeight="1" x14ac:dyDescent="0.25">
      <c r="A64" s="64" t="s">
        <v>275</v>
      </c>
      <c r="B64" s="56" t="s">
        <v>58</v>
      </c>
      <c r="C64" s="55" t="s">
        <v>412</v>
      </c>
      <c r="D64" s="55"/>
      <c r="E64" s="58">
        <v>1296</v>
      </c>
      <c r="F64" s="59">
        <v>1070</v>
      </c>
      <c r="G64" s="58">
        <f t="shared" si="0"/>
        <v>7776</v>
      </c>
      <c r="H64" s="59">
        <f t="shared" si="1"/>
        <v>6420</v>
      </c>
      <c r="I64" s="61">
        <f t="shared" si="2"/>
        <v>21038.15</v>
      </c>
      <c r="J64" s="62">
        <f t="shared" si="3"/>
        <v>19682.150000000001</v>
      </c>
      <c r="K64" s="61">
        <f t="shared" si="7"/>
        <v>24193.872500000001</v>
      </c>
      <c r="L64" s="62">
        <f t="shared" si="8"/>
        <v>22634.4725</v>
      </c>
      <c r="M64" s="61">
        <f t="shared" si="4"/>
        <v>26882.080555555556</v>
      </c>
      <c r="N64" s="112">
        <f t="shared" si="5"/>
        <v>25149.413888888888</v>
      </c>
      <c r="O64" s="97">
        <v>26880</v>
      </c>
      <c r="P64" s="97">
        <f t="shared" si="6"/>
        <v>24192</v>
      </c>
      <c r="Q64" s="93">
        <f t="shared" si="9"/>
        <v>5841.8499999999985</v>
      </c>
      <c r="R64" s="93">
        <f t="shared" si="10"/>
        <v>3153.8499999999985</v>
      </c>
      <c r="S64" s="55"/>
      <c r="T64" s="55" t="s">
        <v>412</v>
      </c>
      <c r="U64" s="55" t="s">
        <v>412</v>
      </c>
    </row>
    <row r="65" spans="1:21" ht="30.75" customHeight="1" x14ac:dyDescent="0.25">
      <c r="A65" s="64" t="s">
        <v>276</v>
      </c>
      <c r="B65" s="56" t="s">
        <v>59</v>
      </c>
      <c r="C65" s="55" t="s">
        <v>412</v>
      </c>
      <c r="D65" s="55"/>
      <c r="E65" s="58">
        <v>1296</v>
      </c>
      <c r="F65" s="59">
        <v>1070</v>
      </c>
      <c r="G65" s="58">
        <f t="shared" si="0"/>
        <v>7776</v>
      </c>
      <c r="H65" s="59">
        <f t="shared" si="1"/>
        <v>6420</v>
      </c>
      <c r="I65" s="61">
        <f t="shared" si="2"/>
        <v>21038.15</v>
      </c>
      <c r="J65" s="62">
        <f t="shared" si="3"/>
        <v>19682.150000000001</v>
      </c>
      <c r="K65" s="61">
        <f t="shared" si="7"/>
        <v>24193.872500000001</v>
      </c>
      <c r="L65" s="62">
        <f t="shared" si="8"/>
        <v>22634.4725</v>
      </c>
      <c r="M65" s="61">
        <f t="shared" si="4"/>
        <v>26882.080555555556</v>
      </c>
      <c r="N65" s="112">
        <f t="shared" si="5"/>
        <v>25149.413888888888</v>
      </c>
      <c r="O65" s="97">
        <v>26880</v>
      </c>
      <c r="P65" s="97">
        <f t="shared" si="6"/>
        <v>24192</v>
      </c>
      <c r="Q65" s="93">
        <f t="shared" si="9"/>
        <v>5841.8499999999985</v>
      </c>
      <c r="R65" s="93">
        <f t="shared" si="10"/>
        <v>3153.8499999999985</v>
      </c>
      <c r="S65" s="55"/>
      <c r="T65" s="55" t="s">
        <v>412</v>
      </c>
      <c r="U65" s="55" t="s">
        <v>412</v>
      </c>
    </row>
    <row r="66" spans="1:21" ht="29.25" customHeight="1" x14ac:dyDescent="0.25">
      <c r="A66" s="64" t="s">
        <v>277</v>
      </c>
      <c r="B66" s="56" t="s">
        <v>60</v>
      </c>
      <c r="C66" s="55" t="s">
        <v>412</v>
      </c>
      <c r="D66" s="55"/>
      <c r="E66" s="58">
        <v>1296</v>
      </c>
      <c r="F66" s="59">
        <v>1070</v>
      </c>
      <c r="G66" s="58">
        <f t="shared" si="0"/>
        <v>7776</v>
      </c>
      <c r="H66" s="59">
        <f t="shared" si="1"/>
        <v>6420</v>
      </c>
      <c r="I66" s="61">
        <f t="shared" si="2"/>
        <v>21038.15</v>
      </c>
      <c r="J66" s="62">
        <f t="shared" si="3"/>
        <v>19682.150000000001</v>
      </c>
      <c r="K66" s="61">
        <f t="shared" si="7"/>
        <v>24193.872500000001</v>
      </c>
      <c r="L66" s="62">
        <f t="shared" si="8"/>
        <v>22634.4725</v>
      </c>
      <c r="M66" s="61">
        <f t="shared" si="4"/>
        <v>26882.080555555556</v>
      </c>
      <c r="N66" s="112">
        <f t="shared" si="5"/>
        <v>25149.413888888888</v>
      </c>
      <c r="O66" s="97">
        <v>26880</v>
      </c>
      <c r="P66" s="97">
        <f t="shared" si="6"/>
        <v>24192</v>
      </c>
      <c r="Q66" s="93">
        <f t="shared" si="9"/>
        <v>5841.8499999999985</v>
      </c>
      <c r="R66" s="93">
        <f t="shared" si="10"/>
        <v>3153.8499999999985</v>
      </c>
      <c r="S66" s="55"/>
      <c r="T66" s="55" t="s">
        <v>412</v>
      </c>
      <c r="U66" s="55" t="s">
        <v>412</v>
      </c>
    </row>
    <row r="67" spans="1:21" ht="44.25" customHeight="1" x14ac:dyDescent="0.25">
      <c r="A67" s="64" t="s">
        <v>278</v>
      </c>
      <c r="B67" s="56" t="s">
        <v>61</v>
      </c>
      <c r="C67" s="55" t="s">
        <v>412</v>
      </c>
      <c r="D67" s="55"/>
      <c r="E67" s="58">
        <v>1545</v>
      </c>
      <c r="F67" s="59">
        <v>1190</v>
      </c>
      <c r="G67" s="58">
        <f t="shared" ref="G67:G130" si="11">E67*$D$2</f>
        <v>9270</v>
      </c>
      <c r="H67" s="59">
        <f t="shared" ref="H67:H130" si="12">F67*$D$2</f>
        <v>7140</v>
      </c>
      <c r="I67" s="61">
        <f t="shared" si="2"/>
        <v>22532.15</v>
      </c>
      <c r="J67" s="62">
        <f t="shared" si="3"/>
        <v>20402.150000000001</v>
      </c>
      <c r="K67" s="61">
        <f t="shared" si="7"/>
        <v>25911.9725</v>
      </c>
      <c r="L67" s="62">
        <f t="shared" si="8"/>
        <v>23462.4725</v>
      </c>
      <c r="M67" s="61">
        <f t="shared" si="4"/>
        <v>28791.080555555556</v>
      </c>
      <c r="N67" s="112">
        <f t="shared" si="5"/>
        <v>26069.413888888888</v>
      </c>
      <c r="O67" s="97">
        <v>28800</v>
      </c>
      <c r="P67" s="97">
        <f t="shared" si="6"/>
        <v>25920</v>
      </c>
      <c r="Q67" s="93">
        <f t="shared" si="9"/>
        <v>6267.8499999999985</v>
      </c>
      <c r="R67" s="93">
        <f t="shared" si="10"/>
        <v>3387.8499999999985</v>
      </c>
      <c r="S67" s="55"/>
      <c r="T67" s="55" t="s">
        <v>412</v>
      </c>
      <c r="U67" s="55" t="s">
        <v>412</v>
      </c>
    </row>
    <row r="68" spans="1:21" ht="48.75" customHeight="1" x14ac:dyDescent="0.25">
      <c r="A68" s="64" t="s">
        <v>279</v>
      </c>
      <c r="B68" s="56" t="s">
        <v>62</v>
      </c>
      <c r="C68" s="55" t="s">
        <v>412</v>
      </c>
      <c r="D68" s="55"/>
      <c r="E68" s="58">
        <v>1872</v>
      </c>
      <c r="F68" s="59">
        <v>1190</v>
      </c>
      <c r="G68" s="58">
        <f t="shared" si="11"/>
        <v>11232</v>
      </c>
      <c r="H68" s="59">
        <f t="shared" si="12"/>
        <v>7140</v>
      </c>
      <c r="I68" s="61">
        <f t="shared" ref="I68:I131" si="13">G68+($D$3*1.1/2)</f>
        <v>24494.15</v>
      </c>
      <c r="J68" s="62">
        <f t="shared" ref="J68:J131" si="14">H68+($D$3*1.1/2)</f>
        <v>20402.150000000001</v>
      </c>
      <c r="K68" s="61">
        <f t="shared" si="7"/>
        <v>28168.272499999999</v>
      </c>
      <c r="L68" s="62">
        <f t="shared" si="8"/>
        <v>23462.4725</v>
      </c>
      <c r="M68" s="61">
        <f t="shared" ref="M68:M131" si="15">K68*100/90</f>
        <v>31298.080555555556</v>
      </c>
      <c r="N68" s="112">
        <f t="shared" ref="N68:N131" si="16">L68*100/90</f>
        <v>26069.413888888888</v>
      </c>
      <c r="O68" s="97">
        <v>31300</v>
      </c>
      <c r="P68" s="97">
        <f t="shared" ref="P68:P131" si="17">O68*0.9</f>
        <v>28170</v>
      </c>
      <c r="Q68" s="93">
        <f t="shared" si="9"/>
        <v>6805.8499999999985</v>
      </c>
      <c r="R68" s="93">
        <f t="shared" si="10"/>
        <v>3675.8499999999985</v>
      </c>
      <c r="S68" s="55"/>
      <c r="T68" s="55" t="s">
        <v>412</v>
      </c>
      <c r="U68" s="55" t="s">
        <v>412</v>
      </c>
    </row>
    <row r="69" spans="1:21" ht="40.5" customHeight="1" x14ac:dyDescent="0.25">
      <c r="A69" s="64" t="s">
        <v>280</v>
      </c>
      <c r="B69" s="56" t="s">
        <v>63</v>
      </c>
      <c r="C69" s="55" t="s">
        <v>412</v>
      </c>
      <c r="D69" s="55"/>
      <c r="E69" s="58">
        <v>1872</v>
      </c>
      <c r="F69" s="59">
        <v>1190</v>
      </c>
      <c r="G69" s="58">
        <f t="shared" si="11"/>
        <v>11232</v>
      </c>
      <c r="H69" s="59">
        <f t="shared" si="12"/>
        <v>7140</v>
      </c>
      <c r="I69" s="61">
        <f t="shared" si="13"/>
        <v>24494.15</v>
      </c>
      <c r="J69" s="62">
        <f t="shared" si="14"/>
        <v>20402.150000000001</v>
      </c>
      <c r="K69" s="61">
        <f t="shared" ref="K69:K132" si="18">I69*1.15</f>
        <v>28168.272499999999</v>
      </c>
      <c r="L69" s="62">
        <f t="shared" ref="L69:L132" si="19">J69*1.15</f>
        <v>23462.4725</v>
      </c>
      <c r="M69" s="61">
        <f t="shared" si="15"/>
        <v>31298.080555555556</v>
      </c>
      <c r="N69" s="112">
        <f t="shared" si="16"/>
        <v>26069.413888888888</v>
      </c>
      <c r="O69" s="97">
        <v>31300</v>
      </c>
      <c r="P69" s="97">
        <f t="shared" si="17"/>
        <v>28170</v>
      </c>
      <c r="Q69" s="93">
        <f t="shared" ref="Q69:Q132" si="20">O69-I69</f>
        <v>6805.8499999999985</v>
      </c>
      <c r="R69" s="93">
        <f t="shared" ref="R69:R132" si="21">P69-I69</f>
        <v>3675.8499999999985</v>
      </c>
      <c r="S69" s="55"/>
      <c r="T69" s="55" t="s">
        <v>412</v>
      </c>
      <c r="U69" s="55" t="s">
        <v>412</v>
      </c>
    </row>
    <row r="70" spans="1:21" ht="47.25" customHeight="1" x14ac:dyDescent="0.25">
      <c r="A70" s="64" t="s">
        <v>281</v>
      </c>
      <c r="B70" s="56" t="s">
        <v>64</v>
      </c>
      <c r="C70" s="55" t="s">
        <v>412</v>
      </c>
      <c r="D70" s="55"/>
      <c r="E70" s="58">
        <v>1872</v>
      </c>
      <c r="F70" s="59">
        <v>1190</v>
      </c>
      <c r="G70" s="58">
        <f t="shared" si="11"/>
        <v>11232</v>
      </c>
      <c r="H70" s="59">
        <f t="shared" si="12"/>
        <v>7140</v>
      </c>
      <c r="I70" s="61">
        <f t="shared" si="13"/>
        <v>24494.15</v>
      </c>
      <c r="J70" s="62">
        <f t="shared" si="14"/>
        <v>20402.150000000001</v>
      </c>
      <c r="K70" s="61">
        <f t="shared" si="18"/>
        <v>28168.272499999999</v>
      </c>
      <c r="L70" s="62">
        <f t="shared" si="19"/>
        <v>23462.4725</v>
      </c>
      <c r="M70" s="61">
        <f t="shared" si="15"/>
        <v>31298.080555555556</v>
      </c>
      <c r="N70" s="112">
        <f t="shared" si="16"/>
        <v>26069.413888888888</v>
      </c>
      <c r="O70" s="97">
        <v>31300</v>
      </c>
      <c r="P70" s="97">
        <f t="shared" si="17"/>
        <v>28170</v>
      </c>
      <c r="Q70" s="93">
        <f t="shared" si="20"/>
        <v>6805.8499999999985</v>
      </c>
      <c r="R70" s="93">
        <f t="shared" si="21"/>
        <v>3675.8499999999985</v>
      </c>
      <c r="S70" s="55"/>
      <c r="T70" s="55" t="s">
        <v>412</v>
      </c>
      <c r="U70" s="55" t="s">
        <v>412</v>
      </c>
    </row>
    <row r="71" spans="1:21" ht="57.75" customHeight="1" x14ac:dyDescent="0.25">
      <c r="A71" s="64" t="s">
        <v>282</v>
      </c>
      <c r="B71" s="56" t="s">
        <v>65</v>
      </c>
      <c r="C71" s="55" t="s">
        <v>412</v>
      </c>
      <c r="D71" s="55"/>
      <c r="E71" s="58">
        <v>2448</v>
      </c>
      <c r="F71" s="59">
        <v>1556</v>
      </c>
      <c r="G71" s="58">
        <f t="shared" si="11"/>
        <v>14688</v>
      </c>
      <c r="H71" s="59">
        <f t="shared" si="12"/>
        <v>9336</v>
      </c>
      <c r="I71" s="61">
        <f t="shared" si="13"/>
        <v>27950.15</v>
      </c>
      <c r="J71" s="62">
        <f t="shared" si="14"/>
        <v>22598.15</v>
      </c>
      <c r="K71" s="61">
        <f t="shared" si="18"/>
        <v>32142.672500000001</v>
      </c>
      <c r="L71" s="62">
        <f t="shared" si="19"/>
        <v>25987.872500000001</v>
      </c>
      <c r="M71" s="61">
        <f t="shared" si="15"/>
        <v>35714.080555555556</v>
      </c>
      <c r="N71" s="112">
        <f t="shared" si="16"/>
        <v>28875.413888888888</v>
      </c>
      <c r="O71" s="97">
        <v>35720</v>
      </c>
      <c r="P71" s="97">
        <f t="shared" si="17"/>
        <v>32148</v>
      </c>
      <c r="Q71" s="93">
        <f t="shared" si="20"/>
        <v>7769.8499999999985</v>
      </c>
      <c r="R71" s="93">
        <f t="shared" si="21"/>
        <v>4197.8499999999985</v>
      </c>
      <c r="S71" s="55"/>
      <c r="T71" s="55" t="s">
        <v>412</v>
      </c>
      <c r="U71" s="55" t="s">
        <v>412</v>
      </c>
    </row>
    <row r="72" spans="1:21" ht="57" customHeight="1" x14ac:dyDescent="0.25">
      <c r="A72" s="64" t="s">
        <v>283</v>
      </c>
      <c r="B72" s="56" t="s">
        <v>66</v>
      </c>
      <c r="C72" s="55" t="s">
        <v>412</v>
      </c>
      <c r="D72" s="55"/>
      <c r="E72" s="58">
        <v>2448</v>
      </c>
      <c r="F72" s="59">
        <v>1556</v>
      </c>
      <c r="G72" s="58">
        <f t="shared" si="11"/>
        <v>14688</v>
      </c>
      <c r="H72" s="59">
        <f t="shared" si="12"/>
        <v>9336</v>
      </c>
      <c r="I72" s="61">
        <f t="shared" si="13"/>
        <v>27950.15</v>
      </c>
      <c r="J72" s="62">
        <f t="shared" si="14"/>
        <v>22598.15</v>
      </c>
      <c r="K72" s="61">
        <f t="shared" si="18"/>
        <v>32142.672500000001</v>
      </c>
      <c r="L72" s="62">
        <f t="shared" si="19"/>
        <v>25987.872500000001</v>
      </c>
      <c r="M72" s="61">
        <f t="shared" si="15"/>
        <v>35714.080555555556</v>
      </c>
      <c r="N72" s="112">
        <f t="shared" si="16"/>
        <v>28875.413888888888</v>
      </c>
      <c r="O72" s="97">
        <v>35720</v>
      </c>
      <c r="P72" s="97">
        <f t="shared" si="17"/>
        <v>32148</v>
      </c>
      <c r="Q72" s="93">
        <f t="shared" si="20"/>
        <v>7769.8499999999985</v>
      </c>
      <c r="R72" s="93">
        <f t="shared" si="21"/>
        <v>4197.8499999999985</v>
      </c>
      <c r="S72" s="55"/>
      <c r="T72" s="55" t="s">
        <v>412</v>
      </c>
      <c r="U72" s="55" t="s">
        <v>412</v>
      </c>
    </row>
    <row r="73" spans="1:21" ht="57" customHeight="1" x14ac:dyDescent="0.25">
      <c r="A73" s="64" t="s">
        <v>284</v>
      </c>
      <c r="B73" s="56" t="s">
        <v>67</v>
      </c>
      <c r="C73" s="55" t="s">
        <v>412</v>
      </c>
      <c r="D73" s="55"/>
      <c r="E73" s="58">
        <v>2448</v>
      </c>
      <c r="F73" s="59">
        <v>1556</v>
      </c>
      <c r="G73" s="58">
        <f t="shared" si="11"/>
        <v>14688</v>
      </c>
      <c r="H73" s="59">
        <f t="shared" si="12"/>
        <v>9336</v>
      </c>
      <c r="I73" s="61">
        <f t="shared" si="13"/>
        <v>27950.15</v>
      </c>
      <c r="J73" s="62">
        <f t="shared" si="14"/>
        <v>22598.15</v>
      </c>
      <c r="K73" s="61">
        <f t="shared" si="18"/>
        <v>32142.672500000001</v>
      </c>
      <c r="L73" s="62">
        <f t="shared" si="19"/>
        <v>25987.872500000001</v>
      </c>
      <c r="M73" s="61">
        <f t="shared" si="15"/>
        <v>35714.080555555556</v>
      </c>
      <c r="N73" s="112">
        <f t="shared" si="16"/>
        <v>28875.413888888888</v>
      </c>
      <c r="O73" s="97">
        <v>35720</v>
      </c>
      <c r="P73" s="97">
        <f t="shared" si="17"/>
        <v>32148</v>
      </c>
      <c r="Q73" s="93">
        <f t="shared" si="20"/>
        <v>7769.8499999999985</v>
      </c>
      <c r="R73" s="93">
        <f t="shared" si="21"/>
        <v>4197.8499999999985</v>
      </c>
      <c r="S73" s="55"/>
      <c r="T73" s="55" t="s">
        <v>412</v>
      </c>
      <c r="U73" s="55" t="s">
        <v>412</v>
      </c>
    </row>
    <row r="74" spans="1:21" ht="52.5" customHeight="1" x14ac:dyDescent="0.25">
      <c r="A74" s="64" t="s">
        <v>285</v>
      </c>
      <c r="B74" s="56" t="s">
        <v>68</v>
      </c>
      <c r="C74" s="55" t="s">
        <v>412</v>
      </c>
      <c r="D74" s="55"/>
      <c r="E74" s="58">
        <v>2448</v>
      </c>
      <c r="F74" s="59">
        <v>1556</v>
      </c>
      <c r="G74" s="58">
        <f t="shared" si="11"/>
        <v>14688</v>
      </c>
      <c r="H74" s="59">
        <f t="shared" si="12"/>
        <v>9336</v>
      </c>
      <c r="I74" s="61">
        <f t="shared" si="13"/>
        <v>27950.15</v>
      </c>
      <c r="J74" s="62">
        <f t="shared" si="14"/>
        <v>22598.15</v>
      </c>
      <c r="K74" s="61">
        <f t="shared" si="18"/>
        <v>32142.672500000001</v>
      </c>
      <c r="L74" s="62">
        <f t="shared" si="19"/>
        <v>25987.872500000001</v>
      </c>
      <c r="M74" s="61">
        <f t="shared" si="15"/>
        <v>35714.080555555556</v>
      </c>
      <c r="N74" s="112">
        <f t="shared" si="16"/>
        <v>28875.413888888888</v>
      </c>
      <c r="O74" s="97">
        <v>35720</v>
      </c>
      <c r="P74" s="97">
        <f t="shared" si="17"/>
        <v>32148</v>
      </c>
      <c r="Q74" s="93">
        <f t="shared" si="20"/>
        <v>7769.8499999999985</v>
      </c>
      <c r="R74" s="93">
        <f t="shared" si="21"/>
        <v>4197.8499999999985</v>
      </c>
      <c r="S74" s="55"/>
      <c r="T74" s="55" t="s">
        <v>412</v>
      </c>
      <c r="U74" s="55" t="s">
        <v>412</v>
      </c>
    </row>
    <row r="75" spans="1:21" ht="82.5" customHeight="1" x14ac:dyDescent="0.25">
      <c r="A75" s="64" t="s">
        <v>286</v>
      </c>
      <c r="B75" s="56" t="s">
        <v>69</v>
      </c>
      <c r="C75" s="55" t="s">
        <v>412</v>
      </c>
      <c r="D75" s="55"/>
      <c r="E75" s="58">
        <v>3024</v>
      </c>
      <c r="F75" s="59">
        <v>2380</v>
      </c>
      <c r="G75" s="58">
        <f t="shared" si="11"/>
        <v>18144</v>
      </c>
      <c r="H75" s="59">
        <f t="shared" si="12"/>
        <v>14280</v>
      </c>
      <c r="I75" s="61">
        <f t="shared" si="13"/>
        <v>31406.15</v>
      </c>
      <c r="J75" s="62">
        <f t="shared" si="14"/>
        <v>27542.15</v>
      </c>
      <c r="K75" s="61">
        <f t="shared" si="18"/>
        <v>36117.072500000002</v>
      </c>
      <c r="L75" s="62">
        <f t="shared" si="19"/>
        <v>31673.4725</v>
      </c>
      <c r="M75" s="61">
        <f t="shared" si="15"/>
        <v>40130.080555555556</v>
      </c>
      <c r="N75" s="112">
        <f t="shared" si="16"/>
        <v>35192.74722222222</v>
      </c>
      <c r="O75" s="97">
        <v>40140</v>
      </c>
      <c r="P75" s="97">
        <f t="shared" si="17"/>
        <v>36126</v>
      </c>
      <c r="Q75" s="93">
        <f t="shared" si="20"/>
        <v>8733.8499999999985</v>
      </c>
      <c r="R75" s="93">
        <f t="shared" si="21"/>
        <v>4719.8499999999985</v>
      </c>
      <c r="S75" s="55"/>
      <c r="T75" s="55" t="s">
        <v>412</v>
      </c>
      <c r="U75" s="55" t="s">
        <v>412</v>
      </c>
    </row>
    <row r="76" spans="1:21" ht="76.5" customHeight="1" x14ac:dyDescent="0.25">
      <c r="A76" s="64" t="s">
        <v>287</v>
      </c>
      <c r="B76" s="56" t="s">
        <v>70</v>
      </c>
      <c r="C76" s="55" t="s">
        <v>412</v>
      </c>
      <c r="D76" s="55"/>
      <c r="E76" s="58">
        <v>3024</v>
      </c>
      <c r="F76" s="59">
        <v>2380</v>
      </c>
      <c r="G76" s="58">
        <f t="shared" si="11"/>
        <v>18144</v>
      </c>
      <c r="H76" s="59">
        <f t="shared" si="12"/>
        <v>14280</v>
      </c>
      <c r="I76" s="61">
        <f t="shared" si="13"/>
        <v>31406.15</v>
      </c>
      <c r="J76" s="62">
        <f t="shared" si="14"/>
        <v>27542.15</v>
      </c>
      <c r="K76" s="61">
        <f t="shared" si="18"/>
        <v>36117.072500000002</v>
      </c>
      <c r="L76" s="62">
        <f t="shared" si="19"/>
        <v>31673.4725</v>
      </c>
      <c r="M76" s="61">
        <f t="shared" si="15"/>
        <v>40130.080555555556</v>
      </c>
      <c r="N76" s="112">
        <f t="shared" si="16"/>
        <v>35192.74722222222</v>
      </c>
      <c r="O76" s="97">
        <v>40140</v>
      </c>
      <c r="P76" s="97">
        <f t="shared" si="17"/>
        <v>36126</v>
      </c>
      <c r="Q76" s="93">
        <f t="shared" si="20"/>
        <v>8733.8499999999985</v>
      </c>
      <c r="R76" s="93">
        <f t="shared" si="21"/>
        <v>4719.8499999999985</v>
      </c>
      <c r="S76" s="55"/>
      <c r="T76" s="55" t="s">
        <v>412</v>
      </c>
      <c r="U76" s="55" t="s">
        <v>412</v>
      </c>
    </row>
    <row r="77" spans="1:21" ht="78" customHeight="1" x14ac:dyDescent="0.25">
      <c r="A77" s="64" t="s">
        <v>288</v>
      </c>
      <c r="B77" s="56" t="s">
        <v>71</v>
      </c>
      <c r="C77" s="55" t="s">
        <v>412</v>
      </c>
      <c r="D77" s="55"/>
      <c r="E77" s="58">
        <v>3024</v>
      </c>
      <c r="F77" s="59">
        <v>2380</v>
      </c>
      <c r="G77" s="58">
        <f t="shared" si="11"/>
        <v>18144</v>
      </c>
      <c r="H77" s="59">
        <f t="shared" si="12"/>
        <v>14280</v>
      </c>
      <c r="I77" s="61">
        <f t="shared" si="13"/>
        <v>31406.15</v>
      </c>
      <c r="J77" s="62">
        <f t="shared" si="14"/>
        <v>27542.15</v>
      </c>
      <c r="K77" s="61">
        <f t="shared" si="18"/>
        <v>36117.072500000002</v>
      </c>
      <c r="L77" s="62">
        <f t="shared" si="19"/>
        <v>31673.4725</v>
      </c>
      <c r="M77" s="61">
        <f t="shared" si="15"/>
        <v>40130.080555555556</v>
      </c>
      <c r="N77" s="112">
        <f t="shared" si="16"/>
        <v>35192.74722222222</v>
      </c>
      <c r="O77" s="97">
        <v>40140</v>
      </c>
      <c r="P77" s="97">
        <f t="shared" si="17"/>
        <v>36126</v>
      </c>
      <c r="Q77" s="93">
        <f t="shared" si="20"/>
        <v>8733.8499999999985</v>
      </c>
      <c r="R77" s="93">
        <f t="shared" si="21"/>
        <v>4719.8499999999985</v>
      </c>
      <c r="S77" s="55"/>
      <c r="T77" s="55" t="s">
        <v>412</v>
      </c>
      <c r="U77" s="55" t="s">
        <v>412</v>
      </c>
    </row>
    <row r="78" spans="1:21" ht="78" customHeight="1" x14ac:dyDescent="0.25">
      <c r="A78" s="68" t="s">
        <v>215</v>
      </c>
      <c r="B78" s="56" t="s">
        <v>216</v>
      </c>
      <c r="C78" s="55" t="s">
        <v>412</v>
      </c>
      <c r="D78" s="55"/>
      <c r="E78" s="58">
        <v>1050</v>
      </c>
      <c r="F78" s="59">
        <v>900</v>
      </c>
      <c r="G78" s="58">
        <f t="shared" si="11"/>
        <v>6300</v>
      </c>
      <c r="H78" s="59">
        <f t="shared" si="12"/>
        <v>5400</v>
      </c>
      <c r="I78" s="61">
        <f t="shared" si="13"/>
        <v>19562.150000000001</v>
      </c>
      <c r="J78" s="62">
        <f t="shared" si="14"/>
        <v>18662.150000000001</v>
      </c>
      <c r="K78" s="61">
        <f t="shared" si="18"/>
        <v>22496.4725</v>
      </c>
      <c r="L78" s="62">
        <f t="shared" si="19"/>
        <v>21461.4725</v>
      </c>
      <c r="M78" s="61">
        <f t="shared" si="15"/>
        <v>24996.080555555556</v>
      </c>
      <c r="N78" s="112">
        <f t="shared" si="16"/>
        <v>23846.080555555556</v>
      </c>
      <c r="O78" s="97">
        <v>25000</v>
      </c>
      <c r="P78" s="97">
        <f t="shared" si="17"/>
        <v>22500</v>
      </c>
      <c r="Q78" s="93">
        <f t="shared" si="20"/>
        <v>5437.8499999999985</v>
      </c>
      <c r="R78" s="93">
        <f t="shared" si="21"/>
        <v>2937.8499999999985</v>
      </c>
      <c r="S78" s="55"/>
      <c r="T78" s="55" t="s">
        <v>412</v>
      </c>
      <c r="U78" s="55" t="s">
        <v>412</v>
      </c>
    </row>
    <row r="79" spans="1:21" ht="35.25" customHeight="1" x14ac:dyDescent="0.25">
      <c r="A79" s="64" t="s">
        <v>289</v>
      </c>
      <c r="B79" s="69" t="s">
        <v>72</v>
      </c>
      <c r="C79" s="55">
        <v>22440</v>
      </c>
      <c r="D79" s="55"/>
      <c r="E79" s="58">
        <v>357</v>
      </c>
      <c r="F79" s="59">
        <v>300</v>
      </c>
      <c r="G79" s="58">
        <f t="shared" si="11"/>
        <v>2142</v>
      </c>
      <c r="H79" s="59">
        <f t="shared" si="12"/>
        <v>1800</v>
      </c>
      <c r="I79" s="61">
        <f t="shared" si="13"/>
        <v>15404.150000000001</v>
      </c>
      <c r="J79" s="62">
        <f t="shared" si="14"/>
        <v>15062.150000000001</v>
      </c>
      <c r="K79" s="61">
        <f t="shared" si="18"/>
        <v>17714.772499999999</v>
      </c>
      <c r="L79" s="62">
        <f t="shared" si="19"/>
        <v>17321.4725</v>
      </c>
      <c r="M79" s="61">
        <f t="shared" si="15"/>
        <v>19683.080555555556</v>
      </c>
      <c r="N79" s="112">
        <f t="shared" si="16"/>
        <v>19246.080555555556</v>
      </c>
      <c r="O79" s="97">
        <v>19680</v>
      </c>
      <c r="P79" s="97">
        <f t="shared" si="17"/>
        <v>17712</v>
      </c>
      <c r="Q79" s="93">
        <f t="shared" si="20"/>
        <v>4275.8499999999985</v>
      </c>
      <c r="R79" s="93">
        <f t="shared" si="21"/>
        <v>2307.8499999999985</v>
      </c>
      <c r="S79" s="55" t="s">
        <v>417</v>
      </c>
      <c r="T79" s="55"/>
      <c r="U79" s="55">
        <v>840</v>
      </c>
    </row>
    <row r="80" spans="1:21" ht="22.5" customHeight="1" x14ac:dyDescent="0.25">
      <c r="A80" s="64" t="s">
        <v>290</v>
      </c>
      <c r="B80" s="69" t="s">
        <v>73</v>
      </c>
      <c r="C80" s="55" t="s">
        <v>412</v>
      </c>
      <c r="D80" s="55"/>
      <c r="E80" s="58">
        <v>357</v>
      </c>
      <c r="F80" s="59">
        <v>300</v>
      </c>
      <c r="G80" s="58">
        <f t="shared" si="11"/>
        <v>2142</v>
      </c>
      <c r="H80" s="59">
        <f t="shared" si="12"/>
        <v>1800</v>
      </c>
      <c r="I80" s="61">
        <f t="shared" si="13"/>
        <v>15404.150000000001</v>
      </c>
      <c r="J80" s="62">
        <f t="shared" si="14"/>
        <v>15062.150000000001</v>
      </c>
      <c r="K80" s="61">
        <f t="shared" si="18"/>
        <v>17714.772499999999</v>
      </c>
      <c r="L80" s="62">
        <f t="shared" si="19"/>
        <v>17321.4725</v>
      </c>
      <c r="M80" s="61">
        <f t="shared" si="15"/>
        <v>19683.080555555556</v>
      </c>
      <c r="N80" s="112">
        <f t="shared" si="16"/>
        <v>19246.080555555556</v>
      </c>
      <c r="O80" s="97">
        <v>19680</v>
      </c>
      <c r="P80" s="97">
        <f t="shared" si="17"/>
        <v>17712</v>
      </c>
      <c r="Q80" s="93">
        <f t="shared" si="20"/>
        <v>4275.8499999999985</v>
      </c>
      <c r="R80" s="93">
        <f t="shared" si="21"/>
        <v>2307.8499999999985</v>
      </c>
      <c r="S80" s="55" t="s">
        <v>412</v>
      </c>
      <c r="T80" s="55"/>
      <c r="U80" s="55">
        <v>840</v>
      </c>
    </row>
    <row r="81" spans="1:21" ht="21.75" customHeight="1" x14ac:dyDescent="0.25">
      <c r="A81" s="64" t="s">
        <v>291</v>
      </c>
      <c r="B81" s="69" t="s">
        <v>74</v>
      </c>
      <c r="C81" s="55" t="s">
        <v>412</v>
      </c>
      <c r="D81" s="55"/>
      <c r="E81" s="58">
        <v>357</v>
      </c>
      <c r="F81" s="59">
        <v>300</v>
      </c>
      <c r="G81" s="58">
        <f t="shared" si="11"/>
        <v>2142</v>
      </c>
      <c r="H81" s="59">
        <f t="shared" si="12"/>
        <v>1800</v>
      </c>
      <c r="I81" s="61">
        <f t="shared" si="13"/>
        <v>15404.150000000001</v>
      </c>
      <c r="J81" s="62">
        <f t="shared" si="14"/>
        <v>15062.150000000001</v>
      </c>
      <c r="K81" s="61">
        <f t="shared" si="18"/>
        <v>17714.772499999999</v>
      </c>
      <c r="L81" s="62">
        <f t="shared" si="19"/>
        <v>17321.4725</v>
      </c>
      <c r="M81" s="61">
        <f t="shared" si="15"/>
        <v>19683.080555555556</v>
      </c>
      <c r="N81" s="112">
        <f t="shared" si="16"/>
        <v>19246.080555555556</v>
      </c>
      <c r="O81" s="97">
        <v>19680</v>
      </c>
      <c r="P81" s="97">
        <f t="shared" si="17"/>
        <v>17712</v>
      </c>
      <c r="Q81" s="93">
        <f t="shared" si="20"/>
        <v>4275.8499999999985</v>
      </c>
      <c r="R81" s="93">
        <f t="shared" si="21"/>
        <v>2307.8499999999985</v>
      </c>
      <c r="S81" s="55" t="s">
        <v>417</v>
      </c>
      <c r="T81" s="55"/>
      <c r="U81" s="55">
        <v>840</v>
      </c>
    </row>
    <row r="82" spans="1:21" ht="37.5" customHeight="1" x14ac:dyDescent="0.25">
      <c r="A82" s="64" t="s">
        <v>292</v>
      </c>
      <c r="B82" s="69" t="s">
        <v>75</v>
      </c>
      <c r="C82" s="55" t="s">
        <v>412</v>
      </c>
      <c r="D82" s="55"/>
      <c r="E82" s="58">
        <v>357</v>
      </c>
      <c r="F82" s="59">
        <v>300</v>
      </c>
      <c r="G82" s="58">
        <f t="shared" si="11"/>
        <v>2142</v>
      </c>
      <c r="H82" s="59">
        <f t="shared" si="12"/>
        <v>1800</v>
      </c>
      <c r="I82" s="61">
        <f t="shared" si="13"/>
        <v>15404.150000000001</v>
      </c>
      <c r="J82" s="62">
        <f t="shared" si="14"/>
        <v>15062.150000000001</v>
      </c>
      <c r="K82" s="61">
        <f t="shared" si="18"/>
        <v>17714.772499999999</v>
      </c>
      <c r="L82" s="62">
        <f t="shared" si="19"/>
        <v>17321.4725</v>
      </c>
      <c r="M82" s="61">
        <f t="shared" si="15"/>
        <v>19683.080555555556</v>
      </c>
      <c r="N82" s="112">
        <f t="shared" si="16"/>
        <v>19246.080555555556</v>
      </c>
      <c r="O82" s="97">
        <v>19680</v>
      </c>
      <c r="P82" s="97">
        <f t="shared" si="17"/>
        <v>17712</v>
      </c>
      <c r="Q82" s="93">
        <f t="shared" si="20"/>
        <v>4275.8499999999985</v>
      </c>
      <c r="R82" s="93">
        <f t="shared" si="21"/>
        <v>2307.8499999999985</v>
      </c>
      <c r="S82" s="55" t="s">
        <v>412</v>
      </c>
      <c r="T82" s="55"/>
      <c r="U82" s="55">
        <v>840</v>
      </c>
    </row>
    <row r="83" spans="1:21" ht="24" customHeight="1" x14ac:dyDescent="0.25">
      <c r="A83" s="64" t="s">
        <v>293</v>
      </c>
      <c r="B83" s="69" t="s">
        <v>76</v>
      </c>
      <c r="C83" s="55" t="s">
        <v>412</v>
      </c>
      <c r="D83" s="55"/>
      <c r="E83" s="58">
        <v>357</v>
      </c>
      <c r="F83" s="59">
        <v>300</v>
      </c>
      <c r="G83" s="58">
        <f t="shared" si="11"/>
        <v>2142</v>
      </c>
      <c r="H83" s="59">
        <f t="shared" si="12"/>
        <v>1800</v>
      </c>
      <c r="I83" s="61">
        <f t="shared" si="13"/>
        <v>15404.150000000001</v>
      </c>
      <c r="J83" s="62">
        <f t="shared" si="14"/>
        <v>15062.150000000001</v>
      </c>
      <c r="K83" s="61">
        <f t="shared" si="18"/>
        <v>17714.772499999999</v>
      </c>
      <c r="L83" s="62">
        <f t="shared" si="19"/>
        <v>17321.4725</v>
      </c>
      <c r="M83" s="61">
        <f t="shared" si="15"/>
        <v>19683.080555555556</v>
      </c>
      <c r="N83" s="112">
        <f t="shared" si="16"/>
        <v>19246.080555555556</v>
      </c>
      <c r="O83" s="97">
        <v>19680</v>
      </c>
      <c r="P83" s="97">
        <f t="shared" si="17"/>
        <v>17712</v>
      </c>
      <c r="Q83" s="93">
        <f t="shared" si="20"/>
        <v>4275.8499999999985</v>
      </c>
      <c r="R83" s="93">
        <f t="shared" si="21"/>
        <v>2307.8499999999985</v>
      </c>
      <c r="S83" s="55" t="s">
        <v>412</v>
      </c>
      <c r="T83" s="55"/>
      <c r="U83" s="55">
        <v>840</v>
      </c>
    </row>
    <row r="84" spans="1:21" ht="24.75" customHeight="1" x14ac:dyDescent="0.25">
      <c r="A84" s="64" t="s">
        <v>294</v>
      </c>
      <c r="B84" s="69" t="s">
        <v>77</v>
      </c>
      <c r="C84" s="55" t="s">
        <v>412</v>
      </c>
      <c r="D84" s="55"/>
      <c r="E84" s="58">
        <v>357</v>
      </c>
      <c r="F84" s="59">
        <v>300</v>
      </c>
      <c r="G84" s="58">
        <f t="shared" si="11"/>
        <v>2142</v>
      </c>
      <c r="H84" s="59">
        <f t="shared" si="12"/>
        <v>1800</v>
      </c>
      <c r="I84" s="61">
        <f t="shared" si="13"/>
        <v>15404.150000000001</v>
      </c>
      <c r="J84" s="62">
        <f t="shared" si="14"/>
        <v>15062.150000000001</v>
      </c>
      <c r="K84" s="61">
        <f t="shared" si="18"/>
        <v>17714.772499999999</v>
      </c>
      <c r="L84" s="62">
        <f t="shared" si="19"/>
        <v>17321.4725</v>
      </c>
      <c r="M84" s="61">
        <f t="shared" si="15"/>
        <v>19683.080555555556</v>
      </c>
      <c r="N84" s="112">
        <f t="shared" si="16"/>
        <v>19246.080555555556</v>
      </c>
      <c r="O84" s="97">
        <v>19680</v>
      </c>
      <c r="P84" s="97">
        <f t="shared" si="17"/>
        <v>17712</v>
      </c>
      <c r="Q84" s="93">
        <f t="shared" si="20"/>
        <v>4275.8499999999985</v>
      </c>
      <c r="R84" s="93">
        <f t="shared" si="21"/>
        <v>2307.8499999999985</v>
      </c>
      <c r="S84" s="55" t="s">
        <v>417</v>
      </c>
      <c r="T84" s="55"/>
      <c r="U84" s="55">
        <v>840</v>
      </c>
    </row>
    <row r="85" spans="1:21" ht="38.25" customHeight="1" x14ac:dyDescent="0.25">
      <c r="A85" s="64" t="s">
        <v>295</v>
      </c>
      <c r="B85" s="69" t="s">
        <v>78</v>
      </c>
      <c r="C85" s="55">
        <v>1400</v>
      </c>
      <c r="D85" s="55"/>
      <c r="E85" s="58">
        <v>357</v>
      </c>
      <c r="F85" s="59">
        <v>300</v>
      </c>
      <c r="G85" s="58">
        <f t="shared" si="11"/>
        <v>2142</v>
      </c>
      <c r="H85" s="59">
        <f t="shared" si="12"/>
        <v>1800</v>
      </c>
      <c r="I85" s="61">
        <f t="shared" si="13"/>
        <v>15404.150000000001</v>
      </c>
      <c r="J85" s="62">
        <f t="shared" si="14"/>
        <v>15062.150000000001</v>
      </c>
      <c r="K85" s="61">
        <f t="shared" si="18"/>
        <v>17714.772499999999</v>
      </c>
      <c r="L85" s="62">
        <f t="shared" si="19"/>
        <v>17321.4725</v>
      </c>
      <c r="M85" s="61">
        <f t="shared" si="15"/>
        <v>19683.080555555556</v>
      </c>
      <c r="N85" s="112">
        <f t="shared" si="16"/>
        <v>19246.080555555556</v>
      </c>
      <c r="O85" s="97">
        <v>19680</v>
      </c>
      <c r="P85" s="97">
        <f t="shared" si="17"/>
        <v>17712</v>
      </c>
      <c r="Q85" s="93">
        <f t="shared" si="20"/>
        <v>4275.8499999999985</v>
      </c>
      <c r="R85" s="93">
        <f t="shared" si="21"/>
        <v>2307.8499999999985</v>
      </c>
      <c r="S85" s="55" t="s">
        <v>417</v>
      </c>
      <c r="T85" s="55"/>
      <c r="U85" s="55">
        <v>840</v>
      </c>
    </row>
    <row r="86" spans="1:21" ht="21.75" customHeight="1" x14ac:dyDescent="0.25">
      <c r="A86" s="64" t="s">
        <v>296</v>
      </c>
      <c r="B86" s="69" t="s">
        <v>79</v>
      </c>
      <c r="C86" s="55"/>
      <c r="D86" s="55"/>
      <c r="E86" s="58">
        <v>357</v>
      </c>
      <c r="F86" s="59">
        <v>300</v>
      </c>
      <c r="G86" s="58">
        <f t="shared" si="11"/>
        <v>2142</v>
      </c>
      <c r="H86" s="59">
        <f t="shared" si="12"/>
        <v>1800</v>
      </c>
      <c r="I86" s="61">
        <f t="shared" si="13"/>
        <v>15404.150000000001</v>
      </c>
      <c r="J86" s="62">
        <f t="shared" si="14"/>
        <v>15062.150000000001</v>
      </c>
      <c r="K86" s="61">
        <f t="shared" si="18"/>
        <v>17714.772499999999</v>
      </c>
      <c r="L86" s="62">
        <f t="shared" si="19"/>
        <v>17321.4725</v>
      </c>
      <c r="M86" s="61">
        <f t="shared" si="15"/>
        <v>19683.080555555556</v>
      </c>
      <c r="N86" s="112">
        <f t="shared" si="16"/>
        <v>19246.080555555556</v>
      </c>
      <c r="O86" s="97">
        <v>19680</v>
      </c>
      <c r="P86" s="97">
        <f t="shared" si="17"/>
        <v>17712</v>
      </c>
      <c r="Q86" s="93">
        <f t="shared" si="20"/>
        <v>4275.8499999999985</v>
      </c>
      <c r="R86" s="93">
        <f t="shared" si="21"/>
        <v>2307.8499999999985</v>
      </c>
      <c r="S86" s="55" t="s">
        <v>417</v>
      </c>
      <c r="T86" s="55"/>
      <c r="U86" s="55">
        <v>840</v>
      </c>
    </row>
    <row r="87" spans="1:21" ht="26.25" customHeight="1" x14ac:dyDescent="0.25">
      <c r="A87" s="64" t="s">
        <v>297</v>
      </c>
      <c r="B87" s="69" t="s">
        <v>80</v>
      </c>
      <c r="C87" s="55"/>
      <c r="D87" s="55"/>
      <c r="E87" s="58">
        <v>357</v>
      </c>
      <c r="F87" s="59">
        <v>300</v>
      </c>
      <c r="G87" s="58">
        <f t="shared" si="11"/>
        <v>2142</v>
      </c>
      <c r="H87" s="59">
        <f t="shared" si="12"/>
        <v>1800</v>
      </c>
      <c r="I87" s="61">
        <f t="shared" si="13"/>
        <v>15404.150000000001</v>
      </c>
      <c r="J87" s="62">
        <f t="shared" si="14"/>
        <v>15062.150000000001</v>
      </c>
      <c r="K87" s="61">
        <f t="shared" si="18"/>
        <v>17714.772499999999</v>
      </c>
      <c r="L87" s="62">
        <f t="shared" si="19"/>
        <v>17321.4725</v>
      </c>
      <c r="M87" s="61">
        <f t="shared" si="15"/>
        <v>19683.080555555556</v>
      </c>
      <c r="N87" s="112">
        <f t="shared" si="16"/>
        <v>19246.080555555556</v>
      </c>
      <c r="O87" s="97">
        <v>19680</v>
      </c>
      <c r="P87" s="97">
        <f t="shared" si="17"/>
        <v>17712</v>
      </c>
      <c r="Q87" s="93">
        <f t="shared" si="20"/>
        <v>4275.8499999999985</v>
      </c>
      <c r="R87" s="93">
        <f t="shared" si="21"/>
        <v>2307.8499999999985</v>
      </c>
      <c r="S87" s="55" t="s">
        <v>417</v>
      </c>
      <c r="T87" s="55"/>
      <c r="U87" s="55">
        <v>840</v>
      </c>
    </row>
    <row r="88" spans="1:21" ht="36" customHeight="1" x14ac:dyDescent="0.25">
      <c r="A88" s="64" t="s">
        <v>298</v>
      </c>
      <c r="B88" s="69" t="s">
        <v>81</v>
      </c>
      <c r="C88" s="55">
        <v>800</v>
      </c>
      <c r="D88" s="55"/>
      <c r="E88" s="58">
        <v>357</v>
      </c>
      <c r="F88" s="59">
        <v>300</v>
      </c>
      <c r="G88" s="58">
        <f t="shared" si="11"/>
        <v>2142</v>
      </c>
      <c r="H88" s="59">
        <f t="shared" si="12"/>
        <v>1800</v>
      </c>
      <c r="I88" s="61">
        <f t="shared" si="13"/>
        <v>15404.150000000001</v>
      </c>
      <c r="J88" s="62">
        <f t="shared" si="14"/>
        <v>15062.150000000001</v>
      </c>
      <c r="K88" s="61">
        <f t="shared" si="18"/>
        <v>17714.772499999999</v>
      </c>
      <c r="L88" s="62">
        <f t="shared" si="19"/>
        <v>17321.4725</v>
      </c>
      <c r="M88" s="61">
        <f t="shared" si="15"/>
        <v>19683.080555555556</v>
      </c>
      <c r="N88" s="112">
        <f t="shared" si="16"/>
        <v>19246.080555555556</v>
      </c>
      <c r="O88" s="97">
        <v>19680</v>
      </c>
      <c r="P88" s="97">
        <f t="shared" si="17"/>
        <v>17712</v>
      </c>
      <c r="Q88" s="93">
        <f t="shared" si="20"/>
        <v>4275.8499999999985</v>
      </c>
      <c r="R88" s="93">
        <f t="shared" si="21"/>
        <v>2307.8499999999985</v>
      </c>
      <c r="S88" s="55" t="s">
        <v>417</v>
      </c>
      <c r="T88" s="55"/>
      <c r="U88" s="55">
        <v>840</v>
      </c>
    </row>
    <row r="89" spans="1:21" ht="23.25" customHeight="1" x14ac:dyDescent="0.25">
      <c r="A89" s="64" t="s">
        <v>299</v>
      </c>
      <c r="B89" s="69" t="s">
        <v>82</v>
      </c>
      <c r="C89" s="55"/>
      <c r="D89" s="55"/>
      <c r="E89" s="58">
        <v>357</v>
      </c>
      <c r="F89" s="59">
        <v>300</v>
      </c>
      <c r="G89" s="58">
        <f t="shared" si="11"/>
        <v>2142</v>
      </c>
      <c r="H89" s="59">
        <f t="shared" si="12"/>
        <v>1800</v>
      </c>
      <c r="I89" s="61">
        <f t="shared" si="13"/>
        <v>15404.150000000001</v>
      </c>
      <c r="J89" s="62">
        <f t="shared" si="14"/>
        <v>15062.150000000001</v>
      </c>
      <c r="K89" s="61">
        <f t="shared" si="18"/>
        <v>17714.772499999999</v>
      </c>
      <c r="L89" s="62">
        <f t="shared" si="19"/>
        <v>17321.4725</v>
      </c>
      <c r="M89" s="61">
        <f t="shared" si="15"/>
        <v>19683.080555555556</v>
      </c>
      <c r="N89" s="112">
        <f t="shared" si="16"/>
        <v>19246.080555555556</v>
      </c>
      <c r="O89" s="97">
        <v>19680</v>
      </c>
      <c r="P89" s="97">
        <f t="shared" si="17"/>
        <v>17712</v>
      </c>
      <c r="Q89" s="93">
        <f t="shared" si="20"/>
        <v>4275.8499999999985</v>
      </c>
      <c r="R89" s="93">
        <f t="shared" si="21"/>
        <v>2307.8499999999985</v>
      </c>
      <c r="S89" s="55" t="s">
        <v>417</v>
      </c>
      <c r="T89" s="55"/>
      <c r="U89" s="55">
        <v>840</v>
      </c>
    </row>
    <row r="90" spans="1:21" ht="25.5" customHeight="1" x14ac:dyDescent="0.25">
      <c r="A90" s="64" t="s">
        <v>300</v>
      </c>
      <c r="B90" s="69" t="s">
        <v>83</v>
      </c>
      <c r="C90" s="55"/>
      <c r="D90" s="55"/>
      <c r="E90" s="58">
        <v>357</v>
      </c>
      <c r="F90" s="59">
        <v>300</v>
      </c>
      <c r="G90" s="58">
        <f t="shared" si="11"/>
        <v>2142</v>
      </c>
      <c r="H90" s="59">
        <f t="shared" si="12"/>
        <v>1800</v>
      </c>
      <c r="I90" s="61">
        <f t="shared" si="13"/>
        <v>15404.150000000001</v>
      </c>
      <c r="J90" s="62">
        <f t="shared" si="14"/>
        <v>15062.150000000001</v>
      </c>
      <c r="K90" s="61">
        <f t="shared" si="18"/>
        <v>17714.772499999999</v>
      </c>
      <c r="L90" s="62">
        <f t="shared" si="19"/>
        <v>17321.4725</v>
      </c>
      <c r="M90" s="61">
        <f t="shared" si="15"/>
        <v>19683.080555555556</v>
      </c>
      <c r="N90" s="112">
        <f t="shared" si="16"/>
        <v>19246.080555555556</v>
      </c>
      <c r="O90" s="97">
        <v>19680</v>
      </c>
      <c r="P90" s="97">
        <f t="shared" si="17"/>
        <v>17712</v>
      </c>
      <c r="Q90" s="93">
        <f t="shared" si="20"/>
        <v>4275.8499999999985</v>
      </c>
      <c r="R90" s="93">
        <f t="shared" si="21"/>
        <v>2307.8499999999985</v>
      </c>
      <c r="S90" s="55" t="s">
        <v>417</v>
      </c>
      <c r="T90" s="55"/>
      <c r="U90" s="55">
        <v>840</v>
      </c>
    </row>
    <row r="91" spans="1:21" ht="37.5" customHeight="1" x14ac:dyDescent="0.25">
      <c r="A91" s="64" t="s">
        <v>301</v>
      </c>
      <c r="B91" s="69" t="s">
        <v>84</v>
      </c>
      <c r="C91" s="55"/>
      <c r="D91" s="55"/>
      <c r="E91" s="58">
        <v>357</v>
      </c>
      <c r="F91" s="59">
        <v>300</v>
      </c>
      <c r="G91" s="58">
        <f t="shared" si="11"/>
        <v>2142</v>
      </c>
      <c r="H91" s="59">
        <f t="shared" si="12"/>
        <v>1800</v>
      </c>
      <c r="I91" s="61">
        <f t="shared" si="13"/>
        <v>15404.150000000001</v>
      </c>
      <c r="J91" s="62">
        <f t="shared" si="14"/>
        <v>15062.150000000001</v>
      </c>
      <c r="K91" s="61">
        <f t="shared" si="18"/>
        <v>17714.772499999999</v>
      </c>
      <c r="L91" s="62">
        <f t="shared" si="19"/>
        <v>17321.4725</v>
      </c>
      <c r="M91" s="61">
        <f t="shared" si="15"/>
        <v>19683.080555555556</v>
      </c>
      <c r="N91" s="112">
        <f t="shared" si="16"/>
        <v>19246.080555555556</v>
      </c>
      <c r="O91" s="97">
        <v>19680</v>
      </c>
      <c r="P91" s="97">
        <f t="shared" si="17"/>
        <v>17712</v>
      </c>
      <c r="Q91" s="93">
        <f t="shared" si="20"/>
        <v>4275.8499999999985</v>
      </c>
      <c r="R91" s="93">
        <f t="shared" si="21"/>
        <v>2307.8499999999985</v>
      </c>
      <c r="S91" s="55" t="s">
        <v>417</v>
      </c>
      <c r="T91" s="55"/>
      <c r="U91" s="55">
        <v>840</v>
      </c>
    </row>
    <row r="92" spans="1:21" ht="23.25" customHeight="1" x14ac:dyDescent="0.25">
      <c r="A92" s="64" t="s">
        <v>302</v>
      </c>
      <c r="B92" s="69" t="s">
        <v>85</v>
      </c>
      <c r="C92" s="55"/>
      <c r="D92" s="55"/>
      <c r="E92" s="58">
        <v>357</v>
      </c>
      <c r="F92" s="59">
        <v>300</v>
      </c>
      <c r="G92" s="58">
        <f t="shared" si="11"/>
        <v>2142</v>
      </c>
      <c r="H92" s="59">
        <f t="shared" si="12"/>
        <v>1800</v>
      </c>
      <c r="I92" s="61">
        <f t="shared" si="13"/>
        <v>15404.150000000001</v>
      </c>
      <c r="J92" s="62">
        <f t="shared" si="14"/>
        <v>15062.150000000001</v>
      </c>
      <c r="K92" s="61">
        <f t="shared" si="18"/>
        <v>17714.772499999999</v>
      </c>
      <c r="L92" s="62">
        <f t="shared" si="19"/>
        <v>17321.4725</v>
      </c>
      <c r="M92" s="61">
        <f t="shared" si="15"/>
        <v>19683.080555555556</v>
      </c>
      <c r="N92" s="112">
        <f t="shared" si="16"/>
        <v>19246.080555555556</v>
      </c>
      <c r="O92" s="97">
        <v>19680</v>
      </c>
      <c r="P92" s="97">
        <f t="shared" si="17"/>
        <v>17712</v>
      </c>
      <c r="Q92" s="93">
        <f t="shared" si="20"/>
        <v>4275.8499999999985</v>
      </c>
      <c r="R92" s="93">
        <f t="shared" si="21"/>
        <v>2307.8499999999985</v>
      </c>
      <c r="S92" s="55" t="s">
        <v>417</v>
      </c>
      <c r="T92" s="55"/>
      <c r="U92" s="55">
        <v>840</v>
      </c>
    </row>
    <row r="93" spans="1:21" ht="25.5" customHeight="1" x14ac:dyDescent="0.25">
      <c r="A93" s="64" t="s">
        <v>303</v>
      </c>
      <c r="B93" s="69" t="s">
        <v>86</v>
      </c>
      <c r="C93" s="55"/>
      <c r="D93" s="55"/>
      <c r="E93" s="58">
        <v>357</v>
      </c>
      <c r="F93" s="59">
        <v>300</v>
      </c>
      <c r="G93" s="58">
        <f t="shared" si="11"/>
        <v>2142</v>
      </c>
      <c r="H93" s="59">
        <f t="shared" si="12"/>
        <v>1800</v>
      </c>
      <c r="I93" s="61">
        <f t="shared" si="13"/>
        <v>15404.150000000001</v>
      </c>
      <c r="J93" s="62">
        <f t="shared" si="14"/>
        <v>15062.150000000001</v>
      </c>
      <c r="K93" s="61">
        <f t="shared" si="18"/>
        <v>17714.772499999999</v>
      </c>
      <c r="L93" s="62">
        <f t="shared" si="19"/>
        <v>17321.4725</v>
      </c>
      <c r="M93" s="61">
        <f t="shared" si="15"/>
        <v>19683.080555555556</v>
      </c>
      <c r="N93" s="112">
        <f t="shared" si="16"/>
        <v>19246.080555555556</v>
      </c>
      <c r="O93" s="97">
        <v>19680</v>
      </c>
      <c r="P93" s="97">
        <f t="shared" si="17"/>
        <v>17712</v>
      </c>
      <c r="Q93" s="93">
        <f t="shared" si="20"/>
        <v>4275.8499999999985</v>
      </c>
      <c r="R93" s="93">
        <f t="shared" si="21"/>
        <v>2307.8499999999985</v>
      </c>
      <c r="S93" s="55" t="s">
        <v>417</v>
      </c>
      <c r="T93" s="55"/>
      <c r="U93" s="55">
        <v>840</v>
      </c>
    </row>
    <row r="94" spans="1:21" ht="37.5" customHeight="1" x14ac:dyDescent="0.25">
      <c r="A94" s="64" t="s">
        <v>304</v>
      </c>
      <c r="B94" s="69" t="s">
        <v>87</v>
      </c>
      <c r="C94" s="84">
        <v>23760.000000000004</v>
      </c>
      <c r="D94" s="55"/>
      <c r="E94" s="58">
        <v>357</v>
      </c>
      <c r="F94" s="59">
        <v>300</v>
      </c>
      <c r="G94" s="58">
        <f t="shared" si="11"/>
        <v>2142</v>
      </c>
      <c r="H94" s="59">
        <f t="shared" si="12"/>
        <v>1800</v>
      </c>
      <c r="I94" s="61">
        <f t="shared" si="13"/>
        <v>15404.150000000001</v>
      </c>
      <c r="J94" s="62">
        <f t="shared" si="14"/>
        <v>15062.150000000001</v>
      </c>
      <c r="K94" s="61">
        <f t="shared" si="18"/>
        <v>17714.772499999999</v>
      </c>
      <c r="L94" s="62">
        <f t="shared" si="19"/>
        <v>17321.4725</v>
      </c>
      <c r="M94" s="61">
        <f t="shared" si="15"/>
        <v>19683.080555555556</v>
      </c>
      <c r="N94" s="112">
        <f t="shared" si="16"/>
        <v>19246.080555555556</v>
      </c>
      <c r="O94" s="97">
        <v>19680</v>
      </c>
      <c r="P94" s="97">
        <f t="shared" si="17"/>
        <v>17712</v>
      </c>
      <c r="Q94" s="93">
        <f t="shared" si="20"/>
        <v>4275.8499999999985</v>
      </c>
      <c r="R94" s="93">
        <f t="shared" si="21"/>
        <v>2307.8499999999985</v>
      </c>
      <c r="S94" s="55" t="s">
        <v>417</v>
      </c>
      <c r="T94" s="55"/>
      <c r="U94" s="55">
        <v>840</v>
      </c>
    </row>
    <row r="95" spans="1:21" ht="26.25" customHeight="1" x14ac:dyDescent="0.25">
      <c r="A95" s="64" t="s">
        <v>305</v>
      </c>
      <c r="B95" s="69" t="s">
        <v>88</v>
      </c>
      <c r="C95" s="55"/>
      <c r="D95" s="55"/>
      <c r="E95" s="58">
        <v>357</v>
      </c>
      <c r="F95" s="59">
        <v>300</v>
      </c>
      <c r="G95" s="58">
        <f t="shared" si="11"/>
        <v>2142</v>
      </c>
      <c r="H95" s="59">
        <f t="shared" si="12"/>
        <v>1800</v>
      </c>
      <c r="I95" s="61">
        <f t="shared" si="13"/>
        <v>15404.150000000001</v>
      </c>
      <c r="J95" s="62">
        <f t="shared" si="14"/>
        <v>15062.150000000001</v>
      </c>
      <c r="K95" s="61">
        <f t="shared" si="18"/>
        <v>17714.772499999999</v>
      </c>
      <c r="L95" s="62">
        <f t="shared" si="19"/>
        <v>17321.4725</v>
      </c>
      <c r="M95" s="61">
        <f t="shared" si="15"/>
        <v>19683.080555555556</v>
      </c>
      <c r="N95" s="112">
        <f t="shared" si="16"/>
        <v>19246.080555555556</v>
      </c>
      <c r="O95" s="97">
        <v>19680</v>
      </c>
      <c r="P95" s="97">
        <f t="shared" si="17"/>
        <v>17712</v>
      </c>
      <c r="Q95" s="93">
        <f t="shared" si="20"/>
        <v>4275.8499999999985</v>
      </c>
      <c r="R95" s="93">
        <f t="shared" si="21"/>
        <v>2307.8499999999985</v>
      </c>
      <c r="S95" s="55" t="s">
        <v>417</v>
      </c>
      <c r="T95" s="55"/>
      <c r="U95" s="55">
        <v>840</v>
      </c>
    </row>
    <row r="96" spans="1:21" ht="27.75" customHeight="1" x14ac:dyDescent="0.25">
      <c r="A96" s="64" t="s">
        <v>306</v>
      </c>
      <c r="B96" s="69" t="s">
        <v>89</v>
      </c>
      <c r="C96" s="55"/>
      <c r="D96" s="55"/>
      <c r="E96" s="58">
        <v>357</v>
      </c>
      <c r="F96" s="59">
        <v>300</v>
      </c>
      <c r="G96" s="58">
        <f t="shared" si="11"/>
        <v>2142</v>
      </c>
      <c r="H96" s="59">
        <f t="shared" si="12"/>
        <v>1800</v>
      </c>
      <c r="I96" s="61">
        <f t="shared" si="13"/>
        <v>15404.150000000001</v>
      </c>
      <c r="J96" s="62">
        <f t="shared" si="14"/>
        <v>15062.150000000001</v>
      </c>
      <c r="K96" s="61">
        <f t="shared" si="18"/>
        <v>17714.772499999999</v>
      </c>
      <c r="L96" s="62">
        <f t="shared" si="19"/>
        <v>17321.4725</v>
      </c>
      <c r="M96" s="61">
        <f t="shared" si="15"/>
        <v>19683.080555555556</v>
      </c>
      <c r="N96" s="112">
        <f t="shared" si="16"/>
        <v>19246.080555555556</v>
      </c>
      <c r="O96" s="97">
        <v>19680</v>
      </c>
      <c r="P96" s="97">
        <f t="shared" si="17"/>
        <v>17712</v>
      </c>
      <c r="Q96" s="93">
        <f t="shared" si="20"/>
        <v>4275.8499999999985</v>
      </c>
      <c r="R96" s="93">
        <f t="shared" si="21"/>
        <v>2307.8499999999985</v>
      </c>
      <c r="S96" s="55" t="s">
        <v>417</v>
      </c>
      <c r="T96" s="55"/>
      <c r="U96" s="55">
        <v>840</v>
      </c>
    </row>
    <row r="97" spans="1:21" ht="37.5" customHeight="1" x14ac:dyDescent="0.25">
      <c r="A97" s="64" t="s">
        <v>307</v>
      </c>
      <c r="B97" s="69" t="s">
        <v>90</v>
      </c>
      <c r="C97" s="55">
        <v>1400</v>
      </c>
      <c r="D97" s="55"/>
      <c r="E97" s="58">
        <v>357</v>
      </c>
      <c r="F97" s="59">
        <v>300</v>
      </c>
      <c r="G97" s="58">
        <f t="shared" si="11"/>
        <v>2142</v>
      </c>
      <c r="H97" s="59">
        <f t="shared" si="12"/>
        <v>1800</v>
      </c>
      <c r="I97" s="61">
        <f t="shared" si="13"/>
        <v>15404.150000000001</v>
      </c>
      <c r="J97" s="62">
        <f t="shared" si="14"/>
        <v>15062.150000000001</v>
      </c>
      <c r="K97" s="61">
        <f t="shared" si="18"/>
        <v>17714.772499999999</v>
      </c>
      <c r="L97" s="62">
        <f t="shared" si="19"/>
        <v>17321.4725</v>
      </c>
      <c r="M97" s="61">
        <f t="shared" si="15"/>
        <v>19683.080555555556</v>
      </c>
      <c r="N97" s="112">
        <f t="shared" si="16"/>
        <v>19246.080555555556</v>
      </c>
      <c r="O97" s="97">
        <v>19680</v>
      </c>
      <c r="P97" s="97">
        <f t="shared" si="17"/>
        <v>17712</v>
      </c>
      <c r="Q97" s="93">
        <f t="shared" si="20"/>
        <v>4275.8499999999985</v>
      </c>
      <c r="R97" s="93">
        <f t="shared" si="21"/>
        <v>2307.8499999999985</v>
      </c>
      <c r="S97" s="55" t="s">
        <v>417</v>
      </c>
      <c r="T97" s="55"/>
      <c r="U97" s="55">
        <v>840</v>
      </c>
    </row>
    <row r="98" spans="1:21" ht="30.75" customHeight="1" x14ac:dyDescent="0.25">
      <c r="A98" s="64" t="s">
        <v>308</v>
      </c>
      <c r="B98" s="69" t="s">
        <v>91</v>
      </c>
      <c r="C98" s="55"/>
      <c r="D98" s="55"/>
      <c r="E98" s="58">
        <v>357</v>
      </c>
      <c r="F98" s="59">
        <v>300</v>
      </c>
      <c r="G98" s="58">
        <f t="shared" si="11"/>
        <v>2142</v>
      </c>
      <c r="H98" s="59">
        <f t="shared" si="12"/>
        <v>1800</v>
      </c>
      <c r="I98" s="61">
        <f t="shared" si="13"/>
        <v>15404.150000000001</v>
      </c>
      <c r="J98" s="62">
        <f t="shared" si="14"/>
        <v>15062.150000000001</v>
      </c>
      <c r="K98" s="61">
        <f t="shared" si="18"/>
        <v>17714.772499999999</v>
      </c>
      <c r="L98" s="62">
        <f t="shared" si="19"/>
        <v>17321.4725</v>
      </c>
      <c r="M98" s="61">
        <f t="shared" si="15"/>
        <v>19683.080555555556</v>
      </c>
      <c r="N98" s="112">
        <f t="shared" si="16"/>
        <v>19246.080555555556</v>
      </c>
      <c r="O98" s="97">
        <v>19680</v>
      </c>
      <c r="P98" s="97">
        <f t="shared" si="17"/>
        <v>17712</v>
      </c>
      <c r="Q98" s="93">
        <f t="shared" si="20"/>
        <v>4275.8499999999985</v>
      </c>
      <c r="R98" s="93">
        <f t="shared" si="21"/>
        <v>2307.8499999999985</v>
      </c>
      <c r="S98" s="55" t="s">
        <v>417</v>
      </c>
      <c r="T98" s="55"/>
      <c r="U98" s="55">
        <v>840</v>
      </c>
    </row>
    <row r="99" spans="1:21" ht="25.5" customHeight="1" x14ac:dyDescent="0.25">
      <c r="A99" s="64" t="s">
        <v>309</v>
      </c>
      <c r="B99" s="69" t="s">
        <v>92</v>
      </c>
      <c r="C99" s="55"/>
      <c r="D99" s="55"/>
      <c r="E99" s="58">
        <v>357</v>
      </c>
      <c r="F99" s="59">
        <v>300</v>
      </c>
      <c r="G99" s="58">
        <f t="shared" si="11"/>
        <v>2142</v>
      </c>
      <c r="H99" s="59">
        <f t="shared" si="12"/>
        <v>1800</v>
      </c>
      <c r="I99" s="61">
        <f t="shared" si="13"/>
        <v>15404.150000000001</v>
      </c>
      <c r="J99" s="62">
        <f t="shared" si="14"/>
        <v>15062.150000000001</v>
      </c>
      <c r="K99" s="61">
        <f t="shared" si="18"/>
        <v>17714.772499999999</v>
      </c>
      <c r="L99" s="62">
        <f t="shared" si="19"/>
        <v>17321.4725</v>
      </c>
      <c r="M99" s="61">
        <f t="shared" si="15"/>
        <v>19683.080555555556</v>
      </c>
      <c r="N99" s="112">
        <f t="shared" si="16"/>
        <v>19246.080555555556</v>
      </c>
      <c r="O99" s="97">
        <v>19680</v>
      </c>
      <c r="P99" s="97">
        <f t="shared" si="17"/>
        <v>17712</v>
      </c>
      <c r="Q99" s="93">
        <f t="shared" si="20"/>
        <v>4275.8499999999985</v>
      </c>
      <c r="R99" s="93">
        <f t="shared" si="21"/>
        <v>2307.8499999999985</v>
      </c>
      <c r="S99" s="55" t="s">
        <v>417</v>
      </c>
      <c r="T99" s="55"/>
      <c r="U99" s="55">
        <v>840</v>
      </c>
    </row>
    <row r="100" spans="1:21" ht="38.25" customHeight="1" x14ac:dyDescent="0.25">
      <c r="A100" s="64" t="s">
        <v>310</v>
      </c>
      <c r="B100" s="69" t="s">
        <v>93</v>
      </c>
      <c r="C100" s="55"/>
      <c r="D100" s="55"/>
      <c r="E100" s="58">
        <v>357</v>
      </c>
      <c r="F100" s="59">
        <v>300</v>
      </c>
      <c r="G100" s="58">
        <f t="shared" si="11"/>
        <v>2142</v>
      </c>
      <c r="H100" s="59">
        <f t="shared" si="12"/>
        <v>1800</v>
      </c>
      <c r="I100" s="61">
        <f t="shared" si="13"/>
        <v>15404.150000000001</v>
      </c>
      <c r="J100" s="62">
        <f t="shared" si="14"/>
        <v>15062.150000000001</v>
      </c>
      <c r="K100" s="61">
        <f t="shared" si="18"/>
        <v>17714.772499999999</v>
      </c>
      <c r="L100" s="62">
        <f t="shared" si="19"/>
        <v>17321.4725</v>
      </c>
      <c r="M100" s="61">
        <f t="shared" si="15"/>
        <v>19683.080555555556</v>
      </c>
      <c r="N100" s="112">
        <f t="shared" si="16"/>
        <v>19246.080555555556</v>
      </c>
      <c r="O100" s="97">
        <v>19680</v>
      </c>
      <c r="P100" s="97">
        <f t="shared" si="17"/>
        <v>17712</v>
      </c>
      <c r="Q100" s="93">
        <f t="shared" si="20"/>
        <v>4275.8499999999985</v>
      </c>
      <c r="R100" s="93">
        <f t="shared" si="21"/>
        <v>2307.8499999999985</v>
      </c>
      <c r="S100" s="55" t="s">
        <v>417</v>
      </c>
      <c r="T100" s="55"/>
      <c r="U100" s="55">
        <v>840</v>
      </c>
    </row>
    <row r="101" spans="1:21" ht="27" customHeight="1" x14ac:dyDescent="0.25">
      <c r="A101" s="64" t="s">
        <v>311</v>
      </c>
      <c r="B101" s="69" t="s">
        <v>94</v>
      </c>
      <c r="C101" s="55">
        <v>800</v>
      </c>
      <c r="D101" s="55"/>
      <c r="E101" s="58">
        <v>357</v>
      </c>
      <c r="F101" s="59">
        <v>300</v>
      </c>
      <c r="G101" s="58">
        <f t="shared" si="11"/>
        <v>2142</v>
      </c>
      <c r="H101" s="59">
        <f t="shared" si="12"/>
        <v>1800</v>
      </c>
      <c r="I101" s="61">
        <f t="shared" si="13"/>
        <v>15404.150000000001</v>
      </c>
      <c r="J101" s="62">
        <f t="shared" si="14"/>
        <v>15062.150000000001</v>
      </c>
      <c r="K101" s="61">
        <f t="shared" si="18"/>
        <v>17714.772499999999</v>
      </c>
      <c r="L101" s="62">
        <f t="shared" si="19"/>
        <v>17321.4725</v>
      </c>
      <c r="M101" s="61">
        <f t="shared" si="15"/>
        <v>19683.080555555556</v>
      </c>
      <c r="N101" s="112">
        <f t="shared" si="16"/>
        <v>19246.080555555556</v>
      </c>
      <c r="O101" s="97">
        <v>19680</v>
      </c>
      <c r="P101" s="97">
        <f t="shared" si="17"/>
        <v>17712</v>
      </c>
      <c r="Q101" s="93">
        <f t="shared" si="20"/>
        <v>4275.8499999999985</v>
      </c>
      <c r="R101" s="93">
        <f t="shared" si="21"/>
        <v>2307.8499999999985</v>
      </c>
      <c r="S101" s="55" t="s">
        <v>417</v>
      </c>
      <c r="T101" s="55"/>
      <c r="U101" s="55">
        <v>840</v>
      </c>
    </row>
    <row r="102" spans="1:21" ht="24" customHeight="1" x14ac:dyDescent="0.25">
      <c r="A102" s="64" t="s">
        <v>312</v>
      </c>
      <c r="B102" s="69" t="s">
        <v>95</v>
      </c>
      <c r="C102" s="55"/>
      <c r="D102" s="55"/>
      <c r="E102" s="58">
        <v>357</v>
      </c>
      <c r="F102" s="59">
        <v>300</v>
      </c>
      <c r="G102" s="58">
        <f t="shared" si="11"/>
        <v>2142</v>
      </c>
      <c r="H102" s="59">
        <f t="shared" si="12"/>
        <v>1800</v>
      </c>
      <c r="I102" s="61">
        <f t="shared" si="13"/>
        <v>15404.150000000001</v>
      </c>
      <c r="J102" s="62">
        <f t="shared" si="14"/>
        <v>15062.150000000001</v>
      </c>
      <c r="K102" s="61">
        <f t="shared" si="18"/>
        <v>17714.772499999999</v>
      </c>
      <c r="L102" s="62">
        <f t="shared" si="19"/>
        <v>17321.4725</v>
      </c>
      <c r="M102" s="61">
        <f t="shared" si="15"/>
        <v>19683.080555555556</v>
      </c>
      <c r="N102" s="112">
        <f t="shared" si="16"/>
        <v>19246.080555555556</v>
      </c>
      <c r="O102" s="97">
        <v>19680</v>
      </c>
      <c r="P102" s="97">
        <f t="shared" si="17"/>
        <v>17712</v>
      </c>
      <c r="Q102" s="93">
        <f t="shared" si="20"/>
        <v>4275.8499999999985</v>
      </c>
      <c r="R102" s="93">
        <f t="shared" si="21"/>
        <v>2307.8499999999985</v>
      </c>
      <c r="S102" s="55" t="s">
        <v>417</v>
      </c>
      <c r="T102" s="55"/>
      <c r="U102" s="55">
        <v>840</v>
      </c>
    </row>
    <row r="103" spans="1:21" ht="38.25" customHeight="1" x14ac:dyDescent="0.25">
      <c r="A103" s="64" t="s">
        <v>313</v>
      </c>
      <c r="B103" s="69" t="s">
        <v>96</v>
      </c>
      <c r="C103" s="55"/>
      <c r="D103" s="55"/>
      <c r="E103" s="58">
        <v>357</v>
      </c>
      <c r="F103" s="59">
        <v>300</v>
      </c>
      <c r="G103" s="58">
        <f t="shared" si="11"/>
        <v>2142</v>
      </c>
      <c r="H103" s="59">
        <f t="shared" si="12"/>
        <v>1800</v>
      </c>
      <c r="I103" s="61">
        <f t="shared" si="13"/>
        <v>15404.150000000001</v>
      </c>
      <c r="J103" s="62">
        <f t="shared" si="14"/>
        <v>15062.150000000001</v>
      </c>
      <c r="K103" s="61">
        <f t="shared" si="18"/>
        <v>17714.772499999999</v>
      </c>
      <c r="L103" s="62">
        <f t="shared" si="19"/>
        <v>17321.4725</v>
      </c>
      <c r="M103" s="61">
        <f t="shared" si="15"/>
        <v>19683.080555555556</v>
      </c>
      <c r="N103" s="112">
        <f t="shared" si="16"/>
        <v>19246.080555555556</v>
      </c>
      <c r="O103" s="97">
        <v>19680</v>
      </c>
      <c r="P103" s="97">
        <f t="shared" si="17"/>
        <v>17712</v>
      </c>
      <c r="Q103" s="93">
        <f t="shared" si="20"/>
        <v>4275.8499999999985</v>
      </c>
      <c r="R103" s="93">
        <f t="shared" si="21"/>
        <v>2307.8499999999985</v>
      </c>
      <c r="S103" s="55" t="s">
        <v>417</v>
      </c>
      <c r="T103" s="55"/>
      <c r="U103" s="55">
        <v>840</v>
      </c>
    </row>
    <row r="104" spans="1:21" ht="24.75" customHeight="1" x14ac:dyDescent="0.25">
      <c r="A104" s="64" t="s">
        <v>314</v>
      </c>
      <c r="B104" s="69" t="s">
        <v>97</v>
      </c>
      <c r="C104" s="55"/>
      <c r="D104" s="55"/>
      <c r="E104" s="58">
        <v>357</v>
      </c>
      <c r="F104" s="59">
        <v>300</v>
      </c>
      <c r="G104" s="58">
        <f t="shared" si="11"/>
        <v>2142</v>
      </c>
      <c r="H104" s="59">
        <f t="shared" si="12"/>
        <v>1800</v>
      </c>
      <c r="I104" s="61">
        <f t="shared" si="13"/>
        <v>15404.150000000001</v>
      </c>
      <c r="J104" s="62">
        <f t="shared" si="14"/>
        <v>15062.150000000001</v>
      </c>
      <c r="K104" s="61">
        <f t="shared" si="18"/>
        <v>17714.772499999999</v>
      </c>
      <c r="L104" s="62">
        <f t="shared" si="19"/>
        <v>17321.4725</v>
      </c>
      <c r="M104" s="61">
        <f t="shared" si="15"/>
        <v>19683.080555555556</v>
      </c>
      <c r="N104" s="112">
        <f t="shared" si="16"/>
        <v>19246.080555555556</v>
      </c>
      <c r="O104" s="97">
        <v>19680</v>
      </c>
      <c r="P104" s="97">
        <f t="shared" si="17"/>
        <v>17712</v>
      </c>
      <c r="Q104" s="93">
        <f t="shared" si="20"/>
        <v>4275.8499999999985</v>
      </c>
      <c r="R104" s="93">
        <f t="shared" si="21"/>
        <v>2307.8499999999985</v>
      </c>
      <c r="S104" s="55" t="s">
        <v>417</v>
      </c>
      <c r="T104" s="55"/>
      <c r="U104" s="55">
        <v>840</v>
      </c>
    </row>
    <row r="105" spans="1:21" ht="28.5" customHeight="1" x14ac:dyDescent="0.25">
      <c r="A105" s="64" t="s">
        <v>315</v>
      </c>
      <c r="B105" s="69" t="s">
        <v>98</v>
      </c>
      <c r="C105" s="55"/>
      <c r="D105" s="55"/>
      <c r="E105" s="58">
        <v>357</v>
      </c>
      <c r="F105" s="59">
        <v>300</v>
      </c>
      <c r="G105" s="58">
        <f t="shared" si="11"/>
        <v>2142</v>
      </c>
      <c r="H105" s="59">
        <f t="shared" si="12"/>
        <v>1800</v>
      </c>
      <c r="I105" s="61">
        <f t="shared" si="13"/>
        <v>15404.150000000001</v>
      </c>
      <c r="J105" s="62">
        <f t="shared" si="14"/>
        <v>15062.150000000001</v>
      </c>
      <c r="K105" s="61">
        <f t="shared" si="18"/>
        <v>17714.772499999999</v>
      </c>
      <c r="L105" s="62">
        <f t="shared" si="19"/>
        <v>17321.4725</v>
      </c>
      <c r="M105" s="61">
        <f t="shared" si="15"/>
        <v>19683.080555555556</v>
      </c>
      <c r="N105" s="112">
        <f t="shared" si="16"/>
        <v>19246.080555555556</v>
      </c>
      <c r="O105" s="97">
        <v>19680</v>
      </c>
      <c r="P105" s="97">
        <f t="shared" si="17"/>
        <v>17712</v>
      </c>
      <c r="Q105" s="93">
        <f t="shared" si="20"/>
        <v>4275.8499999999985</v>
      </c>
      <c r="R105" s="93">
        <f t="shared" si="21"/>
        <v>2307.8499999999985</v>
      </c>
      <c r="S105" s="55" t="s">
        <v>417</v>
      </c>
      <c r="T105" s="55"/>
      <c r="U105" s="55">
        <v>840</v>
      </c>
    </row>
    <row r="106" spans="1:21" ht="27.75" customHeight="1" x14ac:dyDescent="0.25">
      <c r="A106" s="64" t="s">
        <v>316</v>
      </c>
      <c r="B106" s="69" t="s">
        <v>99</v>
      </c>
      <c r="C106" s="84">
        <v>23320.000000000004</v>
      </c>
      <c r="D106" s="55"/>
      <c r="E106" s="58">
        <v>357</v>
      </c>
      <c r="F106" s="59">
        <v>300</v>
      </c>
      <c r="G106" s="58">
        <f t="shared" si="11"/>
        <v>2142</v>
      </c>
      <c r="H106" s="59">
        <f t="shared" si="12"/>
        <v>1800</v>
      </c>
      <c r="I106" s="61">
        <f t="shared" si="13"/>
        <v>15404.150000000001</v>
      </c>
      <c r="J106" s="62">
        <f t="shared" si="14"/>
        <v>15062.150000000001</v>
      </c>
      <c r="K106" s="61">
        <f t="shared" si="18"/>
        <v>17714.772499999999</v>
      </c>
      <c r="L106" s="62">
        <f t="shared" si="19"/>
        <v>17321.4725</v>
      </c>
      <c r="M106" s="61">
        <f t="shared" si="15"/>
        <v>19683.080555555556</v>
      </c>
      <c r="N106" s="112">
        <f t="shared" si="16"/>
        <v>19246.080555555556</v>
      </c>
      <c r="O106" s="97">
        <v>19680</v>
      </c>
      <c r="P106" s="97">
        <f t="shared" si="17"/>
        <v>17712</v>
      </c>
      <c r="Q106" s="93">
        <f t="shared" si="20"/>
        <v>4275.8499999999985</v>
      </c>
      <c r="R106" s="93">
        <f t="shared" si="21"/>
        <v>2307.8499999999985</v>
      </c>
      <c r="S106" s="55" t="s">
        <v>417</v>
      </c>
      <c r="T106" s="55"/>
      <c r="U106" s="55">
        <v>840</v>
      </c>
    </row>
    <row r="107" spans="1:21" ht="28.5" customHeight="1" x14ac:dyDescent="0.25">
      <c r="A107" s="64" t="s">
        <v>317</v>
      </c>
      <c r="B107" s="69" t="s">
        <v>100</v>
      </c>
      <c r="C107" s="55"/>
      <c r="D107" s="55"/>
      <c r="E107" s="58">
        <v>357</v>
      </c>
      <c r="F107" s="59">
        <v>300</v>
      </c>
      <c r="G107" s="58">
        <f t="shared" si="11"/>
        <v>2142</v>
      </c>
      <c r="H107" s="59">
        <f t="shared" si="12"/>
        <v>1800</v>
      </c>
      <c r="I107" s="61">
        <f t="shared" si="13"/>
        <v>15404.150000000001</v>
      </c>
      <c r="J107" s="62">
        <f t="shared" si="14"/>
        <v>15062.150000000001</v>
      </c>
      <c r="K107" s="61">
        <f t="shared" si="18"/>
        <v>17714.772499999999</v>
      </c>
      <c r="L107" s="62">
        <f t="shared" si="19"/>
        <v>17321.4725</v>
      </c>
      <c r="M107" s="61">
        <f t="shared" si="15"/>
        <v>19683.080555555556</v>
      </c>
      <c r="N107" s="112">
        <f t="shared" si="16"/>
        <v>19246.080555555556</v>
      </c>
      <c r="O107" s="97">
        <v>19680</v>
      </c>
      <c r="P107" s="97">
        <f t="shared" si="17"/>
        <v>17712</v>
      </c>
      <c r="Q107" s="93">
        <f t="shared" si="20"/>
        <v>4275.8499999999985</v>
      </c>
      <c r="R107" s="93">
        <f t="shared" si="21"/>
        <v>2307.8499999999985</v>
      </c>
      <c r="S107" s="55" t="s">
        <v>417</v>
      </c>
      <c r="T107" s="55"/>
      <c r="U107" s="55">
        <v>840</v>
      </c>
    </row>
    <row r="108" spans="1:21" ht="25.5" customHeight="1" x14ac:dyDescent="0.25">
      <c r="A108" s="64" t="s">
        <v>318</v>
      </c>
      <c r="B108" s="69" t="s">
        <v>101</v>
      </c>
      <c r="C108" s="55"/>
      <c r="D108" s="55"/>
      <c r="E108" s="58">
        <v>357</v>
      </c>
      <c r="F108" s="59">
        <v>300</v>
      </c>
      <c r="G108" s="58">
        <f t="shared" si="11"/>
        <v>2142</v>
      </c>
      <c r="H108" s="59">
        <f t="shared" si="12"/>
        <v>1800</v>
      </c>
      <c r="I108" s="61">
        <f t="shared" si="13"/>
        <v>15404.150000000001</v>
      </c>
      <c r="J108" s="62">
        <f t="shared" si="14"/>
        <v>15062.150000000001</v>
      </c>
      <c r="K108" s="61">
        <f t="shared" si="18"/>
        <v>17714.772499999999</v>
      </c>
      <c r="L108" s="62">
        <f t="shared" si="19"/>
        <v>17321.4725</v>
      </c>
      <c r="M108" s="61">
        <f t="shared" si="15"/>
        <v>19683.080555555556</v>
      </c>
      <c r="N108" s="112">
        <f t="shared" si="16"/>
        <v>19246.080555555556</v>
      </c>
      <c r="O108" s="97">
        <v>19680</v>
      </c>
      <c r="P108" s="97">
        <f t="shared" si="17"/>
        <v>17712</v>
      </c>
      <c r="Q108" s="93">
        <f t="shared" si="20"/>
        <v>4275.8499999999985</v>
      </c>
      <c r="R108" s="93">
        <f t="shared" si="21"/>
        <v>2307.8499999999985</v>
      </c>
      <c r="S108" s="55" t="s">
        <v>417</v>
      </c>
      <c r="T108" s="55"/>
      <c r="U108" s="55">
        <v>840</v>
      </c>
    </row>
    <row r="109" spans="1:21" ht="39.75" customHeight="1" x14ac:dyDescent="0.25">
      <c r="A109" s="64" t="s">
        <v>319</v>
      </c>
      <c r="B109" s="69" t="s">
        <v>102</v>
      </c>
      <c r="C109" s="84">
        <v>17700</v>
      </c>
      <c r="D109" s="55"/>
      <c r="E109" s="58">
        <v>357</v>
      </c>
      <c r="F109" s="59">
        <v>300</v>
      </c>
      <c r="G109" s="58">
        <f t="shared" si="11"/>
        <v>2142</v>
      </c>
      <c r="H109" s="59">
        <f t="shared" si="12"/>
        <v>1800</v>
      </c>
      <c r="I109" s="61">
        <f t="shared" si="13"/>
        <v>15404.150000000001</v>
      </c>
      <c r="J109" s="62">
        <f t="shared" si="14"/>
        <v>15062.150000000001</v>
      </c>
      <c r="K109" s="61">
        <f t="shared" si="18"/>
        <v>17714.772499999999</v>
      </c>
      <c r="L109" s="62">
        <f t="shared" si="19"/>
        <v>17321.4725</v>
      </c>
      <c r="M109" s="61">
        <f t="shared" si="15"/>
        <v>19683.080555555556</v>
      </c>
      <c r="N109" s="112">
        <f t="shared" si="16"/>
        <v>19246.080555555556</v>
      </c>
      <c r="O109" s="97">
        <v>19680</v>
      </c>
      <c r="P109" s="97">
        <f t="shared" si="17"/>
        <v>17712</v>
      </c>
      <c r="Q109" s="93">
        <f t="shared" si="20"/>
        <v>4275.8499999999985</v>
      </c>
      <c r="R109" s="93">
        <f t="shared" si="21"/>
        <v>2307.8499999999985</v>
      </c>
      <c r="S109" s="55" t="s">
        <v>417</v>
      </c>
      <c r="T109" s="55"/>
      <c r="U109" s="55">
        <v>840</v>
      </c>
    </row>
    <row r="110" spans="1:21" ht="25.5" customHeight="1" x14ac:dyDescent="0.25">
      <c r="A110" s="64" t="s">
        <v>320</v>
      </c>
      <c r="B110" s="69" t="s">
        <v>103</v>
      </c>
      <c r="C110" s="55"/>
      <c r="D110" s="55"/>
      <c r="E110" s="58">
        <v>357</v>
      </c>
      <c r="F110" s="59">
        <v>300</v>
      </c>
      <c r="G110" s="58">
        <f t="shared" si="11"/>
        <v>2142</v>
      </c>
      <c r="H110" s="59">
        <f t="shared" si="12"/>
        <v>1800</v>
      </c>
      <c r="I110" s="61">
        <f t="shared" si="13"/>
        <v>15404.150000000001</v>
      </c>
      <c r="J110" s="62">
        <f t="shared" si="14"/>
        <v>15062.150000000001</v>
      </c>
      <c r="K110" s="61">
        <f t="shared" si="18"/>
        <v>17714.772499999999</v>
      </c>
      <c r="L110" s="62">
        <f t="shared" si="19"/>
        <v>17321.4725</v>
      </c>
      <c r="M110" s="61">
        <f t="shared" si="15"/>
        <v>19683.080555555556</v>
      </c>
      <c r="N110" s="112">
        <f t="shared" si="16"/>
        <v>19246.080555555556</v>
      </c>
      <c r="O110" s="97">
        <v>19680</v>
      </c>
      <c r="P110" s="97">
        <f t="shared" si="17"/>
        <v>17712</v>
      </c>
      <c r="Q110" s="93">
        <f t="shared" si="20"/>
        <v>4275.8499999999985</v>
      </c>
      <c r="R110" s="93">
        <f t="shared" si="21"/>
        <v>2307.8499999999985</v>
      </c>
      <c r="S110" s="55" t="s">
        <v>417</v>
      </c>
      <c r="T110" s="55"/>
      <c r="U110" s="55">
        <v>840</v>
      </c>
    </row>
    <row r="111" spans="1:21" ht="24.75" customHeight="1" x14ac:dyDescent="0.25">
      <c r="A111" s="64" t="s">
        <v>321</v>
      </c>
      <c r="B111" s="69" t="s">
        <v>104</v>
      </c>
      <c r="C111" s="55"/>
      <c r="D111" s="55"/>
      <c r="E111" s="58">
        <v>357</v>
      </c>
      <c r="F111" s="59">
        <v>300</v>
      </c>
      <c r="G111" s="58">
        <f t="shared" si="11"/>
        <v>2142</v>
      </c>
      <c r="H111" s="59">
        <f t="shared" si="12"/>
        <v>1800</v>
      </c>
      <c r="I111" s="61">
        <f t="shared" si="13"/>
        <v>15404.150000000001</v>
      </c>
      <c r="J111" s="62">
        <f t="shared" si="14"/>
        <v>15062.150000000001</v>
      </c>
      <c r="K111" s="61">
        <f t="shared" si="18"/>
        <v>17714.772499999999</v>
      </c>
      <c r="L111" s="62">
        <f t="shared" si="19"/>
        <v>17321.4725</v>
      </c>
      <c r="M111" s="61">
        <f t="shared" si="15"/>
        <v>19683.080555555556</v>
      </c>
      <c r="N111" s="112">
        <f t="shared" si="16"/>
        <v>19246.080555555556</v>
      </c>
      <c r="O111" s="97">
        <v>19680</v>
      </c>
      <c r="P111" s="97">
        <f t="shared" si="17"/>
        <v>17712</v>
      </c>
      <c r="Q111" s="93">
        <f t="shared" si="20"/>
        <v>4275.8499999999985</v>
      </c>
      <c r="R111" s="93">
        <f t="shared" si="21"/>
        <v>2307.8499999999985</v>
      </c>
      <c r="S111" s="55" t="s">
        <v>417</v>
      </c>
      <c r="T111" s="55"/>
      <c r="U111" s="55">
        <v>840</v>
      </c>
    </row>
    <row r="112" spans="1:21" ht="34.5" customHeight="1" x14ac:dyDescent="0.25">
      <c r="A112" s="64" t="s">
        <v>322</v>
      </c>
      <c r="B112" s="69" t="s">
        <v>105</v>
      </c>
      <c r="C112" s="107">
        <v>900</v>
      </c>
      <c r="D112" s="55"/>
      <c r="E112" s="58">
        <v>357</v>
      </c>
      <c r="F112" s="59">
        <v>300</v>
      </c>
      <c r="G112" s="58">
        <f t="shared" si="11"/>
        <v>2142</v>
      </c>
      <c r="H112" s="59">
        <f t="shared" si="12"/>
        <v>1800</v>
      </c>
      <c r="I112" s="61">
        <f t="shared" si="13"/>
        <v>15404.150000000001</v>
      </c>
      <c r="J112" s="62">
        <f t="shared" si="14"/>
        <v>15062.150000000001</v>
      </c>
      <c r="K112" s="61">
        <f t="shared" si="18"/>
        <v>17714.772499999999</v>
      </c>
      <c r="L112" s="62">
        <f t="shared" si="19"/>
        <v>17321.4725</v>
      </c>
      <c r="M112" s="61">
        <f t="shared" si="15"/>
        <v>19683.080555555556</v>
      </c>
      <c r="N112" s="112">
        <f t="shared" si="16"/>
        <v>19246.080555555556</v>
      </c>
      <c r="O112" s="97">
        <v>19680</v>
      </c>
      <c r="P112" s="97">
        <f t="shared" si="17"/>
        <v>17712</v>
      </c>
      <c r="Q112" s="93">
        <f t="shared" si="20"/>
        <v>4275.8499999999985</v>
      </c>
      <c r="R112" s="93">
        <f t="shared" si="21"/>
        <v>2307.8499999999985</v>
      </c>
      <c r="S112" s="55" t="s">
        <v>417</v>
      </c>
      <c r="T112" s="55"/>
      <c r="U112" s="55">
        <v>840</v>
      </c>
    </row>
    <row r="113" spans="1:21" ht="26.25" customHeight="1" x14ac:dyDescent="0.25">
      <c r="A113" s="64" t="s">
        <v>323</v>
      </c>
      <c r="B113" s="69" t="s">
        <v>106</v>
      </c>
      <c r="C113" s="55"/>
      <c r="D113" s="55"/>
      <c r="E113" s="58">
        <v>357</v>
      </c>
      <c r="F113" s="59">
        <v>300</v>
      </c>
      <c r="G113" s="58">
        <f t="shared" si="11"/>
        <v>2142</v>
      </c>
      <c r="H113" s="59">
        <f t="shared" si="12"/>
        <v>1800</v>
      </c>
      <c r="I113" s="61">
        <f t="shared" si="13"/>
        <v>15404.150000000001</v>
      </c>
      <c r="J113" s="62">
        <f t="shared" si="14"/>
        <v>15062.150000000001</v>
      </c>
      <c r="K113" s="61">
        <f t="shared" si="18"/>
        <v>17714.772499999999</v>
      </c>
      <c r="L113" s="62">
        <f t="shared" si="19"/>
        <v>17321.4725</v>
      </c>
      <c r="M113" s="61">
        <f t="shared" si="15"/>
        <v>19683.080555555556</v>
      </c>
      <c r="N113" s="112">
        <f t="shared" si="16"/>
        <v>19246.080555555556</v>
      </c>
      <c r="O113" s="97">
        <v>19680</v>
      </c>
      <c r="P113" s="97">
        <f t="shared" si="17"/>
        <v>17712</v>
      </c>
      <c r="Q113" s="93">
        <f t="shared" si="20"/>
        <v>4275.8499999999985</v>
      </c>
      <c r="R113" s="93">
        <f t="shared" si="21"/>
        <v>2307.8499999999985</v>
      </c>
      <c r="S113" s="55" t="s">
        <v>417</v>
      </c>
      <c r="T113" s="55"/>
      <c r="U113" s="55">
        <v>840</v>
      </c>
    </row>
    <row r="114" spans="1:21" ht="24" customHeight="1" x14ac:dyDescent="0.25">
      <c r="A114" s="64" t="s">
        <v>324</v>
      </c>
      <c r="B114" s="69" t="s">
        <v>107</v>
      </c>
      <c r="C114" s="55"/>
      <c r="D114" s="55"/>
      <c r="E114" s="58">
        <v>357</v>
      </c>
      <c r="F114" s="59">
        <v>300</v>
      </c>
      <c r="G114" s="58">
        <f t="shared" si="11"/>
        <v>2142</v>
      </c>
      <c r="H114" s="59">
        <f t="shared" si="12"/>
        <v>1800</v>
      </c>
      <c r="I114" s="61">
        <f t="shared" si="13"/>
        <v>15404.150000000001</v>
      </c>
      <c r="J114" s="62">
        <f t="shared" si="14"/>
        <v>15062.150000000001</v>
      </c>
      <c r="K114" s="61">
        <f t="shared" si="18"/>
        <v>17714.772499999999</v>
      </c>
      <c r="L114" s="62">
        <f t="shared" si="19"/>
        <v>17321.4725</v>
      </c>
      <c r="M114" s="61">
        <f t="shared" si="15"/>
        <v>19683.080555555556</v>
      </c>
      <c r="N114" s="112">
        <f t="shared" si="16"/>
        <v>19246.080555555556</v>
      </c>
      <c r="O114" s="97">
        <v>19680</v>
      </c>
      <c r="P114" s="97">
        <f t="shared" si="17"/>
        <v>17712</v>
      </c>
      <c r="Q114" s="93">
        <f t="shared" si="20"/>
        <v>4275.8499999999985</v>
      </c>
      <c r="R114" s="93">
        <f t="shared" si="21"/>
        <v>2307.8499999999985</v>
      </c>
      <c r="S114" s="55" t="s">
        <v>417</v>
      </c>
      <c r="T114" s="55"/>
      <c r="U114" s="55">
        <v>840</v>
      </c>
    </row>
    <row r="115" spans="1:21" ht="42" customHeight="1" x14ac:dyDescent="0.25">
      <c r="A115" s="64" t="s">
        <v>325</v>
      </c>
      <c r="B115" s="69" t="s">
        <v>108</v>
      </c>
      <c r="C115" s="84">
        <v>17880</v>
      </c>
      <c r="D115" s="55"/>
      <c r="E115" s="58">
        <v>357</v>
      </c>
      <c r="F115" s="59">
        <v>300</v>
      </c>
      <c r="G115" s="58">
        <f t="shared" si="11"/>
        <v>2142</v>
      </c>
      <c r="H115" s="59">
        <f t="shared" si="12"/>
        <v>1800</v>
      </c>
      <c r="I115" s="61">
        <f t="shared" si="13"/>
        <v>15404.150000000001</v>
      </c>
      <c r="J115" s="62">
        <f t="shared" si="14"/>
        <v>15062.150000000001</v>
      </c>
      <c r="K115" s="61">
        <f t="shared" si="18"/>
        <v>17714.772499999999</v>
      </c>
      <c r="L115" s="62">
        <f t="shared" si="19"/>
        <v>17321.4725</v>
      </c>
      <c r="M115" s="61">
        <f t="shared" si="15"/>
        <v>19683.080555555556</v>
      </c>
      <c r="N115" s="112">
        <f t="shared" si="16"/>
        <v>19246.080555555556</v>
      </c>
      <c r="O115" s="97">
        <v>19680</v>
      </c>
      <c r="P115" s="97">
        <f t="shared" si="17"/>
        <v>17712</v>
      </c>
      <c r="Q115" s="93">
        <f t="shared" si="20"/>
        <v>4275.8499999999985</v>
      </c>
      <c r="R115" s="93">
        <f t="shared" si="21"/>
        <v>2307.8499999999985</v>
      </c>
      <c r="S115" s="55" t="s">
        <v>417</v>
      </c>
      <c r="T115" s="55"/>
      <c r="U115" s="55">
        <v>840</v>
      </c>
    </row>
    <row r="116" spans="1:21" ht="24.75" customHeight="1" x14ac:dyDescent="0.25">
      <c r="A116" s="64" t="s">
        <v>326</v>
      </c>
      <c r="B116" s="69" t="s">
        <v>109</v>
      </c>
      <c r="C116" s="55"/>
      <c r="D116" s="55"/>
      <c r="E116" s="58">
        <v>357</v>
      </c>
      <c r="F116" s="59">
        <v>300</v>
      </c>
      <c r="G116" s="58">
        <f t="shared" si="11"/>
        <v>2142</v>
      </c>
      <c r="H116" s="59">
        <f t="shared" si="12"/>
        <v>1800</v>
      </c>
      <c r="I116" s="61">
        <f t="shared" si="13"/>
        <v>15404.150000000001</v>
      </c>
      <c r="J116" s="62">
        <f t="shared" si="14"/>
        <v>15062.150000000001</v>
      </c>
      <c r="K116" s="61">
        <f t="shared" si="18"/>
        <v>17714.772499999999</v>
      </c>
      <c r="L116" s="62">
        <f t="shared" si="19"/>
        <v>17321.4725</v>
      </c>
      <c r="M116" s="61">
        <f t="shared" si="15"/>
        <v>19683.080555555556</v>
      </c>
      <c r="N116" s="112">
        <f t="shared" si="16"/>
        <v>19246.080555555556</v>
      </c>
      <c r="O116" s="97">
        <v>19680</v>
      </c>
      <c r="P116" s="97">
        <f t="shared" si="17"/>
        <v>17712</v>
      </c>
      <c r="Q116" s="93">
        <f t="shared" si="20"/>
        <v>4275.8499999999985</v>
      </c>
      <c r="R116" s="93">
        <f t="shared" si="21"/>
        <v>2307.8499999999985</v>
      </c>
      <c r="S116" s="55" t="s">
        <v>417</v>
      </c>
      <c r="T116" s="55"/>
      <c r="U116" s="55">
        <v>840</v>
      </c>
    </row>
    <row r="117" spans="1:21" ht="27.75" customHeight="1" x14ac:dyDescent="0.25">
      <c r="A117" s="64" t="s">
        <v>327</v>
      </c>
      <c r="B117" s="69" t="s">
        <v>110</v>
      </c>
      <c r="C117" s="55"/>
      <c r="D117" s="55"/>
      <c r="E117" s="58">
        <v>357</v>
      </c>
      <c r="F117" s="59">
        <v>300</v>
      </c>
      <c r="G117" s="58">
        <f t="shared" si="11"/>
        <v>2142</v>
      </c>
      <c r="H117" s="59">
        <f t="shared" si="12"/>
        <v>1800</v>
      </c>
      <c r="I117" s="61">
        <f t="shared" si="13"/>
        <v>15404.150000000001</v>
      </c>
      <c r="J117" s="62">
        <f t="shared" si="14"/>
        <v>15062.150000000001</v>
      </c>
      <c r="K117" s="61">
        <f t="shared" si="18"/>
        <v>17714.772499999999</v>
      </c>
      <c r="L117" s="62">
        <f t="shared" si="19"/>
        <v>17321.4725</v>
      </c>
      <c r="M117" s="61">
        <f t="shared" si="15"/>
        <v>19683.080555555556</v>
      </c>
      <c r="N117" s="112">
        <f t="shared" si="16"/>
        <v>19246.080555555556</v>
      </c>
      <c r="O117" s="97">
        <v>19680</v>
      </c>
      <c r="P117" s="97">
        <f t="shared" si="17"/>
        <v>17712</v>
      </c>
      <c r="Q117" s="93">
        <f t="shared" si="20"/>
        <v>4275.8499999999985</v>
      </c>
      <c r="R117" s="93">
        <f t="shared" si="21"/>
        <v>2307.8499999999985</v>
      </c>
      <c r="S117" s="55" t="s">
        <v>417</v>
      </c>
      <c r="T117" s="55"/>
      <c r="U117" s="55">
        <v>840</v>
      </c>
    </row>
    <row r="118" spans="1:21" ht="37.5" customHeight="1" x14ac:dyDescent="0.25">
      <c r="A118" s="64" t="s">
        <v>328</v>
      </c>
      <c r="B118" s="69" t="s">
        <v>111</v>
      </c>
      <c r="C118" s="84">
        <v>17680</v>
      </c>
      <c r="D118" s="55"/>
      <c r="E118" s="58">
        <v>357</v>
      </c>
      <c r="F118" s="59">
        <v>300</v>
      </c>
      <c r="G118" s="58">
        <f t="shared" si="11"/>
        <v>2142</v>
      </c>
      <c r="H118" s="59">
        <f t="shared" si="12"/>
        <v>1800</v>
      </c>
      <c r="I118" s="61">
        <f t="shared" si="13"/>
        <v>15404.150000000001</v>
      </c>
      <c r="J118" s="62">
        <f t="shared" si="14"/>
        <v>15062.150000000001</v>
      </c>
      <c r="K118" s="61">
        <f t="shared" si="18"/>
        <v>17714.772499999999</v>
      </c>
      <c r="L118" s="62">
        <f t="shared" si="19"/>
        <v>17321.4725</v>
      </c>
      <c r="M118" s="61">
        <f t="shared" si="15"/>
        <v>19683.080555555556</v>
      </c>
      <c r="N118" s="112">
        <f t="shared" si="16"/>
        <v>19246.080555555556</v>
      </c>
      <c r="O118" s="97">
        <v>19680</v>
      </c>
      <c r="P118" s="97">
        <f t="shared" si="17"/>
        <v>17712</v>
      </c>
      <c r="Q118" s="93">
        <f t="shared" si="20"/>
        <v>4275.8499999999985</v>
      </c>
      <c r="R118" s="93">
        <f t="shared" si="21"/>
        <v>2307.8499999999985</v>
      </c>
      <c r="S118" s="55" t="s">
        <v>417</v>
      </c>
      <c r="T118" s="55"/>
      <c r="U118" s="55">
        <v>840</v>
      </c>
    </row>
    <row r="119" spans="1:21" ht="27" customHeight="1" x14ac:dyDescent="0.25">
      <c r="A119" s="64" t="s">
        <v>329</v>
      </c>
      <c r="B119" s="69" t="s">
        <v>112</v>
      </c>
      <c r="C119" s="55"/>
      <c r="D119" s="55"/>
      <c r="E119" s="58">
        <v>357</v>
      </c>
      <c r="F119" s="59">
        <v>300</v>
      </c>
      <c r="G119" s="58">
        <f t="shared" si="11"/>
        <v>2142</v>
      </c>
      <c r="H119" s="59">
        <f t="shared" si="12"/>
        <v>1800</v>
      </c>
      <c r="I119" s="61">
        <f t="shared" si="13"/>
        <v>15404.150000000001</v>
      </c>
      <c r="J119" s="62">
        <f t="shared" si="14"/>
        <v>15062.150000000001</v>
      </c>
      <c r="K119" s="61">
        <f t="shared" si="18"/>
        <v>17714.772499999999</v>
      </c>
      <c r="L119" s="62">
        <f t="shared" si="19"/>
        <v>17321.4725</v>
      </c>
      <c r="M119" s="61">
        <f t="shared" si="15"/>
        <v>19683.080555555556</v>
      </c>
      <c r="N119" s="112">
        <f t="shared" si="16"/>
        <v>19246.080555555556</v>
      </c>
      <c r="O119" s="97">
        <v>19680</v>
      </c>
      <c r="P119" s="97">
        <f t="shared" si="17"/>
        <v>17712</v>
      </c>
      <c r="Q119" s="93">
        <f t="shared" si="20"/>
        <v>4275.8499999999985</v>
      </c>
      <c r="R119" s="93">
        <f t="shared" si="21"/>
        <v>2307.8499999999985</v>
      </c>
      <c r="S119" s="55" t="s">
        <v>417</v>
      </c>
      <c r="T119" s="55"/>
      <c r="U119" s="55">
        <v>840</v>
      </c>
    </row>
    <row r="120" spans="1:21" ht="28.5" customHeight="1" x14ac:dyDescent="0.25">
      <c r="A120" s="64" t="s">
        <v>330</v>
      </c>
      <c r="B120" s="69" t="s">
        <v>113</v>
      </c>
      <c r="C120" s="55"/>
      <c r="D120" s="55"/>
      <c r="E120" s="58">
        <v>357</v>
      </c>
      <c r="F120" s="59">
        <v>300</v>
      </c>
      <c r="G120" s="58">
        <f t="shared" si="11"/>
        <v>2142</v>
      </c>
      <c r="H120" s="59">
        <f t="shared" si="12"/>
        <v>1800</v>
      </c>
      <c r="I120" s="61">
        <f t="shared" si="13"/>
        <v>15404.150000000001</v>
      </c>
      <c r="J120" s="62">
        <f t="shared" si="14"/>
        <v>15062.150000000001</v>
      </c>
      <c r="K120" s="61">
        <f t="shared" si="18"/>
        <v>17714.772499999999</v>
      </c>
      <c r="L120" s="62">
        <f t="shared" si="19"/>
        <v>17321.4725</v>
      </c>
      <c r="M120" s="61">
        <f t="shared" si="15"/>
        <v>19683.080555555556</v>
      </c>
      <c r="N120" s="112">
        <f t="shared" si="16"/>
        <v>19246.080555555556</v>
      </c>
      <c r="O120" s="97">
        <v>19680</v>
      </c>
      <c r="P120" s="97">
        <f t="shared" si="17"/>
        <v>17712</v>
      </c>
      <c r="Q120" s="93">
        <f t="shared" si="20"/>
        <v>4275.8499999999985</v>
      </c>
      <c r="R120" s="93">
        <f t="shared" si="21"/>
        <v>2307.8499999999985</v>
      </c>
      <c r="S120" s="55" t="s">
        <v>417</v>
      </c>
      <c r="T120" s="55"/>
      <c r="U120" s="55">
        <v>840</v>
      </c>
    </row>
    <row r="121" spans="1:21" ht="36" customHeight="1" x14ac:dyDescent="0.25">
      <c r="A121" s="64" t="s">
        <v>331</v>
      </c>
      <c r="B121" s="69" t="s">
        <v>114</v>
      </c>
      <c r="C121" s="84">
        <v>24000</v>
      </c>
      <c r="D121" s="55"/>
      <c r="E121" s="58">
        <v>357</v>
      </c>
      <c r="F121" s="59">
        <v>300</v>
      </c>
      <c r="G121" s="58">
        <f t="shared" si="11"/>
        <v>2142</v>
      </c>
      <c r="H121" s="59">
        <f t="shared" si="12"/>
        <v>1800</v>
      </c>
      <c r="I121" s="61">
        <f t="shared" si="13"/>
        <v>15404.150000000001</v>
      </c>
      <c r="J121" s="62">
        <f t="shared" si="14"/>
        <v>15062.150000000001</v>
      </c>
      <c r="K121" s="61">
        <f t="shared" si="18"/>
        <v>17714.772499999999</v>
      </c>
      <c r="L121" s="62">
        <f t="shared" si="19"/>
        <v>17321.4725</v>
      </c>
      <c r="M121" s="61">
        <f t="shared" si="15"/>
        <v>19683.080555555556</v>
      </c>
      <c r="N121" s="112">
        <f t="shared" si="16"/>
        <v>19246.080555555556</v>
      </c>
      <c r="O121" s="97">
        <v>19680</v>
      </c>
      <c r="P121" s="97">
        <f t="shared" si="17"/>
        <v>17712</v>
      </c>
      <c r="Q121" s="93">
        <f t="shared" si="20"/>
        <v>4275.8499999999985</v>
      </c>
      <c r="R121" s="93">
        <f t="shared" si="21"/>
        <v>2307.8499999999985</v>
      </c>
      <c r="S121" s="55" t="s">
        <v>417</v>
      </c>
      <c r="T121" s="55"/>
      <c r="U121" s="55">
        <v>840</v>
      </c>
    </row>
    <row r="122" spans="1:21" ht="26.25" customHeight="1" x14ac:dyDescent="0.25">
      <c r="A122" s="64" t="s">
        <v>332</v>
      </c>
      <c r="B122" s="69" t="s">
        <v>115</v>
      </c>
      <c r="C122" s="55"/>
      <c r="D122" s="55"/>
      <c r="E122" s="58">
        <v>357</v>
      </c>
      <c r="F122" s="59">
        <v>300</v>
      </c>
      <c r="G122" s="58">
        <f t="shared" si="11"/>
        <v>2142</v>
      </c>
      <c r="H122" s="59">
        <f t="shared" si="12"/>
        <v>1800</v>
      </c>
      <c r="I122" s="61">
        <f t="shared" si="13"/>
        <v>15404.150000000001</v>
      </c>
      <c r="J122" s="62">
        <f t="shared" si="14"/>
        <v>15062.150000000001</v>
      </c>
      <c r="K122" s="61">
        <f t="shared" si="18"/>
        <v>17714.772499999999</v>
      </c>
      <c r="L122" s="62">
        <f t="shared" si="19"/>
        <v>17321.4725</v>
      </c>
      <c r="M122" s="61">
        <f t="shared" si="15"/>
        <v>19683.080555555556</v>
      </c>
      <c r="N122" s="112">
        <f t="shared" si="16"/>
        <v>19246.080555555556</v>
      </c>
      <c r="O122" s="97">
        <v>19680</v>
      </c>
      <c r="P122" s="97">
        <f t="shared" si="17"/>
        <v>17712</v>
      </c>
      <c r="Q122" s="93">
        <f t="shared" si="20"/>
        <v>4275.8499999999985</v>
      </c>
      <c r="R122" s="93">
        <f t="shared" si="21"/>
        <v>2307.8499999999985</v>
      </c>
      <c r="S122" s="55" t="s">
        <v>417</v>
      </c>
      <c r="T122" s="55"/>
      <c r="U122" s="55">
        <v>840</v>
      </c>
    </row>
    <row r="123" spans="1:21" ht="25.5" customHeight="1" x14ac:dyDescent="0.25">
      <c r="A123" s="64" t="s">
        <v>333</v>
      </c>
      <c r="B123" s="69" t="s">
        <v>116</v>
      </c>
      <c r="C123" s="55"/>
      <c r="D123" s="55"/>
      <c r="E123" s="58">
        <v>357</v>
      </c>
      <c r="F123" s="59">
        <v>300</v>
      </c>
      <c r="G123" s="58">
        <f t="shared" si="11"/>
        <v>2142</v>
      </c>
      <c r="H123" s="59">
        <f t="shared" si="12"/>
        <v>1800</v>
      </c>
      <c r="I123" s="61">
        <f t="shared" si="13"/>
        <v>15404.150000000001</v>
      </c>
      <c r="J123" s="62">
        <f t="shared" si="14"/>
        <v>15062.150000000001</v>
      </c>
      <c r="K123" s="61">
        <f t="shared" si="18"/>
        <v>17714.772499999999</v>
      </c>
      <c r="L123" s="62">
        <f t="shared" si="19"/>
        <v>17321.4725</v>
      </c>
      <c r="M123" s="61">
        <f t="shared" si="15"/>
        <v>19683.080555555556</v>
      </c>
      <c r="N123" s="112">
        <f t="shared" si="16"/>
        <v>19246.080555555556</v>
      </c>
      <c r="O123" s="97">
        <v>19680</v>
      </c>
      <c r="P123" s="97">
        <f t="shared" si="17"/>
        <v>17712</v>
      </c>
      <c r="Q123" s="93">
        <f t="shared" si="20"/>
        <v>4275.8499999999985</v>
      </c>
      <c r="R123" s="93">
        <f t="shared" si="21"/>
        <v>2307.8499999999985</v>
      </c>
      <c r="S123" s="55" t="s">
        <v>412</v>
      </c>
      <c r="T123" s="55"/>
      <c r="U123" s="55">
        <v>840</v>
      </c>
    </row>
    <row r="124" spans="1:21" ht="36" customHeight="1" x14ac:dyDescent="0.25">
      <c r="A124" s="64" t="s">
        <v>334</v>
      </c>
      <c r="B124" s="65" t="s">
        <v>117</v>
      </c>
      <c r="C124" s="84">
        <v>23520</v>
      </c>
      <c r="D124" s="55"/>
      <c r="E124" s="58">
        <v>357</v>
      </c>
      <c r="F124" s="59">
        <v>300</v>
      </c>
      <c r="G124" s="58">
        <f t="shared" si="11"/>
        <v>2142</v>
      </c>
      <c r="H124" s="59">
        <f t="shared" si="12"/>
        <v>1800</v>
      </c>
      <c r="I124" s="61">
        <f t="shared" si="13"/>
        <v>15404.150000000001</v>
      </c>
      <c r="J124" s="62">
        <f t="shared" si="14"/>
        <v>15062.150000000001</v>
      </c>
      <c r="K124" s="61">
        <f t="shared" si="18"/>
        <v>17714.772499999999</v>
      </c>
      <c r="L124" s="62">
        <f t="shared" si="19"/>
        <v>17321.4725</v>
      </c>
      <c r="M124" s="61">
        <f t="shared" si="15"/>
        <v>19683.080555555556</v>
      </c>
      <c r="N124" s="112">
        <f t="shared" si="16"/>
        <v>19246.080555555556</v>
      </c>
      <c r="O124" s="97">
        <v>19680</v>
      </c>
      <c r="P124" s="97">
        <f t="shared" si="17"/>
        <v>17712</v>
      </c>
      <c r="Q124" s="93">
        <f t="shared" si="20"/>
        <v>4275.8499999999985</v>
      </c>
      <c r="R124" s="93">
        <f t="shared" si="21"/>
        <v>2307.8499999999985</v>
      </c>
      <c r="S124" s="55" t="s">
        <v>417</v>
      </c>
      <c r="T124" s="55"/>
      <c r="U124" s="55">
        <v>840</v>
      </c>
    </row>
    <row r="125" spans="1:21" ht="27" customHeight="1" x14ac:dyDescent="0.25">
      <c r="A125" s="64" t="s">
        <v>335</v>
      </c>
      <c r="B125" s="69" t="s">
        <v>118</v>
      </c>
      <c r="C125" s="55"/>
      <c r="D125" s="55"/>
      <c r="E125" s="58">
        <v>357</v>
      </c>
      <c r="F125" s="59">
        <v>300</v>
      </c>
      <c r="G125" s="58">
        <f t="shared" si="11"/>
        <v>2142</v>
      </c>
      <c r="H125" s="59">
        <f t="shared" si="12"/>
        <v>1800</v>
      </c>
      <c r="I125" s="61">
        <f t="shared" si="13"/>
        <v>15404.150000000001</v>
      </c>
      <c r="J125" s="62">
        <f t="shared" si="14"/>
        <v>15062.150000000001</v>
      </c>
      <c r="K125" s="61">
        <f t="shared" si="18"/>
        <v>17714.772499999999</v>
      </c>
      <c r="L125" s="62">
        <f t="shared" si="19"/>
        <v>17321.4725</v>
      </c>
      <c r="M125" s="61">
        <f t="shared" si="15"/>
        <v>19683.080555555556</v>
      </c>
      <c r="N125" s="112">
        <f t="shared" si="16"/>
        <v>19246.080555555556</v>
      </c>
      <c r="O125" s="97">
        <v>19680</v>
      </c>
      <c r="P125" s="97">
        <f t="shared" si="17"/>
        <v>17712</v>
      </c>
      <c r="Q125" s="93">
        <f t="shared" si="20"/>
        <v>4275.8499999999985</v>
      </c>
      <c r="R125" s="93">
        <f t="shared" si="21"/>
        <v>2307.8499999999985</v>
      </c>
      <c r="S125" s="55" t="s">
        <v>417</v>
      </c>
      <c r="T125" s="55"/>
      <c r="U125" s="55">
        <v>840</v>
      </c>
    </row>
    <row r="126" spans="1:21" ht="27" customHeight="1" x14ac:dyDescent="0.25">
      <c r="A126" s="64" t="s">
        <v>336</v>
      </c>
      <c r="B126" s="69" t="s">
        <v>119</v>
      </c>
      <c r="C126" s="55"/>
      <c r="D126" s="55"/>
      <c r="E126" s="58">
        <v>357</v>
      </c>
      <c r="F126" s="59">
        <v>300</v>
      </c>
      <c r="G126" s="58">
        <f t="shared" si="11"/>
        <v>2142</v>
      </c>
      <c r="H126" s="59">
        <f t="shared" si="12"/>
        <v>1800</v>
      </c>
      <c r="I126" s="61">
        <f t="shared" si="13"/>
        <v>15404.150000000001</v>
      </c>
      <c r="J126" s="62">
        <f t="shared" si="14"/>
        <v>15062.150000000001</v>
      </c>
      <c r="K126" s="61">
        <f t="shared" si="18"/>
        <v>17714.772499999999</v>
      </c>
      <c r="L126" s="62">
        <f t="shared" si="19"/>
        <v>17321.4725</v>
      </c>
      <c r="M126" s="61">
        <f t="shared" si="15"/>
        <v>19683.080555555556</v>
      </c>
      <c r="N126" s="112">
        <f t="shared" si="16"/>
        <v>19246.080555555556</v>
      </c>
      <c r="O126" s="97">
        <v>19680</v>
      </c>
      <c r="P126" s="97">
        <f t="shared" si="17"/>
        <v>17712</v>
      </c>
      <c r="Q126" s="93">
        <f t="shared" si="20"/>
        <v>4275.8499999999985</v>
      </c>
      <c r="R126" s="93">
        <f t="shared" si="21"/>
        <v>2307.8499999999985</v>
      </c>
      <c r="S126" s="55" t="s">
        <v>412</v>
      </c>
      <c r="T126" s="55"/>
      <c r="U126" s="55">
        <v>840</v>
      </c>
    </row>
    <row r="127" spans="1:21" ht="36" customHeight="1" x14ac:dyDescent="0.25">
      <c r="A127" s="64" t="s">
        <v>337</v>
      </c>
      <c r="B127" s="69" t="s">
        <v>120</v>
      </c>
      <c r="C127" s="55"/>
      <c r="D127" s="55"/>
      <c r="E127" s="58">
        <v>357</v>
      </c>
      <c r="F127" s="59">
        <v>300</v>
      </c>
      <c r="G127" s="58">
        <f t="shared" si="11"/>
        <v>2142</v>
      </c>
      <c r="H127" s="59">
        <f t="shared" si="12"/>
        <v>1800</v>
      </c>
      <c r="I127" s="61">
        <f t="shared" si="13"/>
        <v>15404.150000000001</v>
      </c>
      <c r="J127" s="62">
        <f t="shared" si="14"/>
        <v>15062.150000000001</v>
      </c>
      <c r="K127" s="61">
        <f t="shared" si="18"/>
        <v>17714.772499999999</v>
      </c>
      <c r="L127" s="62">
        <f t="shared" si="19"/>
        <v>17321.4725</v>
      </c>
      <c r="M127" s="61">
        <f t="shared" si="15"/>
        <v>19683.080555555556</v>
      </c>
      <c r="N127" s="112">
        <f t="shared" si="16"/>
        <v>19246.080555555556</v>
      </c>
      <c r="O127" s="97">
        <v>19680</v>
      </c>
      <c r="P127" s="97">
        <f t="shared" si="17"/>
        <v>17712</v>
      </c>
      <c r="Q127" s="93">
        <f t="shared" si="20"/>
        <v>4275.8499999999985</v>
      </c>
      <c r="R127" s="93">
        <f t="shared" si="21"/>
        <v>2307.8499999999985</v>
      </c>
      <c r="S127" s="55" t="s">
        <v>417</v>
      </c>
      <c r="T127" s="55"/>
      <c r="U127" s="55">
        <v>840</v>
      </c>
    </row>
    <row r="128" spans="1:21" ht="27" customHeight="1" x14ac:dyDescent="0.25">
      <c r="A128" s="64" t="s">
        <v>338</v>
      </c>
      <c r="B128" s="69" t="s">
        <v>121</v>
      </c>
      <c r="C128" s="55"/>
      <c r="D128" s="55"/>
      <c r="E128" s="58">
        <v>357</v>
      </c>
      <c r="F128" s="59">
        <v>300</v>
      </c>
      <c r="G128" s="58">
        <f t="shared" si="11"/>
        <v>2142</v>
      </c>
      <c r="H128" s="59">
        <f t="shared" si="12"/>
        <v>1800</v>
      </c>
      <c r="I128" s="61">
        <f t="shared" si="13"/>
        <v>15404.150000000001</v>
      </c>
      <c r="J128" s="62">
        <f t="shared" si="14"/>
        <v>15062.150000000001</v>
      </c>
      <c r="K128" s="61">
        <f t="shared" si="18"/>
        <v>17714.772499999999</v>
      </c>
      <c r="L128" s="62">
        <f t="shared" si="19"/>
        <v>17321.4725</v>
      </c>
      <c r="M128" s="61">
        <f t="shared" si="15"/>
        <v>19683.080555555556</v>
      </c>
      <c r="N128" s="112">
        <f t="shared" si="16"/>
        <v>19246.080555555556</v>
      </c>
      <c r="O128" s="97">
        <v>19680</v>
      </c>
      <c r="P128" s="97">
        <f t="shared" si="17"/>
        <v>17712</v>
      </c>
      <c r="Q128" s="93">
        <f t="shared" si="20"/>
        <v>4275.8499999999985</v>
      </c>
      <c r="R128" s="93">
        <f t="shared" si="21"/>
        <v>2307.8499999999985</v>
      </c>
      <c r="S128" s="55" t="s">
        <v>417</v>
      </c>
      <c r="T128" s="55"/>
      <c r="U128" s="55">
        <v>840</v>
      </c>
    </row>
    <row r="129" spans="1:21" ht="26.25" customHeight="1" x14ac:dyDescent="0.25">
      <c r="A129" s="64" t="s">
        <v>339</v>
      </c>
      <c r="B129" s="69" t="s">
        <v>122</v>
      </c>
      <c r="C129" s="55"/>
      <c r="D129" s="55"/>
      <c r="E129" s="58">
        <v>357</v>
      </c>
      <c r="F129" s="59">
        <v>300</v>
      </c>
      <c r="G129" s="58">
        <f t="shared" si="11"/>
        <v>2142</v>
      </c>
      <c r="H129" s="59">
        <f t="shared" si="12"/>
        <v>1800</v>
      </c>
      <c r="I129" s="61">
        <f t="shared" si="13"/>
        <v>15404.150000000001</v>
      </c>
      <c r="J129" s="62">
        <f t="shared" si="14"/>
        <v>15062.150000000001</v>
      </c>
      <c r="K129" s="61">
        <f t="shared" si="18"/>
        <v>17714.772499999999</v>
      </c>
      <c r="L129" s="62">
        <f t="shared" si="19"/>
        <v>17321.4725</v>
      </c>
      <c r="M129" s="61">
        <f t="shared" si="15"/>
        <v>19683.080555555556</v>
      </c>
      <c r="N129" s="112">
        <f t="shared" si="16"/>
        <v>19246.080555555556</v>
      </c>
      <c r="O129" s="97">
        <v>19680</v>
      </c>
      <c r="P129" s="97">
        <f t="shared" si="17"/>
        <v>17712</v>
      </c>
      <c r="Q129" s="93">
        <f t="shared" si="20"/>
        <v>4275.8499999999985</v>
      </c>
      <c r="R129" s="93">
        <f t="shared" si="21"/>
        <v>2307.8499999999985</v>
      </c>
      <c r="S129" s="55" t="s">
        <v>417</v>
      </c>
      <c r="T129" s="55"/>
      <c r="U129" s="55">
        <v>840</v>
      </c>
    </row>
    <row r="130" spans="1:21" ht="38.25" customHeight="1" x14ac:dyDescent="0.25">
      <c r="A130" s="64" t="s">
        <v>340</v>
      </c>
      <c r="B130" s="69" t="s">
        <v>123</v>
      </c>
      <c r="C130" s="84">
        <v>23980.000000000004</v>
      </c>
      <c r="D130" s="55"/>
      <c r="E130" s="58">
        <v>357</v>
      </c>
      <c r="F130" s="59">
        <v>300</v>
      </c>
      <c r="G130" s="58">
        <f t="shared" si="11"/>
        <v>2142</v>
      </c>
      <c r="H130" s="59">
        <f t="shared" si="12"/>
        <v>1800</v>
      </c>
      <c r="I130" s="61">
        <f t="shared" si="13"/>
        <v>15404.150000000001</v>
      </c>
      <c r="J130" s="62">
        <f t="shared" si="14"/>
        <v>15062.150000000001</v>
      </c>
      <c r="K130" s="61">
        <f t="shared" si="18"/>
        <v>17714.772499999999</v>
      </c>
      <c r="L130" s="62">
        <f t="shared" si="19"/>
        <v>17321.4725</v>
      </c>
      <c r="M130" s="61">
        <f t="shared" si="15"/>
        <v>19683.080555555556</v>
      </c>
      <c r="N130" s="112">
        <f t="shared" si="16"/>
        <v>19246.080555555556</v>
      </c>
      <c r="O130" s="97">
        <v>19680</v>
      </c>
      <c r="P130" s="97">
        <f t="shared" si="17"/>
        <v>17712</v>
      </c>
      <c r="Q130" s="93">
        <f t="shared" si="20"/>
        <v>4275.8499999999985</v>
      </c>
      <c r="R130" s="93">
        <f t="shared" si="21"/>
        <v>2307.8499999999985</v>
      </c>
      <c r="S130" s="55" t="s">
        <v>417</v>
      </c>
      <c r="T130" s="55"/>
      <c r="U130" s="55">
        <v>840</v>
      </c>
    </row>
    <row r="131" spans="1:21" ht="25.5" customHeight="1" x14ac:dyDescent="0.25">
      <c r="A131" s="64" t="s">
        <v>341</v>
      </c>
      <c r="B131" s="69" t="s">
        <v>124</v>
      </c>
      <c r="C131" s="55"/>
      <c r="D131" s="55"/>
      <c r="E131" s="58">
        <v>357</v>
      </c>
      <c r="F131" s="59">
        <v>300</v>
      </c>
      <c r="G131" s="58">
        <f t="shared" ref="G131:G194" si="22">E131*$D$2</f>
        <v>2142</v>
      </c>
      <c r="H131" s="59">
        <f t="shared" ref="H131:H194" si="23">F131*$D$2</f>
        <v>1800</v>
      </c>
      <c r="I131" s="61">
        <f t="shared" si="13"/>
        <v>15404.150000000001</v>
      </c>
      <c r="J131" s="62">
        <f t="shared" si="14"/>
        <v>15062.150000000001</v>
      </c>
      <c r="K131" s="61">
        <f t="shared" si="18"/>
        <v>17714.772499999999</v>
      </c>
      <c r="L131" s="62">
        <f t="shared" si="19"/>
        <v>17321.4725</v>
      </c>
      <c r="M131" s="61">
        <f t="shared" si="15"/>
        <v>19683.080555555556</v>
      </c>
      <c r="N131" s="112">
        <f t="shared" si="16"/>
        <v>19246.080555555556</v>
      </c>
      <c r="O131" s="97">
        <v>19680</v>
      </c>
      <c r="P131" s="97">
        <f t="shared" si="17"/>
        <v>17712</v>
      </c>
      <c r="Q131" s="93">
        <f t="shared" si="20"/>
        <v>4275.8499999999985</v>
      </c>
      <c r="R131" s="93">
        <f t="shared" si="21"/>
        <v>2307.8499999999985</v>
      </c>
      <c r="S131" s="55" t="s">
        <v>412</v>
      </c>
      <c r="T131" s="55"/>
      <c r="U131" s="55">
        <v>840</v>
      </c>
    </row>
    <row r="132" spans="1:21" ht="25.5" customHeight="1" x14ac:dyDescent="0.25">
      <c r="A132" s="64" t="s">
        <v>342</v>
      </c>
      <c r="B132" s="69" t="s">
        <v>125</v>
      </c>
      <c r="C132" s="55"/>
      <c r="D132" s="55"/>
      <c r="E132" s="58">
        <v>357</v>
      </c>
      <c r="F132" s="59">
        <v>300</v>
      </c>
      <c r="G132" s="58">
        <f t="shared" si="22"/>
        <v>2142</v>
      </c>
      <c r="H132" s="59">
        <f t="shared" si="23"/>
        <v>1800</v>
      </c>
      <c r="I132" s="61">
        <f t="shared" ref="I132:I195" si="24">G132+($D$3*1.1/2)</f>
        <v>15404.150000000001</v>
      </c>
      <c r="J132" s="62">
        <f t="shared" ref="J132:J195" si="25">H132+($D$3*1.1/2)</f>
        <v>15062.150000000001</v>
      </c>
      <c r="K132" s="61">
        <f t="shared" si="18"/>
        <v>17714.772499999999</v>
      </c>
      <c r="L132" s="62">
        <f t="shared" si="19"/>
        <v>17321.4725</v>
      </c>
      <c r="M132" s="61">
        <f t="shared" ref="M132:M195" si="26">K132*100/90</f>
        <v>19683.080555555556</v>
      </c>
      <c r="N132" s="112">
        <f t="shared" ref="N132:N195" si="27">L132*100/90</f>
        <v>19246.080555555556</v>
      </c>
      <c r="O132" s="97">
        <v>19680</v>
      </c>
      <c r="P132" s="97">
        <f t="shared" ref="P132:P195" si="28">O132*0.9</f>
        <v>17712</v>
      </c>
      <c r="Q132" s="93">
        <f t="shared" si="20"/>
        <v>4275.8499999999985</v>
      </c>
      <c r="R132" s="93">
        <f t="shared" si="21"/>
        <v>2307.8499999999985</v>
      </c>
      <c r="S132" s="55" t="s">
        <v>412</v>
      </c>
      <c r="T132" s="55"/>
      <c r="U132" s="55">
        <v>840</v>
      </c>
    </row>
    <row r="133" spans="1:21" ht="38.25" customHeight="1" x14ac:dyDescent="0.25">
      <c r="A133" s="64" t="s">
        <v>343</v>
      </c>
      <c r="B133" s="69" t="s">
        <v>126</v>
      </c>
      <c r="C133" s="84">
        <v>24000</v>
      </c>
      <c r="D133" s="55"/>
      <c r="E133" s="58">
        <v>357</v>
      </c>
      <c r="F133" s="59">
        <v>300</v>
      </c>
      <c r="G133" s="58">
        <f t="shared" si="22"/>
        <v>2142</v>
      </c>
      <c r="H133" s="59">
        <f t="shared" si="23"/>
        <v>1800</v>
      </c>
      <c r="I133" s="61">
        <f t="shared" si="24"/>
        <v>15404.150000000001</v>
      </c>
      <c r="J133" s="62">
        <f t="shared" si="25"/>
        <v>15062.150000000001</v>
      </c>
      <c r="K133" s="61">
        <f t="shared" ref="K133:K196" si="29">I133*1.15</f>
        <v>17714.772499999999</v>
      </c>
      <c r="L133" s="62">
        <f t="shared" ref="L133:L196" si="30">J133*1.15</f>
        <v>17321.4725</v>
      </c>
      <c r="M133" s="61">
        <f t="shared" si="26"/>
        <v>19683.080555555556</v>
      </c>
      <c r="N133" s="112">
        <f t="shared" si="27"/>
        <v>19246.080555555556</v>
      </c>
      <c r="O133" s="97">
        <v>19680</v>
      </c>
      <c r="P133" s="97">
        <f t="shared" si="28"/>
        <v>17712</v>
      </c>
      <c r="Q133" s="93">
        <f t="shared" ref="Q133:Q196" si="31">O133-I133</f>
        <v>4275.8499999999985</v>
      </c>
      <c r="R133" s="93">
        <f t="shared" ref="R133:R196" si="32">P133-I133</f>
        <v>2307.8499999999985</v>
      </c>
      <c r="S133" s="55" t="s">
        <v>417</v>
      </c>
      <c r="T133" s="55"/>
      <c r="U133" s="55">
        <v>840</v>
      </c>
    </row>
    <row r="134" spans="1:21" ht="24.75" customHeight="1" x14ac:dyDescent="0.25">
      <c r="A134" s="64" t="s">
        <v>344</v>
      </c>
      <c r="B134" s="69" t="s">
        <v>127</v>
      </c>
      <c r="C134" s="55"/>
      <c r="D134" s="55"/>
      <c r="E134" s="58">
        <v>357</v>
      </c>
      <c r="F134" s="59">
        <v>300</v>
      </c>
      <c r="G134" s="58">
        <f t="shared" si="22"/>
        <v>2142</v>
      </c>
      <c r="H134" s="59">
        <f t="shared" si="23"/>
        <v>1800</v>
      </c>
      <c r="I134" s="61">
        <f t="shared" si="24"/>
        <v>15404.150000000001</v>
      </c>
      <c r="J134" s="62">
        <f t="shared" si="25"/>
        <v>15062.150000000001</v>
      </c>
      <c r="K134" s="61">
        <f t="shared" si="29"/>
        <v>17714.772499999999</v>
      </c>
      <c r="L134" s="62">
        <f t="shared" si="30"/>
        <v>17321.4725</v>
      </c>
      <c r="M134" s="61">
        <f t="shared" si="26"/>
        <v>19683.080555555556</v>
      </c>
      <c r="N134" s="112">
        <f t="shared" si="27"/>
        <v>19246.080555555556</v>
      </c>
      <c r="O134" s="97">
        <v>19680</v>
      </c>
      <c r="P134" s="97">
        <f t="shared" si="28"/>
        <v>17712</v>
      </c>
      <c r="Q134" s="93">
        <f t="shared" si="31"/>
        <v>4275.8499999999985</v>
      </c>
      <c r="R134" s="93">
        <f t="shared" si="32"/>
        <v>2307.8499999999985</v>
      </c>
      <c r="S134" s="55" t="s">
        <v>417</v>
      </c>
      <c r="T134" s="55"/>
      <c r="U134" s="55">
        <v>840</v>
      </c>
    </row>
    <row r="135" spans="1:21" ht="24.75" customHeight="1" x14ac:dyDescent="0.25">
      <c r="A135" s="64" t="s">
        <v>345</v>
      </c>
      <c r="B135" s="69" t="s">
        <v>128</v>
      </c>
      <c r="C135" s="55"/>
      <c r="D135" s="55"/>
      <c r="E135" s="58">
        <v>357</v>
      </c>
      <c r="F135" s="59">
        <v>300</v>
      </c>
      <c r="G135" s="58">
        <f t="shared" si="22"/>
        <v>2142</v>
      </c>
      <c r="H135" s="59">
        <f t="shared" si="23"/>
        <v>1800</v>
      </c>
      <c r="I135" s="61">
        <f t="shared" si="24"/>
        <v>15404.150000000001</v>
      </c>
      <c r="J135" s="62">
        <f t="shared" si="25"/>
        <v>15062.150000000001</v>
      </c>
      <c r="K135" s="61">
        <f t="shared" si="29"/>
        <v>17714.772499999999</v>
      </c>
      <c r="L135" s="62">
        <f t="shared" si="30"/>
        <v>17321.4725</v>
      </c>
      <c r="M135" s="61">
        <f t="shared" si="26"/>
        <v>19683.080555555556</v>
      </c>
      <c r="N135" s="112">
        <f t="shared" si="27"/>
        <v>19246.080555555556</v>
      </c>
      <c r="O135" s="97">
        <v>19680</v>
      </c>
      <c r="P135" s="97">
        <f t="shared" si="28"/>
        <v>17712</v>
      </c>
      <c r="Q135" s="93">
        <f t="shared" si="31"/>
        <v>4275.8499999999985</v>
      </c>
      <c r="R135" s="93">
        <f t="shared" si="32"/>
        <v>2307.8499999999985</v>
      </c>
      <c r="S135" s="55" t="s">
        <v>417</v>
      </c>
      <c r="T135" s="55"/>
      <c r="U135" s="55">
        <v>840</v>
      </c>
    </row>
    <row r="136" spans="1:21" ht="26.25" customHeight="1" x14ac:dyDescent="0.25">
      <c r="A136" s="64" t="s">
        <v>346</v>
      </c>
      <c r="B136" s="69" t="s">
        <v>129</v>
      </c>
      <c r="C136" s="84">
        <v>17880</v>
      </c>
      <c r="D136" s="55"/>
      <c r="E136" s="58">
        <v>357</v>
      </c>
      <c r="F136" s="59">
        <v>300</v>
      </c>
      <c r="G136" s="58">
        <f t="shared" si="22"/>
        <v>2142</v>
      </c>
      <c r="H136" s="59">
        <f t="shared" si="23"/>
        <v>1800</v>
      </c>
      <c r="I136" s="61">
        <f t="shared" si="24"/>
        <v>15404.150000000001</v>
      </c>
      <c r="J136" s="62">
        <f t="shared" si="25"/>
        <v>15062.150000000001</v>
      </c>
      <c r="K136" s="61">
        <f t="shared" si="29"/>
        <v>17714.772499999999</v>
      </c>
      <c r="L136" s="62">
        <f t="shared" si="30"/>
        <v>17321.4725</v>
      </c>
      <c r="M136" s="61">
        <f t="shared" si="26"/>
        <v>19683.080555555556</v>
      </c>
      <c r="N136" s="112">
        <f t="shared" si="27"/>
        <v>19246.080555555556</v>
      </c>
      <c r="O136" s="97">
        <v>19680</v>
      </c>
      <c r="P136" s="97">
        <f t="shared" si="28"/>
        <v>17712</v>
      </c>
      <c r="Q136" s="93">
        <f t="shared" si="31"/>
        <v>4275.8499999999985</v>
      </c>
      <c r="R136" s="93">
        <f t="shared" si="32"/>
        <v>2307.8499999999985</v>
      </c>
      <c r="S136" s="55" t="s">
        <v>417</v>
      </c>
      <c r="T136" s="55"/>
      <c r="U136" s="55">
        <v>840</v>
      </c>
    </row>
    <row r="137" spans="1:21" ht="32.25" customHeight="1" x14ac:dyDescent="0.25">
      <c r="A137" s="64" t="s">
        <v>347</v>
      </c>
      <c r="B137" s="69" t="s">
        <v>130</v>
      </c>
      <c r="C137" s="55"/>
      <c r="D137" s="55"/>
      <c r="E137" s="58">
        <v>357</v>
      </c>
      <c r="F137" s="59">
        <v>300</v>
      </c>
      <c r="G137" s="58">
        <f t="shared" si="22"/>
        <v>2142</v>
      </c>
      <c r="H137" s="59">
        <f t="shared" si="23"/>
        <v>1800</v>
      </c>
      <c r="I137" s="61">
        <f t="shared" si="24"/>
        <v>15404.150000000001</v>
      </c>
      <c r="J137" s="62">
        <f t="shared" si="25"/>
        <v>15062.150000000001</v>
      </c>
      <c r="K137" s="61">
        <f t="shared" si="29"/>
        <v>17714.772499999999</v>
      </c>
      <c r="L137" s="62">
        <f t="shared" si="30"/>
        <v>17321.4725</v>
      </c>
      <c r="M137" s="61">
        <f t="shared" si="26"/>
        <v>19683.080555555556</v>
      </c>
      <c r="N137" s="112">
        <f t="shared" si="27"/>
        <v>19246.080555555556</v>
      </c>
      <c r="O137" s="97">
        <v>19680</v>
      </c>
      <c r="P137" s="97">
        <f t="shared" si="28"/>
        <v>17712</v>
      </c>
      <c r="Q137" s="93">
        <f t="shared" si="31"/>
        <v>4275.8499999999985</v>
      </c>
      <c r="R137" s="93">
        <f t="shared" si="32"/>
        <v>2307.8499999999985</v>
      </c>
      <c r="S137" s="55" t="s">
        <v>417</v>
      </c>
      <c r="T137" s="55"/>
      <c r="U137" s="55">
        <v>840</v>
      </c>
    </row>
    <row r="138" spans="1:21" ht="24" customHeight="1" x14ac:dyDescent="0.25">
      <c r="A138" s="64" t="s">
        <v>348</v>
      </c>
      <c r="B138" s="69" t="s">
        <v>131</v>
      </c>
      <c r="C138" s="55"/>
      <c r="D138" s="55"/>
      <c r="E138" s="58">
        <v>357</v>
      </c>
      <c r="F138" s="59">
        <v>300</v>
      </c>
      <c r="G138" s="58">
        <f t="shared" si="22"/>
        <v>2142</v>
      </c>
      <c r="H138" s="59">
        <f t="shared" si="23"/>
        <v>1800</v>
      </c>
      <c r="I138" s="61">
        <f t="shared" si="24"/>
        <v>15404.150000000001</v>
      </c>
      <c r="J138" s="62">
        <f t="shared" si="25"/>
        <v>15062.150000000001</v>
      </c>
      <c r="K138" s="61">
        <f t="shared" si="29"/>
        <v>17714.772499999999</v>
      </c>
      <c r="L138" s="62">
        <f t="shared" si="30"/>
        <v>17321.4725</v>
      </c>
      <c r="M138" s="61">
        <f t="shared" si="26"/>
        <v>19683.080555555556</v>
      </c>
      <c r="N138" s="112">
        <f t="shared" si="27"/>
        <v>19246.080555555556</v>
      </c>
      <c r="O138" s="97">
        <v>19680</v>
      </c>
      <c r="P138" s="97">
        <f t="shared" si="28"/>
        <v>17712</v>
      </c>
      <c r="Q138" s="93">
        <f t="shared" si="31"/>
        <v>4275.8499999999985</v>
      </c>
      <c r="R138" s="93">
        <f t="shared" si="32"/>
        <v>2307.8499999999985</v>
      </c>
      <c r="S138" s="55" t="s">
        <v>417</v>
      </c>
      <c r="T138" s="55"/>
      <c r="U138" s="55">
        <v>840</v>
      </c>
    </row>
    <row r="139" spans="1:21" ht="42" customHeight="1" x14ac:dyDescent="0.25">
      <c r="A139" s="64" t="s">
        <v>349</v>
      </c>
      <c r="B139" s="69" t="s">
        <v>132</v>
      </c>
      <c r="C139" s="55"/>
      <c r="D139" s="55"/>
      <c r="E139" s="58">
        <v>357</v>
      </c>
      <c r="F139" s="59">
        <v>300</v>
      </c>
      <c r="G139" s="58">
        <f t="shared" si="22"/>
        <v>2142</v>
      </c>
      <c r="H139" s="59">
        <f t="shared" si="23"/>
        <v>1800</v>
      </c>
      <c r="I139" s="61">
        <f t="shared" si="24"/>
        <v>15404.150000000001</v>
      </c>
      <c r="J139" s="62">
        <f t="shared" si="25"/>
        <v>15062.150000000001</v>
      </c>
      <c r="K139" s="61">
        <f t="shared" si="29"/>
        <v>17714.772499999999</v>
      </c>
      <c r="L139" s="62">
        <f t="shared" si="30"/>
        <v>17321.4725</v>
      </c>
      <c r="M139" s="61">
        <f t="shared" si="26"/>
        <v>19683.080555555556</v>
      </c>
      <c r="N139" s="112">
        <f t="shared" si="27"/>
        <v>19246.080555555556</v>
      </c>
      <c r="O139" s="97">
        <v>19680</v>
      </c>
      <c r="P139" s="97">
        <f t="shared" si="28"/>
        <v>17712</v>
      </c>
      <c r="Q139" s="93">
        <f t="shared" si="31"/>
        <v>4275.8499999999985</v>
      </c>
      <c r="R139" s="93">
        <f t="shared" si="32"/>
        <v>2307.8499999999985</v>
      </c>
      <c r="S139" s="55" t="s">
        <v>417</v>
      </c>
      <c r="T139" s="55"/>
      <c r="U139" s="55">
        <v>840</v>
      </c>
    </row>
    <row r="140" spans="1:21" ht="26.25" customHeight="1" x14ac:dyDescent="0.25">
      <c r="A140" s="64" t="s">
        <v>350</v>
      </c>
      <c r="B140" s="69" t="s">
        <v>133</v>
      </c>
      <c r="C140" s="55"/>
      <c r="D140" s="55"/>
      <c r="E140" s="58">
        <v>357</v>
      </c>
      <c r="F140" s="59">
        <v>300</v>
      </c>
      <c r="G140" s="58">
        <f t="shared" si="22"/>
        <v>2142</v>
      </c>
      <c r="H140" s="59">
        <f t="shared" si="23"/>
        <v>1800</v>
      </c>
      <c r="I140" s="61">
        <f t="shared" si="24"/>
        <v>15404.150000000001</v>
      </c>
      <c r="J140" s="62">
        <f t="shared" si="25"/>
        <v>15062.150000000001</v>
      </c>
      <c r="K140" s="61">
        <f t="shared" si="29"/>
        <v>17714.772499999999</v>
      </c>
      <c r="L140" s="62">
        <f t="shared" si="30"/>
        <v>17321.4725</v>
      </c>
      <c r="M140" s="61">
        <f t="shared" si="26"/>
        <v>19683.080555555556</v>
      </c>
      <c r="N140" s="112">
        <f t="shared" si="27"/>
        <v>19246.080555555556</v>
      </c>
      <c r="O140" s="97">
        <v>19680</v>
      </c>
      <c r="P140" s="97">
        <f t="shared" si="28"/>
        <v>17712</v>
      </c>
      <c r="Q140" s="93">
        <f t="shared" si="31"/>
        <v>4275.8499999999985</v>
      </c>
      <c r="R140" s="93">
        <f t="shared" si="32"/>
        <v>2307.8499999999985</v>
      </c>
      <c r="S140" s="55" t="s">
        <v>417</v>
      </c>
      <c r="T140" s="55"/>
      <c r="U140" s="55">
        <v>840</v>
      </c>
    </row>
    <row r="141" spans="1:21" ht="27.75" customHeight="1" x14ac:dyDescent="0.25">
      <c r="A141" s="64" t="s">
        <v>351</v>
      </c>
      <c r="B141" s="69" t="s">
        <v>134</v>
      </c>
      <c r="C141" s="55"/>
      <c r="D141" s="55"/>
      <c r="E141" s="58">
        <v>357</v>
      </c>
      <c r="F141" s="59">
        <v>300</v>
      </c>
      <c r="G141" s="58">
        <f t="shared" si="22"/>
        <v>2142</v>
      </c>
      <c r="H141" s="59">
        <f t="shared" si="23"/>
        <v>1800</v>
      </c>
      <c r="I141" s="61">
        <f t="shared" si="24"/>
        <v>15404.150000000001</v>
      </c>
      <c r="J141" s="62">
        <f t="shared" si="25"/>
        <v>15062.150000000001</v>
      </c>
      <c r="K141" s="61">
        <f t="shared" si="29"/>
        <v>17714.772499999999</v>
      </c>
      <c r="L141" s="62">
        <f t="shared" si="30"/>
        <v>17321.4725</v>
      </c>
      <c r="M141" s="61">
        <f t="shared" si="26"/>
        <v>19683.080555555556</v>
      </c>
      <c r="N141" s="112">
        <f t="shared" si="27"/>
        <v>19246.080555555556</v>
      </c>
      <c r="O141" s="97">
        <v>19680</v>
      </c>
      <c r="P141" s="97">
        <f t="shared" si="28"/>
        <v>17712</v>
      </c>
      <c r="Q141" s="93">
        <f t="shared" si="31"/>
        <v>4275.8499999999985</v>
      </c>
      <c r="R141" s="93">
        <f t="shared" si="32"/>
        <v>2307.8499999999985</v>
      </c>
      <c r="S141" s="55" t="s">
        <v>417</v>
      </c>
      <c r="T141" s="55"/>
      <c r="U141" s="55">
        <v>840</v>
      </c>
    </row>
    <row r="142" spans="1:21" ht="38.25" customHeight="1" x14ac:dyDescent="0.25">
      <c r="A142" s="64" t="s">
        <v>352</v>
      </c>
      <c r="B142" s="69" t="s">
        <v>135</v>
      </c>
      <c r="C142" s="55"/>
      <c r="D142" s="55"/>
      <c r="E142" s="58">
        <v>357</v>
      </c>
      <c r="F142" s="59">
        <v>300</v>
      </c>
      <c r="G142" s="58">
        <f t="shared" si="22"/>
        <v>2142</v>
      </c>
      <c r="H142" s="59">
        <f t="shared" si="23"/>
        <v>1800</v>
      </c>
      <c r="I142" s="61">
        <f t="shared" si="24"/>
        <v>15404.150000000001</v>
      </c>
      <c r="J142" s="62">
        <f t="shared" si="25"/>
        <v>15062.150000000001</v>
      </c>
      <c r="K142" s="61">
        <f t="shared" si="29"/>
        <v>17714.772499999999</v>
      </c>
      <c r="L142" s="62">
        <f t="shared" si="30"/>
        <v>17321.4725</v>
      </c>
      <c r="M142" s="61">
        <f t="shared" si="26"/>
        <v>19683.080555555556</v>
      </c>
      <c r="N142" s="112">
        <f t="shared" si="27"/>
        <v>19246.080555555556</v>
      </c>
      <c r="O142" s="97">
        <v>19680</v>
      </c>
      <c r="P142" s="97">
        <f t="shared" si="28"/>
        <v>17712</v>
      </c>
      <c r="Q142" s="93">
        <f t="shared" si="31"/>
        <v>4275.8499999999985</v>
      </c>
      <c r="R142" s="93">
        <f t="shared" si="32"/>
        <v>2307.8499999999985</v>
      </c>
      <c r="S142" s="55" t="s">
        <v>417</v>
      </c>
      <c r="T142" s="55"/>
      <c r="U142" s="55">
        <v>840</v>
      </c>
    </row>
    <row r="143" spans="1:21" ht="24" customHeight="1" x14ac:dyDescent="0.25">
      <c r="A143" s="64" t="s">
        <v>353</v>
      </c>
      <c r="B143" s="69" t="s">
        <v>136</v>
      </c>
      <c r="C143" s="55"/>
      <c r="D143" s="55"/>
      <c r="E143" s="58">
        <v>357</v>
      </c>
      <c r="F143" s="59">
        <v>300</v>
      </c>
      <c r="G143" s="58">
        <f t="shared" si="22"/>
        <v>2142</v>
      </c>
      <c r="H143" s="59">
        <f t="shared" si="23"/>
        <v>1800</v>
      </c>
      <c r="I143" s="61">
        <f t="shared" si="24"/>
        <v>15404.150000000001</v>
      </c>
      <c r="J143" s="62">
        <f t="shared" si="25"/>
        <v>15062.150000000001</v>
      </c>
      <c r="K143" s="61">
        <f t="shared" si="29"/>
        <v>17714.772499999999</v>
      </c>
      <c r="L143" s="62">
        <f t="shared" si="30"/>
        <v>17321.4725</v>
      </c>
      <c r="M143" s="61">
        <f t="shared" si="26"/>
        <v>19683.080555555556</v>
      </c>
      <c r="N143" s="112">
        <f t="shared" si="27"/>
        <v>19246.080555555556</v>
      </c>
      <c r="O143" s="97">
        <v>19680</v>
      </c>
      <c r="P143" s="97">
        <f t="shared" si="28"/>
        <v>17712</v>
      </c>
      <c r="Q143" s="93">
        <f t="shared" si="31"/>
        <v>4275.8499999999985</v>
      </c>
      <c r="R143" s="93">
        <f t="shared" si="32"/>
        <v>2307.8499999999985</v>
      </c>
      <c r="S143" s="55" t="s">
        <v>417</v>
      </c>
      <c r="T143" s="55"/>
      <c r="U143" s="55">
        <v>840</v>
      </c>
    </row>
    <row r="144" spans="1:21" ht="26.25" customHeight="1" x14ac:dyDescent="0.25">
      <c r="A144" s="64" t="s">
        <v>354</v>
      </c>
      <c r="B144" s="69" t="s">
        <v>137</v>
      </c>
      <c r="C144" s="55"/>
      <c r="D144" s="55"/>
      <c r="E144" s="58">
        <v>357</v>
      </c>
      <c r="F144" s="59">
        <v>300</v>
      </c>
      <c r="G144" s="58">
        <f t="shared" si="22"/>
        <v>2142</v>
      </c>
      <c r="H144" s="59">
        <f t="shared" si="23"/>
        <v>1800</v>
      </c>
      <c r="I144" s="61">
        <f t="shared" si="24"/>
        <v>15404.150000000001</v>
      </c>
      <c r="J144" s="62">
        <f t="shared" si="25"/>
        <v>15062.150000000001</v>
      </c>
      <c r="K144" s="61">
        <f t="shared" si="29"/>
        <v>17714.772499999999</v>
      </c>
      <c r="L144" s="62">
        <f t="shared" si="30"/>
        <v>17321.4725</v>
      </c>
      <c r="M144" s="61">
        <f t="shared" si="26"/>
        <v>19683.080555555556</v>
      </c>
      <c r="N144" s="112">
        <f t="shared" si="27"/>
        <v>19246.080555555556</v>
      </c>
      <c r="O144" s="97">
        <v>19680</v>
      </c>
      <c r="P144" s="97">
        <f t="shared" si="28"/>
        <v>17712</v>
      </c>
      <c r="Q144" s="93">
        <f t="shared" si="31"/>
        <v>4275.8499999999985</v>
      </c>
      <c r="R144" s="93">
        <f t="shared" si="32"/>
        <v>2307.8499999999985</v>
      </c>
      <c r="S144" s="55" t="s">
        <v>417</v>
      </c>
      <c r="T144" s="55"/>
      <c r="U144" s="55">
        <v>840</v>
      </c>
    </row>
    <row r="145" spans="1:21" ht="24" customHeight="1" x14ac:dyDescent="0.25">
      <c r="A145" s="64" t="s">
        <v>355</v>
      </c>
      <c r="B145" s="65" t="s">
        <v>138</v>
      </c>
      <c r="C145" s="84">
        <v>17880</v>
      </c>
      <c r="D145" s="55"/>
      <c r="E145" s="58">
        <v>357</v>
      </c>
      <c r="F145" s="59">
        <v>300</v>
      </c>
      <c r="G145" s="58">
        <f t="shared" si="22"/>
        <v>2142</v>
      </c>
      <c r="H145" s="59">
        <f t="shared" si="23"/>
        <v>1800</v>
      </c>
      <c r="I145" s="61">
        <f t="shared" si="24"/>
        <v>15404.150000000001</v>
      </c>
      <c r="J145" s="62">
        <f t="shared" si="25"/>
        <v>15062.150000000001</v>
      </c>
      <c r="K145" s="61">
        <f t="shared" si="29"/>
        <v>17714.772499999999</v>
      </c>
      <c r="L145" s="62">
        <f t="shared" si="30"/>
        <v>17321.4725</v>
      </c>
      <c r="M145" s="61">
        <f t="shared" si="26"/>
        <v>19683.080555555556</v>
      </c>
      <c r="N145" s="112">
        <f t="shared" si="27"/>
        <v>19246.080555555556</v>
      </c>
      <c r="O145" s="97">
        <v>19680</v>
      </c>
      <c r="P145" s="97">
        <f t="shared" si="28"/>
        <v>17712</v>
      </c>
      <c r="Q145" s="93">
        <f t="shared" si="31"/>
        <v>4275.8499999999985</v>
      </c>
      <c r="R145" s="93">
        <f t="shared" si="32"/>
        <v>2307.8499999999985</v>
      </c>
      <c r="S145" s="55" t="s">
        <v>417</v>
      </c>
      <c r="T145" s="55"/>
      <c r="U145" s="55">
        <v>840</v>
      </c>
    </row>
    <row r="146" spans="1:21" ht="24" customHeight="1" x14ac:dyDescent="0.25">
      <c r="A146" s="64" t="s">
        <v>356</v>
      </c>
      <c r="B146" s="69" t="s">
        <v>139</v>
      </c>
      <c r="C146" s="55"/>
      <c r="D146" s="55"/>
      <c r="E146" s="58">
        <v>357</v>
      </c>
      <c r="F146" s="59">
        <v>300</v>
      </c>
      <c r="G146" s="58">
        <f t="shared" si="22"/>
        <v>2142</v>
      </c>
      <c r="H146" s="59">
        <f t="shared" si="23"/>
        <v>1800</v>
      </c>
      <c r="I146" s="61">
        <f t="shared" si="24"/>
        <v>15404.150000000001</v>
      </c>
      <c r="J146" s="62">
        <f t="shared" si="25"/>
        <v>15062.150000000001</v>
      </c>
      <c r="K146" s="61">
        <f t="shared" si="29"/>
        <v>17714.772499999999</v>
      </c>
      <c r="L146" s="62">
        <f t="shared" si="30"/>
        <v>17321.4725</v>
      </c>
      <c r="M146" s="61">
        <f t="shared" si="26"/>
        <v>19683.080555555556</v>
      </c>
      <c r="N146" s="112">
        <f t="shared" si="27"/>
        <v>19246.080555555556</v>
      </c>
      <c r="O146" s="97">
        <v>19680</v>
      </c>
      <c r="P146" s="97">
        <f t="shared" si="28"/>
        <v>17712</v>
      </c>
      <c r="Q146" s="93">
        <f t="shared" si="31"/>
        <v>4275.8499999999985</v>
      </c>
      <c r="R146" s="93">
        <f t="shared" si="32"/>
        <v>2307.8499999999985</v>
      </c>
      <c r="S146" s="55" t="s">
        <v>417</v>
      </c>
      <c r="T146" s="55"/>
      <c r="U146" s="55">
        <v>840</v>
      </c>
    </row>
    <row r="147" spans="1:21" ht="23.25" customHeight="1" x14ac:dyDescent="0.25">
      <c r="A147" s="64" t="s">
        <v>357</v>
      </c>
      <c r="B147" s="69" t="s">
        <v>140</v>
      </c>
      <c r="C147" s="55"/>
      <c r="D147" s="55"/>
      <c r="E147" s="58">
        <v>357</v>
      </c>
      <c r="F147" s="59">
        <v>300</v>
      </c>
      <c r="G147" s="58">
        <f t="shared" si="22"/>
        <v>2142</v>
      </c>
      <c r="H147" s="59">
        <f t="shared" si="23"/>
        <v>1800</v>
      </c>
      <c r="I147" s="61">
        <f t="shared" si="24"/>
        <v>15404.150000000001</v>
      </c>
      <c r="J147" s="62">
        <f t="shared" si="25"/>
        <v>15062.150000000001</v>
      </c>
      <c r="K147" s="61">
        <f t="shared" si="29"/>
        <v>17714.772499999999</v>
      </c>
      <c r="L147" s="62">
        <f t="shared" si="30"/>
        <v>17321.4725</v>
      </c>
      <c r="M147" s="61">
        <f t="shared" si="26"/>
        <v>19683.080555555556</v>
      </c>
      <c r="N147" s="112">
        <f t="shared" si="27"/>
        <v>19246.080555555556</v>
      </c>
      <c r="O147" s="97">
        <v>19680</v>
      </c>
      <c r="P147" s="97">
        <f t="shared" si="28"/>
        <v>17712</v>
      </c>
      <c r="Q147" s="93">
        <f t="shared" si="31"/>
        <v>4275.8499999999985</v>
      </c>
      <c r="R147" s="93">
        <f t="shared" si="32"/>
        <v>2307.8499999999985</v>
      </c>
      <c r="S147" s="55" t="s">
        <v>417</v>
      </c>
      <c r="T147" s="55"/>
      <c r="U147" s="55">
        <v>840</v>
      </c>
    </row>
    <row r="148" spans="1:21" ht="34.5" customHeight="1" x14ac:dyDescent="0.25">
      <c r="A148" s="204" t="s">
        <v>141</v>
      </c>
      <c r="B148" s="204"/>
      <c r="C148" s="204"/>
      <c r="D148" s="204"/>
      <c r="E148" s="204"/>
      <c r="F148" s="204"/>
      <c r="G148" s="204"/>
      <c r="H148" s="204"/>
      <c r="I148" s="204"/>
      <c r="J148" s="204"/>
      <c r="K148" s="204"/>
      <c r="L148" s="204"/>
      <c r="M148" s="204"/>
      <c r="N148" s="204"/>
      <c r="O148" s="204"/>
      <c r="P148" s="204"/>
      <c r="Q148" s="204"/>
      <c r="R148" s="204"/>
      <c r="S148" s="204"/>
      <c r="T148" s="204"/>
      <c r="U148" s="204"/>
    </row>
    <row r="149" spans="1:21" ht="63" customHeight="1" x14ac:dyDescent="0.25">
      <c r="A149" s="64" t="s">
        <v>358</v>
      </c>
      <c r="B149" s="65" t="s">
        <v>142</v>
      </c>
      <c r="C149" s="71"/>
      <c r="D149" s="55"/>
      <c r="E149" s="58">
        <v>15600</v>
      </c>
      <c r="F149" s="59">
        <v>13710</v>
      </c>
      <c r="G149" s="58">
        <f t="shared" si="22"/>
        <v>93600</v>
      </c>
      <c r="H149" s="59">
        <f t="shared" si="23"/>
        <v>82260</v>
      </c>
      <c r="I149" s="61">
        <f t="shared" si="24"/>
        <v>106862.15</v>
      </c>
      <c r="J149" s="62">
        <f t="shared" si="25"/>
        <v>95522.15</v>
      </c>
      <c r="K149" s="61">
        <f t="shared" si="29"/>
        <v>122891.47249999999</v>
      </c>
      <c r="L149" s="62">
        <f t="shared" si="30"/>
        <v>109850.47249999999</v>
      </c>
      <c r="M149" s="91">
        <f t="shared" si="26"/>
        <v>136546.08055555553</v>
      </c>
      <c r="N149" s="92">
        <f t="shared" si="27"/>
        <v>122056.08055555554</v>
      </c>
      <c r="O149" s="96">
        <v>136560</v>
      </c>
      <c r="P149" s="97">
        <f t="shared" si="28"/>
        <v>122904</v>
      </c>
      <c r="Q149" s="93">
        <f t="shared" si="31"/>
        <v>29697.850000000006</v>
      </c>
      <c r="R149" s="93">
        <f t="shared" si="32"/>
        <v>16041.850000000006</v>
      </c>
      <c r="S149" s="71"/>
      <c r="T149" s="71"/>
      <c r="U149" s="71"/>
    </row>
    <row r="150" spans="1:21" ht="50.25" customHeight="1" x14ac:dyDescent="0.25">
      <c r="A150" s="64" t="s">
        <v>359</v>
      </c>
      <c r="B150" s="56" t="s">
        <v>143</v>
      </c>
      <c r="C150" s="55"/>
      <c r="D150" s="55"/>
      <c r="E150" s="58">
        <v>9600</v>
      </c>
      <c r="F150" s="59">
        <v>7980</v>
      </c>
      <c r="G150" s="58">
        <f t="shared" si="22"/>
        <v>57600</v>
      </c>
      <c r="H150" s="59">
        <f t="shared" si="23"/>
        <v>47880</v>
      </c>
      <c r="I150" s="61">
        <f t="shared" si="24"/>
        <v>70862.149999999994</v>
      </c>
      <c r="J150" s="62">
        <f t="shared" si="25"/>
        <v>61142.15</v>
      </c>
      <c r="K150" s="61">
        <f t="shared" si="29"/>
        <v>81491.472499999989</v>
      </c>
      <c r="L150" s="62">
        <f t="shared" si="30"/>
        <v>70313.472500000003</v>
      </c>
      <c r="M150" s="91">
        <f t="shared" si="26"/>
        <v>90546.080555555542</v>
      </c>
      <c r="N150" s="92">
        <f t="shared" si="27"/>
        <v>78126.080555555556</v>
      </c>
      <c r="O150" s="96">
        <v>90560</v>
      </c>
      <c r="P150" s="97">
        <f t="shared" si="28"/>
        <v>81504</v>
      </c>
      <c r="Q150" s="93">
        <f t="shared" si="31"/>
        <v>19697.850000000006</v>
      </c>
      <c r="R150" s="93">
        <f t="shared" si="32"/>
        <v>10641.850000000006</v>
      </c>
      <c r="S150" s="55"/>
      <c r="T150" s="55"/>
      <c r="U150" s="55"/>
    </row>
    <row r="151" spans="1:21" ht="35.25" customHeight="1" x14ac:dyDescent="0.25">
      <c r="A151" s="64" t="s">
        <v>360</v>
      </c>
      <c r="B151" s="56" t="s">
        <v>144</v>
      </c>
      <c r="C151" s="55"/>
      <c r="D151" s="55"/>
      <c r="E151" s="58">
        <v>4800</v>
      </c>
      <c r="F151" s="59">
        <v>4110</v>
      </c>
      <c r="G151" s="58">
        <f t="shared" si="22"/>
        <v>28800</v>
      </c>
      <c r="H151" s="59">
        <f t="shared" si="23"/>
        <v>24660</v>
      </c>
      <c r="I151" s="61">
        <f t="shared" si="24"/>
        <v>42062.15</v>
      </c>
      <c r="J151" s="62">
        <f t="shared" si="25"/>
        <v>37922.15</v>
      </c>
      <c r="K151" s="61">
        <f t="shared" si="29"/>
        <v>48371.472499999996</v>
      </c>
      <c r="L151" s="62">
        <f t="shared" si="30"/>
        <v>43610.472499999996</v>
      </c>
      <c r="M151" s="91">
        <f t="shared" si="26"/>
        <v>53746.080555555556</v>
      </c>
      <c r="N151" s="92">
        <f t="shared" si="27"/>
        <v>48456.080555555556</v>
      </c>
      <c r="O151" s="96">
        <v>53760</v>
      </c>
      <c r="P151" s="97">
        <f t="shared" si="28"/>
        <v>48384</v>
      </c>
      <c r="Q151" s="93">
        <f t="shared" si="31"/>
        <v>11697.849999999999</v>
      </c>
      <c r="R151" s="93">
        <f t="shared" si="32"/>
        <v>6321.8499999999985</v>
      </c>
      <c r="S151" s="55"/>
      <c r="T151" s="55"/>
      <c r="U151" s="55"/>
    </row>
    <row r="152" spans="1:21" ht="25.5" customHeight="1" x14ac:dyDescent="0.25">
      <c r="A152" s="64" t="s">
        <v>361</v>
      </c>
      <c r="B152" s="56" t="s">
        <v>145</v>
      </c>
      <c r="C152" s="55"/>
      <c r="D152" s="55"/>
      <c r="E152" s="58">
        <v>4800</v>
      </c>
      <c r="F152" s="59">
        <v>4110</v>
      </c>
      <c r="G152" s="58">
        <f t="shared" si="22"/>
        <v>28800</v>
      </c>
      <c r="H152" s="59">
        <f t="shared" si="23"/>
        <v>24660</v>
      </c>
      <c r="I152" s="61">
        <f t="shared" si="24"/>
        <v>42062.15</v>
      </c>
      <c r="J152" s="62">
        <f t="shared" si="25"/>
        <v>37922.15</v>
      </c>
      <c r="K152" s="61">
        <f t="shared" si="29"/>
        <v>48371.472499999996</v>
      </c>
      <c r="L152" s="62">
        <f t="shared" si="30"/>
        <v>43610.472499999996</v>
      </c>
      <c r="M152" s="91">
        <f t="shared" si="26"/>
        <v>53746.080555555556</v>
      </c>
      <c r="N152" s="92">
        <f t="shared" si="27"/>
        <v>48456.080555555556</v>
      </c>
      <c r="O152" s="96">
        <v>53760</v>
      </c>
      <c r="P152" s="97">
        <f t="shared" si="28"/>
        <v>48384</v>
      </c>
      <c r="Q152" s="93">
        <f t="shared" si="31"/>
        <v>11697.849999999999</v>
      </c>
      <c r="R152" s="93">
        <f t="shared" si="32"/>
        <v>6321.8499999999985</v>
      </c>
      <c r="S152" s="55"/>
      <c r="T152" s="55"/>
      <c r="U152" s="55"/>
    </row>
    <row r="153" spans="1:21" ht="40.5" customHeight="1" x14ac:dyDescent="0.25">
      <c r="A153" s="64" t="s">
        <v>362</v>
      </c>
      <c r="B153" s="56" t="s">
        <v>146</v>
      </c>
      <c r="C153" s="55"/>
      <c r="D153" s="55"/>
      <c r="E153" s="58">
        <v>8400</v>
      </c>
      <c r="F153" s="59">
        <v>7050</v>
      </c>
      <c r="G153" s="58">
        <f t="shared" si="22"/>
        <v>50400</v>
      </c>
      <c r="H153" s="59">
        <f t="shared" si="23"/>
        <v>42300</v>
      </c>
      <c r="I153" s="61">
        <f t="shared" si="24"/>
        <v>63662.15</v>
      </c>
      <c r="J153" s="62">
        <f t="shared" si="25"/>
        <v>55562.15</v>
      </c>
      <c r="K153" s="61">
        <f t="shared" si="29"/>
        <v>73211.472499999989</v>
      </c>
      <c r="L153" s="62">
        <f t="shared" si="30"/>
        <v>63896.472499999996</v>
      </c>
      <c r="M153" s="91">
        <f t="shared" si="26"/>
        <v>81346.080555555542</v>
      </c>
      <c r="N153" s="92">
        <f t="shared" si="27"/>
        <v>70996.080555555556</v>
      </c>
      <c r="O153" s="96">
        <v>81360</v>
      </c>
      <c r="P153" s="97">
        <f t="shared" si="28"/>
        <v>73224</v>
      </c>
      <c r="Q153" s="93">
        <f t="shared" si="31"/>
        <v>17697.849999999999</v>
      </c>
      <c r="R153" s="93">
        <f t="shared" si="32"/>
        <v>9561.8499999999985</v>
      </c>
      <c r="S153" s="55"/>
      <c r="T153" s="55"/>
      <c r="U153" s="55"/>
    </row>
    <row r="154" spans="1:21" ht="27" customHeight="1" x14ac:dyDescent="0.25">
      <c r="A154" s="64" t="s">
        <v>363</v>
      </c>
      <c r="B154" s="56" t="s">
        <v>147</v>
      </c>
      <c r="C154" s="55"/>
      <c r="D154" s="55"/>
      <c r="E154" s="58">
        <v>1500</v>
      </c>
      <c r="F154" s="59">
        <v>1310</v>
      </c>
      <c r="G154" s="58">
        <f t="shared" si="22"/>
        <v>9000</v>
      </c>
      <c r="H154" s="59">
        <f t="shared" si="23"/>
        <v>7860</v>
      </c>
      <c r="I154" s="61">
        <f t="shared" si="24"/>
        <v>22262.15</v>
      </c>
      <c r="J154" s="62">
        <f t="shared" si="25"/>
        <v>21122.15</v>
      </c>
      <c r="K154" s="61">
        <f t="shared" si="29"/>
        <v>25601.4725</v>
      </c>
      <c r="L154" s="62">
        <f t="shared" si="30"/>
        <v>24290.4725</v>
      </c>
      <c r="M154" s="91">
        <f t="shared" si="26"/>
        <v>28446.080555555556</v>
      </c>
      <c r="N154" s="92">
        <f t="shared" si="27"/>
        <v>26989.413888888888</v>
      </c>
      <c r="O154" s="96">
        <v>28460</v>
      </c>
      <c r="P154" s="97">
        <f t="shared" si="28"/>
        <v>25614</v>
      </c>
      <c r="Q154" s="93">
        <f t="shared" si="31"/>
        <v>6197.8499999999985</v>
      </c>
      <c r="R154" s="93">
        <f t="shared" si="32"/>
        <v>3351.8499999999985</v>
      </c>
      <c r="S154" s="55" t="s">
        <v>418</v>
      </c>
      <c r="U154" s="55"/>
    </row>
    <row r="155" spans="1:21" ht="26.25" customHeight="1" x14ac:dyDescent="0.25">
      <c r="A155" s="64" t="s">
        <v>364</v>
      </c>
      <c r="B155" s="56" t="s">
        <v>148</v>
      </c>
      <c r="C155" s="55"/>
      <c r="D155" s="55"/>
      <c r="E155" s="58">
        <v>1200</v>
      </c>
      <c r="F155" s="59">
        <v>980</v>
      </c>
      <c r="G155" s="58">
        <f t="shared" si="22"/>
        <v>7200</v>
      </c>
      <c r="H155" s="59">
        <f t="shared" si="23"/>
        <v>5880</v>
      </c>
      <c r="I155" s="61">
        <f t="shared" si="24"/>
        <v>20462.150000000001</v>
      </c>
      <c r="J155" s="62">
        <f t="shared" si="25"/>
        <v>19142.150000000001</v>
      </c>
      <c r="K155" s="61">
        <f t="shared" si="29"/>
        <v>23531.4725</v>
      </c>
      <c r="L155" s="62">
        <f t="shared" si="30"/>
        <v>22013.4725</v>
      </c>
      <c r="M155" s="91">
        <f t="shared" si="26"/>
        <v>26146.080555555556</v>
      </c>
      <c r="N155" s="92">
        <f t="shared" si="27"/>
        <v>24459.413888888888</v>
      </c>
      <c r="O155" s="96">
        <v>26160</v>
      </c>
      <c r="P155" s="97">
        <f t="shared" si="28"/>
        <v>23544</v>
      </c>
      <c r="Q155" s="93">
        <f t="shared" si="31"/>
        <v>5697.8499999999985</v>
      </c>
      <c r="R155" s="93">
        <f t="shared" si="32"/>
        <v>3081.8499999999985</v>
      </c>
      <c r="S155" s="55"/>
      <c r="T155" s="55" t="s">
        <v>412</v>
      </c>
      <c r="U155" s="55"/>
    </row>
    <row r="156" spans="1:21" s="44" customFormat="1" ht="22.5" customHeight="1" x14ac:dyDescent="0.25">
      <c r="A156" s="64" t="s">
        <v>365</v>
      </c>
      <c r="B156" s="56" t="s">
        <v>149</v>
      </c>
      <c r="C156" s="70">
        <v>26300</v>
      </c>
      <c r="D156" s="72"/>
      <c r="E156" s="58">
        <v>1200</v>
      </c>
      <c r="F156" s="59">
        <v>980</v>
      </c>
      <c r="G156" s="58">
        <f t="shared" si="22"/>
        <v>7200</v>
      </c>
      <c r="H156" s="59">
        <f t="shared" si="23"/>
        <v>5880</v>
      </c>
      <c r="I156" s="61">
        <f t="shared" si="24"/>
        <v>20462.150000000001</v>
      </c>
      <c r="J156" s="62">
        <f t="shared" si="25"/>
        <v>19142.150000000001</v>
      </c>
      <c r="K156" s="61">
        <f t="shared" si="29"/>
        <v>23531.4725</v>
      </c>
      <c r="L156" s="62">
        <f t="shared" si="30"/>
        <v>22013.4725</v>
      </c>
      <c r="M156" s="91">
        <f t="shared" si="26"/>
        <v>26146.080555555556</v>
      </c>
      <c r="N156" s="92">
        <f t="shared" si="27"/>
        <v>24459.413888888888</v>
      </c>
      <c r="O156" s="96">
        <v>26160</v>
      </c>
      <c r="P156" s="97">
        <f t="shared" si="28"/>
        <v>23544</v>
      </c>
      <c r="Q156" s="93">
        <f t="shared" si="31"/>
        <v>5697.8499999999985</v>
      </c>
      <c r="R156" s="93">
        <f t="shared" si="32"/>
        <v>3081.8499999999985</v>
      </c>
      <c r="S156" s="73"/>
      <c r="T156" s="73" t="s">
        <v>412</v>
      </c>
      <c r="U156" s="73"/>
    </row>
    <row r="157" spans="1:21" ht="57.75" customHeight="1" x14ac:dyDescent="0.25">
      <c r="A157" s="64" t="s">
        <v>366</v>
      </c>
      <c r="B157" s="56" t="s">
        <v>217</v>
      </c>
      <c r="C157" s="55"/>
      <c r="D157" s="55"/>
      <c r="E157" s="58">
        <v>1200</v>
      </c>
      <c r="F157" s="59">
        <v>980</v>
      </c>
      <c r="G157" s="58">
        <f t="shared" si="22"/>
        <v>7200</v>
      </c>
      <c r="H157" s="59">
        <f t="shared" si="23"/>
        <v>5880</v>
      </c>
      <c r="I157" s="61">
        <f t="shared" si="24"/>
        <v>20462.150000000001</v>
      </c>
      <c r="J157" s="62">
        <f t="shared" si="25"/>
        <v>19142.150000000001</v>
      </c>
      <c r="K157" s="61">
        <f t="shared" si="29"/>
        <v>23531.4725</v>
      </c>
      <c r="L157" s="62">
        <f t="shared" si="30"/>
        <v>22013.4725</v>
      </c>
      <c r="M157" s="91">
        <f t="shared" si="26"/>
        <v>26146.080555555556</v>
      </c>
      <c r="N157" s="92">
        <f t="shared" si="27"/>
        <v>24459.413888888888</v>
      </c>
      <c r="O157" s="96">
        <v>26160</v>
      </c>
      <c r="P157" s="97">
        <f t="shared" si="28"/>
        <v>23544</v>
      </c>
      <c r="Q157" s="93">
        <f t="shared" si="31"/>
        <v>5697.8499999999985</v>
      </c>
      <c r="R157" s="93">
        <f t="shared" si="32"/>
        <v>3081.8499999999985</v>
      </c>
      <c r="S157" s="55"/>
      <c r="T157" s="55"/>
      <c r="U157" s="55"/>
    </row>
    <row r="158" spans="1:21" ht="24.75" customHeight="1" x14ac:dyDescent="0.25">
      <c r="A158" s="64" t="s">
        <v>367</v>
      </c>
      <c r="B158" s="56" t="s">
        <v>150</v>
      </c>
      <c r="C158" s="55"/>
      <c r="D158" s="55"/>
      <c r="E158" s="58">
        <v>1200</v>
      </c>
      <c r="F158" s="59">
        <v>980</v>
      </c>
      <c r="G158" s="58">
        <f t="shared" si="22"/>
        <v>7200</v>
      </c>
      <c r="H158" s="59">
        <f t="shared" si="23"/>
        <v>5880</v>
      </c>
      <c r="I158" s="61">
        <f t="shared" si="24"/>
        <v>20462.150000000001</v>
      </c>
      <c r="J158" s="62">
        <f t="shared" si="25"/>
        <v>19142.150000000001</v>
      </c>
      <c r="K158" s="61">
        <f t="shared" si="29"/>
        <v>23531.4725</v>
      </c>
      <c r="L158" s="62">
        <f t="shared" si="30"/>
        <v>22013.4725</v>
      </c>
      <c r="M158" s="91">
        <f t="shared" si="26"/>
        <v>26146.080555555556</v>
      </c>
      <c r="N158" s="92">
        <f t="shared" si="27"/>
        <v>24459.413888888888</v>
      </c>
      <c r="O158" s="96">
        <v>26160</v>
      </c>
      <c r="P158" s="97">
        <f t="shared" si="28"/>
        <v>23544</v>
      </c>
      <c r="Q158" s="93">
        <f t="shared" si="31"/>
        <v>5697.8499999999985</v>
      </c>
      <c r="R158" s="93">
        <f t="shared" si="32"/>
        <v>3081.8499999999985</v>
      </c>
      <c r="S158" s="55"/>
      <c r="T158" s="55"/>
      <c r="U158" s="55">
        <v>2510</v>
      </c>
    </row>
    <row r="159" spans="1:21" ht="24" customHeight="1" x14ac:dyDescent="0.25">
      <c r="A159" s="64" t="s">
        <v>368</v>
      </c>
      <c r="B159" s="65" t="s">
        <v>151</v>
      </c>
      <c r="C159" s="70">
        <v>26300</v>
      </c>
      <c r="D159" s="55"/>
      <c r="E159" s="58">
        <v>1200</v>
      </c>
      <c r="F159" s="59">
        <v>980</v>
      </c>
      <c r="G159" s="58">
        <f t="shared" si="22"/>
        <v>7200</v>
      </c>
      <c r="H159" s="59">
        <f t="shared" si="23"/>
        <v>5880</v>
      </c>
      <c r="I159" s="61">
        <f t="shared" si="24"/>
        <v>20462.150000000001</v>
      </c>
      <c r="J159" s="62">
        <f t="shared" si="25"/>
        <v>19142.150000000001</v>
      </c>
      <c r="K159" s="61">
        <f t="shared" si="29"/>
        <v>23531.4725</v>
      </c>
      <c r="L159" s="62">
        <f t="shared" si="30"/>
        <v>22013.4725</v>
      </c>
      <c r="M159" s="91">
        <f t="shared" si="26"/>
        <v>26146.080555555556</v>
      </c>
      <c r="N159" s="92">
        <f t="shared" si="27"/>
        <v>24459.413888888888</v>
      </c>
      <c r="O159" s="96">
        <v>26160</v>
      </c>
      <c r="P159" s="97">
        <f t="shared" si="28"/>
        <v>23544</v>
      </c>
      <c r="Q159" s="93">
        <f t="shared" si="31"/>
        <v>5697.8499999999985</v>
      </c>
      <c r="R159" s="93">
        <f t="shared" si="32"/>
        <v>3081.8499999999985</v>
      </c>
      <c r="S159" s="73"/>
      <c r="T159" s="73"/>
      <c r="U159" s="73"/>
    </row>
    <row r="160" spans="1:21" ht="49.5" customHeight="1" x14ac:dyDescent="0.25">
      <c r="A160" s="64" t="s">
        <v>369</v>
      </c>
      <c r="B160" s="56" t="s">
        <v>152</v>
      </c>
      <c r="C160" s="55"/>
      <c r="D160" s="55"/>
      <c r="E160" s="58">
        <v>1200</v>
      </c>
      <c r="F160" s="59">
        <v>980</v>
      </c>
      <c r="G160" s="58">
        <f t="shared" si="22"/>
        <v>7200</v>
      </c>
      <c r="H160" s="59">
        <f t="shared" si="23"/>
        <v>5880</v>
      </c>
      <c r="I160" s="61">
        <f t="shared" si="24"/>
        <v>20462.150000000001</v>
      </c>
      <c r="J160" s="62">
        <f t="shared" si="25"/>
        <v>19142.150000000001</v>
      </c>
      <c r="K160" s="61">
        <f t="shared" si="29"/>
        <v>23531.4725</v>
      </c>
      <c r="L160" s="62">
        <f t="shared" si="30"/>
        <v>22013.4725</v>
      </c>
      <c r="M160" s="91">
        <f t="shared" si="26"/>
        <v>26146.080555555556</v>
      </c>
      <c r="N160" s="92">
        <f t="shared" si="27"/>
        <v>24459.413888888888</v>
      </c>
      <c r="O160" s="96">
        <v>26160</v>
      </c>
      <c r="P160" s="97">
        <f t="shared" si="28"/>
        <v>23544</v>
      </c>
      <c r="Q160" s="93">
        <f t="shared" si="31"/>
        <v>5697.8499999999985</v>
      </c>
      <c r="R160" s="93">
        <f t="shared" si="32"/>
        <v>3081.8499999999985</v>
      </c>
      <c r="S160" s="55"/>
      <c r="T160" s="55"/>
      <c r="U160" s="55"/>
    </row>
    <row r="161" spans="1:257" ht="47.25" customHeight="1" x14ac:dyDescent="0.25">
      <c r="A161" s="64" t="s">
        <v>370</v>
      </c>
      <c r="B161" s="56" t="s">
        <v>153</v>
      </c>
      <c r="C161" s="55"/>
      <c r="D161" s="55"/>
      <c r="E161" s="58">
        <v>1200</v>
      </c>
      <c r="F161" s="59">
        <v>980</v>
      </c>
      <c r="G161" s="58">
        <f t="shared" si="22"/>
        <v>7200</v>
      </c>
      <c r="H161" s="59">
        <f t="shared" si="23"/>
        <v>5880</v>
      </c>
      <c r="I161" s="61">
        <f t="shared" si="24"/>
        <v>20462.150000000001</v>
      </c>
      <c r="J161" s="62">
        <f t="shared" si="25"/>
        <v>19142.150000000001</v>
      </c>
      <c r="K161" s="61">
        <f t="shared" si="29"/>
        <v>23531.4725</v>
      </c>
      <c r="L161" s="62">
        <f t="shared" si="30"/>
        <v>22013.4725</v>
      </c>
      <c r="M161" s="91">
        <f t="shared" si="26"/>
        <v>26146.080555555556</v>
      </c>
      <c r="N161" s="92">
        <f t="shared" si="27"/>
        <v>24459.413888888888</v>
      </c>
      <c r="O161" s="96">
        <v>26160</v>
      </c>
      <c r="P161" s="97">
        <f t="shared" si="28"/>
        <v>23544</v>
      </c>
      <c r="Q161" s="93">
        <f t="shared" si="31"/>
        <v>5697.8499999999985</v>
      </c>
      <c r="R161" s="93">
        <f t="shared" si="32"/>
        <v>3081.8499999999985</v>
      </c>
      <c r="S161" s="55"/>
      <c r="T161" s="55"/>
      <c r="U161" s="55"/>
    </row>
    <row r="162" spans="1:257" ht="48.75" customHeight="1" x14ac:dyDescent="0.25">
      <c r="A162" s="64" t="s">
        <v>371</v>
      </c>
      <c r="B162" s="56" t="s">
        <v>154</v>
      </c>
      <c r="C162" s="55"/>
      <c r="D162" s="55"/>
      <c r="E162" s="58">
        <v>1200</v>
      </c>
      <c r="F162" s="59">
        <v>980</v>
      </c>
      <c r="G162" s="58">
        <f t="shared" si="22"/>
        <v>7200</v>
      </c>
      <c r="H162" s="59">
        <f t="shared" si="23"/>
        <v>5880</v>
      </c>
      <c r="I162" s="61">
        <f t="shared" si="24"/>
        <v>20462.150000000001</v>
      </c>
      <c r="J162" s="62">
        <f t="shared" si="25"/>
        <v>19142.150000000001</v>
      </c>
      <c r="K162" s="61">
        <f t="shared" si="29"/>
        <v>23531.4725</v>
      </c>
      <c r="L162" s="62">
        <f t="shared" si="30"/>
        <v>22013.4725</v>
      </c>
      <c r="M162" s="91">
        <f t="shared" si="26"/>
        <v>26146.080555555556</v>
      </c>
      <c r="N162" s="92">
        <f t="shared" si="27"/>
        <v>24459.413888888888</v>
      </c>
      <c r="O162" s="96">
        <v>26160</v>
      </c>
      <c r="P162" s="97">
        <f t="shared" si="28"/>
        <v>23544</v>
      </c>
      <c r="Q162" s="93">
        <f t="shared" si="31"/>
        <v>5697.8499999999985</v>
      </c>
      <c r="R162" s="93">
        <f t="shared" si="32"/>
        <v>3081.8499999999985</v>
      </c>
      <c r="S162" s="55"/>
      <c r="T162" s="55"/>
      <c r="U162" s="55"/>
    </row>
    <row r="163" spans="1:257" ht="48.75" customHeight="1" x14ac:dyDescent="0.25">
      <c r="A163" s="64" t="s">
        <v>372</v>
      </c>
      <c r="B163" s="56" t="s">
        <v>155</v>
      </c>
      <c r="C163" s="70">
        <v>39820</v>
      </c>
      <c r="D163" s="55"/>
      <c r="E163" s="58">
        <v>1200</v>
      </c>
      <c r="F163" s="59">
        <v>980</v>
      </c>
      <c r="G163" s="58">
        <f t="shared" si="22"/>
        <v>7200</v>
      </c>
      <c r="H163" s="59">
        <f t="shared" si="23"/>
        <v>5880</v>
      </c>
      <c r="I163" s="61">
        <f t="shared" si="24"/>
        <v>20462.150000000001</v>
      </c>
      <c r="J163" s="62">
        <f t="shared" si="25"/>
        <v>19142.150000000001</v>
      </c>
      <c r="K163" s="61">
        <f t="shared" si="29"/>
        <v>23531.4725</v>
      </c>
      <c r="L163" s="62">
        <f t="shared" si="30"/>
        <v>22013.4725</v>
      </c>
      <c r="M163" s="91">
        <f t="shared" si="26"/>
        <v>26146.080555555556</v>
      </c>
      <c r="N163" s="92">
        <f t="shared" si="27"/>
        <v>24459.413888888888</v>
      </c>
      <c r="O163" s="96">
        <v>26160</v>
      </c>
      <c r="P163" s="97">
        <f t="shared" si="28"/>
        <v>23544</v>
      </c>
      <c r="Q163" s="93">
        <f t="shared" si="31"/>
        <v>5697.8499999999985</v>
      </c>
      <c r="R163" s="93">
        <f t="shared" si="32"/>
        <v>3081.8499999999985</v>
      </c>
      <c r="S163" s="73"/>
      <c r="T163" s="73"/>
      <c r="U163" s="84"/>
    </row>
    <row r="164" spans="1:257" ht="48.75" customHeight="1" x14ac:dyDescent="0.25">
      <c r="A164" s="64" t="s">
        <v>373</v>
      </c>
      <c r="B164" s="56" t="s">
        <v>156</v>
      </c>
      <c r="C164" s="70">
        <v>39820</v>
      </c>
      <c r="D164" s="55"/>
      <c r="E164" s="58">
        <v>1200</v>
      </c>
      <c r="F164" s="59">
        <v>980</v>
      </c>
      <c r="G164" s="58">
        <f t="shared" si="22"/>
        <v>7200</v>
      </c>
      <c r="H164" s="59">
        <f t="shared" si="23"/>
        <v>5880</v>
      </c>
      <c r="I164" s="61">
        <f t="shared" si="24"/>
        <v>20462.150000000001</v>
      </c>
      <c r="J164" s="62">
        <f t="shared" si="25"/>
        <v>19142.150000000001</v>
      </c>
      <c r="K164" s="61">
        <f t="shared" si="29"/>
        <v>23531.4725</v>
      </c>
      <c r="L164" s="62">
        <f t="shared" si="30"/>
        <v>22013.4725</v>
      </c>
      <c r="M164" s="91">
        <f t="shared" si="26"/>
        <v>26146.080555555556</v>
      </c>
      <c r="N164" s="92">
        <f t="shared" si="27"/>
        <v>24459.413888888888</v>
      </c>
      <c r="O164" s="96">
        <v>26160</v>
      </c>
      <c r="P164" s="97">
        <f t="shared" si="28"/>
        <v>23544</v>
      </c>
      <c r="Q164" s="93">
        <f t="shared" si="31"/>
        <v>5697.8499999999985</v>
      </c>
      <c r="R164" s="93">
        <f t="shared" si="32"/>
        <v>3081.8499999999985</v>
      </c>
      <c r="S164" s="73"/>
      <c r="T164" s="73"/>
      <c r="U164" s="84"/>
    </row>
    <row r="165" spans="1:257" ht="44.25" customHeight="1" x14ac:dyDescent="0.25">
      <c r="A165" s="64" t="s">
        <v>374</v>
      </c>
      <c r="B165" s="56" t="s">
        <v>157</v>
      </c>
      <c r="C165" s="55"/>
      <c r="D165" s="55"/>
      <c r="E165" s="58">
        <v>1200</v>
      </c>
      <c r="F165" s="59">
        <v>980</v>
      </c>
      <c r="G165" s="58">
        <f t="shared" si="22"/>
        <v>7200</v>
      </c>
      <c r="H165" s="59">
        <f t="shared" si="23"/>
        <v>5880</v>
      </c>
      <c r="I165" s="61">
        <f t="shared" si="24"/>
        <v>20462.150000000001</v>
      </c>
      <c r="J165" s="62">
        <f t="shared" si="25"/>
        <v>19142.150000000001</v>
      </c>
      <c r="K165" s="61">
        <f t="shared" si="29"/>
        <v>23531.4725</v>
      </c>
      <c r="L165" s="62">
        <f t="shared" si="30"/>
        <v>22013.4725</v>
      </c>
      <c r="M165" s="91">
        <f t="shared" si="26"/>
        <v>26146.080555555556</v>
      </c>
      <c r="N165" s="92">
        <f t="shared" si="27"/>
        <v>24459.413888888888</v>
      </c>
      <c r="O165" s="96">
        <v>26160</v>
      </c>
      <c r="P165" s="97">
        <f t="shared" si="28"/>
        <v>23544</v>
      </c>
      <c r="Q165" s="93">
        <f t="shared" si="31"/>
        <v>5697.8499999999985</v>
      </c>
      <c r="R165" s="93">
        <f t="shared" si="32"/>
        <v>3081.8499999999985</v>
      </c>
      <c r="S165" s="55"/>
      <c r="T165" s="55"/>
      <c r="U165" s="55"/>
    </row>
    <row r="166" spans="1:257" ht="42" customHeight="1" x14ac:dyDescent="0.25">
      <c r="A166" s="64" t="s">
        <v>375</v>
      </c>
      <c r="B166" s="56" t="s">
        <v>158</v>
      </c>
      <c r="C166" s="36">
        <v>2500</v>
      </c>
      <c r="D166" s="55"/>
      <c r="E166" s="58">
        <v>750</v>
      </c>
      <c r="F166" s="59">
        <v>980</v>
      </c>
      <c r="G166" s="58">
        <f t="shared" si="22"/>
        <v>4500</v>
      </c>
      <c r="H166" s="59">
        <f t="shared" si="23"/>
        <v>5880</v>
      </c>
      <c r="I166" s="61">
        <f t="shared" si="24"/>
        <v>17762.150000000001</v>
      </c>
      <c r="J166" s="62">
        <f t="shared" si="25"/>
        <v>19142.150000000001</v>
      </c>
      <c r="K166" s="61">
        <f t="shared" si="29"/>
        <v>20426.4725</v>
      </c>
      <c r="L166" s="62">
        <f t="shared" si="30"/>
        <v>22013.4725</v>
      </c>
      <c r="M166" s="91">
        <f t="shared" si="26"/>
        <v>22696.080555555556</v>
      </c>
      <c r="N166" s="92">
        <f t="shared" si="27"/>
        <v>24459.413888888888</v>
      </c>
      <c r="O166" s="96">
        <v>22700</v>
      </c>
      <c r="P166" s="97">
        <f t="shared" si="28"/>
        <v>20430</v>
      </c>
      <c r="Q166" s="93">
        <f t="shared" si="31"/>
        <v>4937.8499999999985</v>
      </c>
      <c r="R166" s="93">
        <f t="shared" si="32"/>
        <v>2667.8499999999985</v>
      </c>
      <c r="S166" s="40"/>
      <c r="T166" s="40"/>
      <c r="U166" s="107"/>
    </row>
    <row r="167" spans="1:257" ht="40.5" customHeight="1" x14ac:dyDescent="0.25">
      <c r="A167" s="64" t="s">
        <v>376</v>
      </c>
      <c r="B167" s="56" t="s">
        <v>159</v>
      </c>
      <c r="C167" s="36">
        <v>2500</v>
      </c>
      <c r="D167" s="55"/>
      <c r="E167" s="58">
        <v>864</v>
      </c>
      <c r="F167" s="59">
        <v>980</v>
      </c>
      <c r="G167" s="58">
        <f t="shared" si="22"/>
        <v>5184</v>
      </c>
      <c r="H167" s="59">
        <f t="shared" si="23"/>
        <v>5880</v>
      </c>
      <c r="I167" s="61">
        <f t="shared" si="24"/>
        <v>18446.150000000001</v>
      </c>
      <c r="J167" s="62">
        <f t="shared" si="25"/>
        <v>19142.150000000001</v>
      </c>
      <c r="K167" s="61">
        <f t="shared" si="29"/>
        <v>21213.072499999998</v>
      </c>
      <c r="L167" s="62">
        <f t="shared" si="30"/>
        <v>22013.4725</v>
      </c>
      <c r="M167" s="91">
        <f t="shared" si="26"/>
        <v>23570.080555555556</v>
      </c>
      <c r="N167" s="92">
        <f t="shared" si="27"/>
        <v>24459.413888888888</v>
      </c>
      <c r="O167" s="96">
        <v>23580</v>
      </c>
      <c r="P167" s="97">
        <f t="shared" si="28"/>
        <v>21222</v>
      </c>
      <c r="Q167" s="93">
        <f t="shared" si="31"/>
        <v>5133.8499999999985</v>
      </c>
      <c r="R167" s="93">
        <f t="shared" si="32"/>
        <v>2775.8499999999985</v>
      </c>
      <c r="S167" s="40"/>
      <c r="T167" s="40"/>
      <c r="U167" s="107"/>
    </row>
    <row r="168" spans="1:257" ht="51" customHeight="1" x14ac:dyDescent="0.25">
      <c r="A168" s="64" t="s">
        <v>377</v>
      </c>
      <c r="B168" s="56" t="s">
        <v>218</v>
      </c>
      <c r="C168" s="55"/>
      <c r="D168" s="55"/>
      <c r="E168" s="58">
        <v>2680</v>
      </c>
      <c r="F168" s="59">
        <v>2280</v>
      </c>
      <c r="G168" s="58">
        <f t="shared" si="22"/>
        <v>16080</v>
      </c>
      <c r="H168" s="59">
        <f t="shared" si="23"/>
        <v>13680</v>
      </c>
      <c r="I168" s="61">
        <f t="shared" si="24"/>
        <v>29342.15</v>
      </c>
      <c r="J168" s="62">
        <f t="shared" si="25"/>
        <v>26942.15</v>
      </c>
      <c r="K168" s="61">
        <f t="shared" si="29"/>
        <v>33743.472499999996</v>
      </c>
      <c r="L168" s="62">
        <f t="shared" si="30"/>
        <v>30983.4725</v>
      </c>
      <c r="M168" s="91">
        <f t="shared" si="26"/>
        <v>37492.74722222222</v>
      </c>
      <c r="N168" s="92">
        <f t="shared" si="27"/>
        <v>34426.080555555556</v>
      </c>
      <c r="O168" s="96">
        <v>37500</v>
      </c>
      <c r="P168" s="97">
        <f t="shared" si="28"/>
        <v>33750</v>
      </c>
      <c r="Q168" s="93">
        <f t="shared" si="31"/>
        <v>8157.8499999999985</v>
      </c>
      <c r="R168" s="93">
        <f t="shared" si="32"/>
        <v>4407.8499999999985</v>
      </c>
      <c r="S168" s="55"/>
      <c r="T168" s="55"/>
      <c r="U168" s="55"/>
    </row>
    <row r="169" spans="1:257" ht="63" customHeight="1" x14ac:dyDescent="0.25">
      <c r="A169" s="64" t="s">
        <v>378</v>
      </c>
      <c r="B169" s="56" t="s">
        <v>219</v>
      </c>
      <c r="C169" s="55"/>
      <c r="D169" s="55"/>
      <c r="E169" s="58">
        <v>1550</v>
      </c>
      <c r="F169" s="59">
        <v>1250</v>
      </c>
      <c r="G169" s="58">
        <f t="shared" si="22"/>
        <v>9300</v>
      </c>
      <c r="H169" s="59">
        <f t="shared" si="23"/>
        <v>7500</v>
      </c>
      <c r="I169" s="61">
        <f t="shared" si="24"/>
        <v>22562.15</v>
      </c>
      <c r="J169" s="62">
        <f t="shared" si="25"/>
        <v>20762.150000000001</v>
      </c>
      <c r="K169" s="61">
        <f t="shared" si="29"/>
        <v>25946.4725</v>
      </c>
      <c r="L169" s="62">
        <f t="shared" si="30"/>
        <v>23876.4725</v>
      </c>
      <c r="M169" s="91">
        <f t="shared" si="26"/>
        <v>28829.413888888888</v>
      </c>
      <c r="N169" s="92">
        <f t="shared" si="27"/>
        <v>26529.413888888888</v>
      </c>
      <c r="O169" s="96">
        <v>28840</v>
      </c>
      <c r="P169" s="97">
        <f t="shared" si="28"/>
        <v>25956</v>
      </c>
      <c r="Q169" s="93">
        <f t="shared" si="31"/>
        <v>6277.8499999999985</v>
      </c>
      <c r="R169" s="93">
        <f t="shared" si="32"/>
        <v>3393.8499999999985</v>
      </c>
      <c r="S169" s="55"/>
      <c r="T169" s="55"/>
      <c r="U169" s="55"/>
    </row>
    <row r="170" spans="1:257" ht="71.25" x14ac:dyDescent="0.25">
      <c r="A170" s="64" t="s">
        <v>220</v>
      </c>
      <c r="B170" s="56" t="s">
        <v>221</v>
      </c>
      <c r="C170" s="55"/>
      <c r="D170" s="55"/>
      <c r="E170" s="58">
        <v>3550</v>
      </c>
      <c r="F170" s="59">
        <v>3050</v>
      </c>
      <c r="G170" s="58">
        <f t="shared" si="22"/>
        <v>21300</v>
      </c>
      <c r="H170" s="59">
        <f t="shared" si="23"/>
        <v>18300</v>
      </c>
      <c r="I170" s="61">
        <f t="shared" si="24"/>
        <v>34562.15</v>
      </c>
      <c r="J170" s="62">
        <f t="shared" si="25"/>
        <v>31562.15</v>
      </c>
      <c r="K170" s="61">
        <f t="shared" si="29"/>
        <v>39746.472499999996</v>
      </c>
      <c r="L170" s="62">
        <f t="shared" si="30"/>
        <v>36296.472499999996</v>
      </c>
      <c r="M170" s="91">
        <f t="shared" si="26"/>
        <v>44162.74722222222</v>
      </c>
      <c r="N170" s="92">
        <f t="shared" si="27"/>
        <v>40329.413888888885</v>
      </c>
      <c r="O170" s="96">
        <v>44160</v>
      </c>
      <c r="P170" s="97">
        <f t="shared" si="28"/>
        <v>39744</v>
      </c>
      <c r="Q170" s="93">
        <f t="shared" si="31"/>
        <v>9597.8499999999985</v>
      </c>
      <c r="R170" s="93">
        <f t="shared" si="32"/>
        <v>5181.8499999999985</v>
      </c>
      <c r="S170" s="55"/>
      <c r="T170" s="55"/>
      <c r="U170" s="55"/>
    </row>
    <row r="171" spans="1:257" ht="32.25" customHeight="1" x14ac:dyDescent="0.25">
      <c r="A171" s="204" t="s">
        <v>160</v>
      </c>
      <c r="B171" s="204"/>
      <c r="C171" s="204"/>
      <c r="D171" s="204"/>
      <c r="E171" s="204"/>
      <c r="F171" s="204"/>
      <c r="G171" s="204"/>
      <c r="H171" s="204"/>
      <c r="I171" s="204"/>
      <c r="J171" s="204"/>
      <c r="K171" s="204"/>
      <c r="L171" s="204"/>
      <c r="M171" s="204"/>
      <c r="N171" s="204"/>
      <c r="O171" s="204"/>
      <c r="P171" s="204"/>
      <c r="Q171" s="204"/>
      <c r="R171" s="204"/>
      <c r="S171" s="204"/>
      <c r="T171" s="204"/>
      <c r="U171" s="204"/>
    </row>
    <row r="172" spans="1:257" ht="42.75" x14ac:dyDescent="0.25">
      <c r="A172" s="64" t="s">
        <v>379</v>
      </c>
      <c r="B172" s="65" t="s">
        <v>161</v>
      </c>
      <c r="C172" s="71"/>
      <c r="D172" s="55"/>
      <c r="E172" s="58">
        <v>11100</v>
      </c>
      <c r="F172" s="59">
        <v>9980</v>
      </c>
      <c r="G172" s="58">
        <f t="shared" si="22"/>
        <v>66600</v>
      </c>
      <c r="H172" s="59">
        <f t="shared" si="23"/>
        <v>59880</v>
      </c>
      <c r="I172" s="61">
        <f t="shared" si="24"/>
        <v>79862.149999999994</v>
      </c>
      <c r="J172" s="62">
        <f t="shared" si="25"/>
        <v>73142.149999999994</v>
      </c>
      <c r="K172" s="61">
        <f t="shared" si="29"/>
        <v>91841.472499999989</v>
      </c>
      <c r="L172" s="62">
        <f t="shared" si="30"/>
        <v>84113.472499999989</v>
      </c>
      <c r="M172" s="91">
        <f t="shared" si="26"/>
        <v>102046.08055555554</v>
      </c>
      <c r="N172" s="92">
        <f t="shared" si="27"/>
        <v>93459.41388888887</v>
      </c>
      <c r="O172" s="96">
        <v>102060</v>
      </c>
      <c r="P172" s="97">
        <f t="shared" si="28"/>
        <v>91854</v>
      </c>
      <c r="Q172" s="93">
        <f t="shared" si="31"/>
        <v>22197.850000000006</v>
      </c>
      <c r="R172" s="93">
        <f t="shared" si="32"/>
        <v>11991.850000000006</v>
      </c>
      <c r="S172" s="71"/>
      <c r="T172" s="71"/>
      <c r="U172" s="71"/>
    </row>
    <row r="173" spans="1:257" ht="57" x14ac:dyDescent="0.25">
      <c r="A173" s="64" t="s">
        <v>380</v>
      </c>
      <c r="B173" s="65" t="s">
        <v>162</v>
      </c>
      <c r="C173" s="71"/>
      <c r="D173" s="55"/>
      <c r="E173" s="58">
        <v>12500</v>
      </c>
      <c r="F173" s="59">
        <v>11290</v>
      </c>
      <c r="G173" s="58">
        <f t="shared" si="22"/>
        <v>75000</v>
      </c>
      <c r="H173" s="59">
        <f t="shared" si="23"/>
        <v>67740</v>
      </c>
      <c r="I173" s="61">
        <f t="shared" si="24"/>
        <v>88262.15</v>
      </c>
      <c r="J173" s="62">
        <f t="shared" si="25"/>
        <v>81002.149999999994</v>
      </c>
      <c r="K173" s="61">
        <f t="shared" si="29"/>
        <v>101501.47249999999</v>
      </c>
      <c r="L173" s="62">
        <f t="shared" si="30"/>
        <v>93152.472499999989</v>
      </c>
      <c r="M173" s="91">
        <f t="shared" si="26"/>
        <v>112779.41388888887</v>
      </c>
      <c r="N173" s="92">
        <f t="shared" si="27"/>
        <v>103502.7472222222</v>
      </c>
      <c r="O173" s="96">
        <v>112780</v>
      </c>
      <c r="P173" s="97">
        <f t="shared" si="28"/>
        <v>101502</v>
      </c>
      <c r="Q173" s="93">
        <f t="shared" si="31"/>
        <v>24517.850000000006</v>
      </c>
      <c r="R173" s="93">
        <f t="shared" si="32"/>
        <v>13239.850000000006</v>
      </c>
      <c r="S173" s="71"/>
      <c r="T173" s="71"/>
      <c r="U173" s="71"/>
    </row>
    <row r="174" spans="1:257" ht="55.5" customHeight="1" x14ac:dyDescent="0.25">
      <c r="A174" s="64" t="s">
        <v>381</v>
      </c>
      <c r="B174" s="56" t="s">
        <v>163</v>
      </c>
      <c r="C174" s="55"/>
      <c r="D174" s="55"/>
      <c r="E174" s="58">
        <v>8000</v>
      </c>
      <c r="F174" s="59">
        <v>7300</v>
      </c>
      <c r="G174" s="58">
        <f t="shared" si="22"/>
        <v>48000</v>
      </c>
      <c r="H174" s="59">
        <f t="shared" si="23"/>
        <v>43800</v>
      </c>
      <c r="I174" s="61">
        <f t="shared" si="24"/>
        <v>61262.15</v>
      </c>
      <c r="J174" s="62">
        <f t="shared" si="25"/>
        <v>57062.15</v>
      </c>
      <c r="K174" s="61">
        <f t="shared" si="29"/>
        <v>70451.472500000003</v>
      </c>
      <c r="L174" s="62">
        <f t="shared" si="30"/>
        <v>65621.472500000003</v>
      </c>
      <c r="M174" s="91">
        <f t="shared" si="26"/>
        <v>78279.413888888885</v>
      </c>
      <c r="N174" s="92">
        <f t="shared" si="27"/>
        <v>72912.747222222228</v>
      </c>
      <c r="O174" s="96">
        <v>78280</v>
      </c>
      <c r="P174" s="97">
        <f t="shared" si="28"/>
        <v>70452</v>
      </c>
      <c r="Q174" s="93">
        <f t="shared" si="31"/>
        <v>17017.849999999999</v>
      </c>
      <c r="R174" s="93">
        <f t="shared" si="32"/>
        <v>9189.8499999999985</v>
      </c>
      <c r="S174" s="55"/>
      <c r="T174" s="55"/>
      <c r="U174" s="55"/>
    </row>
    <row r="175" spans="1:257" ht="48.75" customHeight="1" x14ac:dyDescent="0.25">
      <c r="A175" s="64" t="s">
        <v>382</v>
      </c>
      <c r="B175" s="56" t="s">
        <v>164</v>
      </c>
      <c r="C175" s="55"/>
      <c r="D175" s="55"/>
      <c r="E175" s="58">
        <v>10500</v>
      </c>
      <c r="F175" s="59">
        <v>9505</v>
      </c>
      <c r="G175" s="58">
        <f t="shared" si="22"/>
        <v>63000</v>
      </c>
      <c r="H175" s="59">
        <f t="shared" si="23"/>
        <v>57030</v>
      </c>
      <c r="I175" s="61">
        <f t="shared" si="24"/>
        <v>76262.149999999994</v>
      </c>
      <c r="J175" s="62">
        <f t="shared" si="25"/>
        <v>70292.149999999994</v>
      </c>
      <c r="K175" s="61">
        <f t="shared" si="29"/>
        <v>87701.472499999989</v>
      </c>
      <c r="L175" s="62">
        <f t="shared" si="30"/>
        <v>80835.972499999989</v>
      </c>
      <c r="M175" s="91">
        <f t="shared" si="26"/>
        <v>97446.080555555542</v>
      </c>
      <c r="N175" s="92">
        <f t="shared" si="27"/>
        <v>89817.747222222213</v>
      </c>
      <c r="O175" s="96">
        <v>97460</v>
      </c>
      <c r="P175" s="97">
        <f t="shared" si="28"/>
        <v>87714</v>
      </c>
      <c r="Q175" s="93">
        <f t="shared" si="31"/>
        <v>21197.850000000006</v>
      </c>
      <c r="R175" s="93">
        <f t="shared" si="32"/>
        <v>11451.850000000006</v>
      </c>
      <c r="S175" s="55"/>
      <c r="T175" s="55"/>
      <c r="U175" s="55"/>
    </row>
    <row r="176" spans="1:257" s="44" customFormat="1" ht="41.25" customHeight="1" x14ac:dyDescent="0.25">
      <c r="A176" s="64" t="s">
        <v>383</v>
      </c>
      <c r="B176" s="56" t="s">
        <v>165</v>
      </c>
      <c r="C176" s="55"/>
      <c r="D176" s="55"/>
      <c r="E176" s="58">
        <v>4350</v>
      </c>
      <c r="F176" s="59">
        <v>4040</v>
      </c>
      <c r="G176" s="58">
        <f t="shared" si="22"/>
        <v>26100</v>
      </c>
      <c r="H176" s="59">
        <f t="shared" si="23"/>
        <v>24240</v>
      </c>
      <c r="I176" s="61">
        <f t="shared" si="24"/>
        <v>39362.15</v>
      </c>
      <c r="J176" s="62">
        <f t="shared" si="25"/>
        <v>37502.15</v>
      </c>
      <c r="K176" s="61">
        <f t="shared" si="29"/>
        <v>45266.472499999996</v>
      </c>
      <c r="L176" s="62">
        <f t="shared" si="30"/>
        <v>43127.472499999996</v>
      </c>
      <c r="M176" s="91">
        <f t="shared" si="26"/>
        <v>50296.080555555556</v>
      </c>
      <c r="N176" s="92">
        <f t="shared" si="27"/>
        <v>47919.413888888892</v>
      </c>
      <c r="O176" s="96">
        <v>50300</v>
      </c>
      <c r="P176" s="97">
        <f t="shared" si="28"/>
        <v>45270</v>
      </c>
      <c r="Q176" s="93">
        <f t="shared" si="31"/>
        <v>10937.849999999999</v>
      </c>
      <c r="R176" s="93">
        <f t="shared" si="32"/>
        <v>5907.8499999999985</v>
      </c>
      <c r="S176" s="55"/>
      <c r="T176" s="55"/>
      <c r="U176" s="55"/>
      <c r="V176" s="54"/>
      <c r="W176" s="54"/>
      <c r="X176" s="54"/>
      <c r="Y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c r="AV176" s="54"/>
      <c r="AW176" s="54"/>
      <c r="AX176" s="54"/>
      <c r="AY176" s="54"/>
      <c r="AZ176" s="54"/>
      <c r="BA176" s="54"/>
      <c r="BB176" s="54"/>
      <c r="BC176" s="54"/>
      <c r="BD176" s="54"/>
      <c r="BE176" s="54"/>
      <c r="BF176" s="54"/>
      <c r="BG176" s="54"/>
      <c r="BH176" s="54"/>
      <c r="BI176" s="54"/>
      <c r="BJ176" s="54"/>
      <c r="BK176" s="54"/>
      <c r="BL176" s="54"/>
      <c r="BM176" s="54"/>
      <c r="BN176" s="54"/>
      <c r="BO176" s="54"/>
      <c r="BP176" s="54"/>
      <c r="BQ176" s="54"/>
      <c r="BR176" s="54"/>
      <c r="BS176" s="54"/>
      <c r="BT176" s="54"/>
      <c r="BU176" s="54"/>
      <c r="BV176" s="54"/>
      <c r="BW176" s="54"/>
      <c r="BX176" s="54"/>
      <c r="BY176" s="54"/>
      <c r="BZ176" s="54"/>
      <c r="CA176" s="54"/>
      <c r="CB176" s="54"/>
      <c r="CC176" s="54"/>
      <c r="CD176" s="54"/>
      <c r="CE176" s="54"/>
      <c r="CF176" s="54"/>
      <c r="CG176" s="54"/>
      <c r="CH176" s="54"/>
      <c r="CI176" s="54"/>
      <c r="CJ176" s="54"/>
      <c r="CK176" s="54"/>
      <c r="CL176" s="54"/>
      <c r="CM176" s="54"/>
      <c r="CN176" s="54"/>
      <c r="CO176" s="54"/>
      <c r="CP176" s="54"/>
      <c r="CQ176" s="54"/>
      <c r="CR176" s="54"/>
      <c r="CS176" s="54"/>
      <c r="CT176" s="54"/>
      <c r="CU176" s="54"/>
      <c r="CV176" s="54"/>
      <c r="CW176" s="54"/>
      <c r="CX176" s="54"/>
      <c r="CY176" s="54"/>
      <c r="CZ176" s="54"/>
      <c r="DA176" s="54"/>
      <c r="DB176" s="54"/>
      <c r="DC176" s="54"/>
      <c r="DD176" s="54"/>
      <c r="DE176" s="54"/>
      <c r="DF176" s="54"/>
      <c r="DG176" s="54"/>
      <c r="DH176" s="54"/>
      <c r="DI176" s="54"/>
      <c r="DJ176" s="54"/>
      <c r="DK176" s="54"/>
      <c r="DL176" s="54"/>
      <c r="DM176" s="54"/>
      <c r="DN176" s="54"/>
      <c r="DO176" s="54"/>
      <c r="DP176" s="54"/>
      <c r="DQ176" s="54"/>
      <c r="DR176" s="54"/>
      <c r="DS176" s="54"/>
      <c r="DT176" s="54"/>
      <c r="DU176" s="54"/>
      <c r="DV176" s="54"/>
      <c r="DW176" s="54"/>
      <c r="DX176" s="54"/>
      <c r="DY176" s="54"/>
      <c r="DZ176" s="54"/>
      <c r="EA176" s="54"/>
      <c r="EB176" s="54"/>
      <c r="EC176" s="54"/>
      <c r="ED176" s="54"/>
      <c r="EE176" s="54"/>
      <c r="EF176" s="54"/>
      <c r="EG176" s="54"/>
      <c r="EH176" s="54"/>
      <c r="EI176" s="54"/>
      <c r="EJ176" s="54"/>
      <c r="EK176" s="54"/>
      <c r="EL176" s="54"/>
      <c r="EM176" s="54"/>
      <c r="EN176" s="54"/>
      <c r="EO176" s="54"/>
      <c r="EP176" s="54"/>
      <c r="EQ176" s="54"/>
      <c r="ER176" s="54"/>
      <c r="ES176" s="54"/>
      <c r="ET176" s="54"/>
      <c r="EU176" s="54"/>
      <c r="EV176" s="54"/>
      <c r="EW176" s="54"/>
      <c r="EX176" s="54"/>
      <c r="EY176" s="54"/>
      <c r="EZ176" s="54"/>
      <c r="FA176" s="54"/>
      <c r="FB176" s="54"/>
      <c r="FC176" s="54"/>
      <c r="FD176" s="54"/>
      <c r="FE176" s="54"/>
      <c r="FF176" s="54"/>
      <c r="FG176" s="54"/>
      <c r="FH176" s="54"/>
      <c r="FI176" s="54"/>
      <c r="FJ176" s="54"/>
      <c r="FK176" s="54"/>
      <c r="FL176" s="54"/>
      <c r="FM176" s="54"/>
      <c r="FN176" s="54"/>
      <c r="FO176" s="54"/>
      <c r="FP176" s="54"/>
      <c r="FQ176" s="54"/>
      <c r="FR176" s="54"/>
      <c r="FS176" s="54"/>
      <c r="FT176" s="54"/>
      <c r="FU176" s="54"/>
      <c r="FV176" s="54"/>
      <c r="FW176" s="54"/>
      <c r="FX176" s="54"/>
      <c r="FY176" s="54"/>
      <c r="FZ176" s="54"/>
      <c r="GA176" s="54"/>
      <c r="GB176" s="54"/>
      <c r="GC176" s="54"/>
      <c r="GD176" s="54"/>
      <c r="GE176" s="54"/>
      <c r="GF176" s="54"/>
      <c r="GG176" s="54"/>
      <c r="GH176" s="54"/>
      <c r="GI176" s="54"/>
      <c r="GJ176" s="54"/>
      <c r="GK176" s="54"/>
      <c r="GL176" s="54"/>
      <c r="GM176" s="54"/>
      <c r="GN176" s="54"/>
      <c r="GO176" s="54"/>
      <c r="GP176" s="54"/>
      <c r="GQ176" s="54"/>
      <c r="GR176" s="54"/>
      <c r="GS176" s="54"/>
      <c r="GT176" s="54"/>
      <c r="GU176" s="54"/>
      <c r="GV176" s="54"/>
      <c r="GW176" s="54"/>
      <c r="GX176" s="54"/>
      <c r="GY176" s="54"/>
      <c r="GZ176" s="54"/>
      <c r="HA176" s="54"/>
      <c r="HB176" s="54"/>
      <c r="HC176" s="54"/>
      <c r="HD176" s="54"/>
      <c r="HE176" s="54"/>
      <c r="HF176" s="54"/>
      <c r="HG176" s="54"/>
      <c r="HH176" s="54"/>
      <c r="HI176" s="54"/>
      <c r="HJ176" s="54"/>
      <c r="HK176" s="54"/>
      <c r="HL176" s="54"/>
      <c r="HM176" s="54"/>
      <c r="HN176" s="54"/>
      <c r="HO176" s="54"/>
      <c r="HP176" s="54"/>
      <c r="HQ176" s="54"/>
      <c r="HR176" s="54"/>
      <c r="HS176" s="54"/>
      <c r="HT176" s="54"/>
      <c r="HU176" s="54"/>
      <c r="HV176" s="54"/>
      <c r="HW176" s="54"/>
      <c r="HX176" s="54"/>
      <c r="HY176" s="54"/>
      <c r="HZ176" s="54"/>
      <c r="IA176" s="54"/>
      <c r="IB176" s="54"/>
      <c r="IC176" s="54"/>
      <c r="ID176" s="54"/>
      <c r="IE176" s="54"/>
      <c r="IF176" s="54"/>
      <c r="IG176" s="54"/>
      <c r="IH176" s="54"/>
      <c r="II176" s="54"/>
      <c r="IJ176" s="54"/>
      <c r="IK176" s="54"/>
      <c r="IL176" s="54"/>
      <c r="IM176" s="54"/>
      <c r="IN176" s="54"/>
      <c r="IO176" s="54"/>
      <c r="IP176" s="54"/>
      <c r="IQ176" s="54"/>
      <c r="IR176" s="54"/>
      <c r="IS176" s="54"/>
      <c r="IT176" s="54"/>
      <c r="IU176" s="54"/>
      <c r="IV176" s="54"/>
      <c r="IW176" s="54"/>
    </row>
    <row r="177" spans="1:257" s="44" customFormat="1" ht="42" customHeight="1" x14ac:dyDescent="0.25">
      <c r="A177" s="64" t="s">
        <v>384</v>
      </c>
      <c r="B177" s="56" t="s">
        <v>166</v>
      </c>
      <c r="C177" s="55"/>
      <c r="D177" s="55"/>
      <c r="E177" s="58">
        <v>3250</v>
      </c>
      <c r="F177" s="59">
        <v>2850</v>
      </c>
      <c r="G177" s="58">
        <f t="shared" si="22"/>
        <v>19500</v>
      </c>
      <c r="H177" s="59">
        <f t="shared" si="23"/>
        <v>17100</v>
      </c>
      <c r="I177" s="61">
        <f t="shared" si="24"/>
        <v>32762.15</v>
      </c>
      <c r="J177" s="62">
        <f t="shared" si="25"/>
        <v>30362.15</v>
      </c>
      <c r="K177" s="61">
        <f t="shared" si="29"/>
        <v>37676.472499999996</v>
      </c>
      <c r="L177" s="62">
        <f t="shared" si="30"/>
        <v>34916.472499999996</v>
      </c>
      <c r="M177" s="91">
        <f t="shared" si="26"/>
        <v>41862.74722222222</v>
      </c>
      <c r="N177" s="92">
        <f t="shared" si="27"/>
        <v>38796.080555555549</v>
      </c>
      <c r="O177" s="96">
        <v>41860</v>
      </c>
      <c r="P177" s="97">
        <f t="shared" si="28"/>
        <v>37674</v>
      </c>
      <c r="Q177" s="93">
        <f t="shared" si="31"/>
        <v>9097.8499999999985</v>
      </c>
      <c r="R177" s="93">
        <f t="shared" si="32"/>
        <v>4911.8499999999985</v>
      </c>
      <c r="S177" s="55"/>
      <c r="T177" s="55"/>
      <c r="U177" s="55"/>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c r="AY177" s="54"/>
      <c r="AZ177" s="54"/>
      <c r="BA177" s="54"/>
      <c r="BB177" s="54"/>
      <c r="BC177" s="54"/>
      <c r="BD177" s="54"/>
      <c r="BE177" s="54"/>
      <c r="BF177" s="54"/>
      <c r="BG177" s="54"/>
      <c r="BH177" s="54"/>
      <c r="BI177" s="54"/>
      <c r="BJ177" s="54"/>
      <c r="BK177" s="54"/>
      <c r="BL177" s="54"/>
      <c r="BM177" s="54"/>
      <c r="BN177" s="54"/>
      <c r="BO177" s="54"/>
      <c r="BP177" s="54"/>
      <c r="BQ177" s="54"/>
      <c r="BR177" s="54"/>
      <c r="BS177" s="54"/>
      <c r="BT177" s="54"/>
      <c r="BU177" s="54"/>
      <c r="BV177" s="54"/>
      <c r="BW177" s="54"/>
      <c r="BX177" s="54"/>
      <c r="BY177" s="54"/>
      <c r="BZ177" s="54"/>
      <c r="CA177" s="54"/>
      <c r="CB177" s="54"/>
      <c r="CC177" s="54"/>
      <c r="CD177" s="54"/>
      <c r="CE177" s="54"/>
      <c r="CF177" s="54"/>
      <c r="CG177" s="54"/>
      <c r="CH177" s="54"/>
      <c r="CI177" s="54"/>
      <c r="CJ177" s="54"/>
      <c r="CK177" s="54"/>
      <c r="CL177" s="54"/>
      <c r="CM177" s="54"/>
      <c r="CN177" s="54"/>
      <c r="CO177" s="54"/>
      <c r="CP177" s="54"/>
      <c r="CQ177" s="54"/>
      <c r="CR177" s="54"/>
      <c r="CS177" s="54"/>
      <c r="CT177" s="54"/>
      <c r="CU177" s="54"/>
      <c r="CV177" s="54"/>
      <c r="CW177" s="54"/>
      <c r="CX177" s="54"/>
      <c r="CY177" s="54"/>
      <c r="CZ177" s="54"/>
      <c r="DA177" s="54"/>
      <c r="DB177" s="54"/>
      <c r="DC177" s="54"/>
      <c r="DD177" s="54"/>
      <c r="DE177" s="54"/>
      <c r="DF177" s="54"/>
      <c r="DG177" s="54"/>
      <c r="DH177" s="54"/>
      <c r="DI177" s="54"/>
      <c r="DJ177" s="54"/>
      <c r="DK177" s="54"/>
      <c r="DL177" s="54"/>
      <c r="DM177" s="54"/>
      <c r="DN177" s="54"/>
      <c r="DO177" s="54"/>
      <c r="DP177" s="54"/>
      <c r="DQ177" s="54"/>
      <c r="DR177" s="54"/>
      <c r="DS177" s="54"/>
      <c r="DT177" s="54"/>
      <c r="DU177" s="54"/>
      <c r="DV177" s="54"/>
      <c r="DW177" s="54"/>
      <c r="DX177" s="54"/>
      <c r="DY177" s="54"/>
      <c r="DZ177" s="54"/>
      <c r="EA177" s="54"/>
      <c r="EB177" s="54"/>
      <c r="EC177" s="54"/>
      <c r="ED177" s="54"/>
      <c r="EE177" s="54"/>
      <c r="EF177" s="54"/>
      <c r="EG177" s="54"/>
      <c r="EH177" s="54"/>
      <c r="EI177" s="54"/>
      <c r="EJ177" s="54"/>
      <c r="EK177" s="54"/>
      <c r="EL177" s="54"/>
      <c r="EM177" s="54"/>
      <c r="EN177" s="54"/>
      <c r="EO177" s="54"/>
      <c r="EP177" s="54"/>
      <c r="EQ177" s="54"/>
      <c r="ER177" s="54"/>
      <c r="ES177" s="54"/>
      <c r="ET177" s="54"/>
      <c r="EU177" s="54"/>
      <c r="EV177" s="54"/>
      <c r="EW177" s="54"/>
      <c r="EX177" s="54"/>
      <c r="EY177" s="54"/>
      <c r="EZ177" s="54"/>
      <c r="FA177" s="54"/>
      <c r="FB177" s="54"/>
      <c r="FC177" s="54"/>
      <c r="FD177" s="54"/>
      <c r="FE177" s="54"/>
      <c r="FF177" s="54"/>
      <c r="FG177" s="54"/>
      <c r="FH177" s="54"/>
      <c r="FI177" s="54"/>
      <c r="FJ177" s="54"/>
      <c r="FK177" s="54"/>
      <c r="FL177" s="54"/>
      <c r="FM177" s="54"/>
      <c r="FN177" s="54"/>
      <c r="FO177" s="54"/>
      <c r="FP177" s="54"/>
      <c r="FQ177" s="54"/>
      <c r="FR177" s="54"/>
      <c r="FS177" s="54"/>
      <c r="FT177" s="54"/>
      <c r="FU177" s="54"/>
      <c r="FV177" s="54"/>
      <c r="FW177" s="54"/>
      <c r="FX177" s="54"/>
      <c r="FY177" s="54"/>
      <c r="FZ177" s="54"/>
      <c r="GA177" s="54"/>
      <c r="GB177" s="54"/>
      <c r="GC177" s="54"/>
      <c r="GD177" s="54"/>
      <c r="GE177" s="54"/>
      <c r="GF177" s="54"/>
      <c r="GG177" s="54"/>
      <c r="GH177" s="54"/>
      <c r="GI177" s="54"/>
      <c r="GJ177" s="54"/>
      <c r="GK177" s="54"/>
      <c r="GL177" s="54"/>
      <c r="GM177" s="54"/>
      <c r="GN177" s="54"/>
      <c r="GO177" s="54"/>
      <c r="GP177" s="54"/>
      <c r="GQ177" s="54"/>
      <c r="GR177" s="54"/>
      <c r="GS177" s="54"/>
      <c r="GT177" s="54"/>
      <c r="GU177" s="54"/>
      <c r="GV177" s="54"/>
      <c r="GW177" s="54"/>
      <c r="GX177" s="54"/>
      <c r="GY177" s="54"/>
      <c r="GZ177" s="54"/>
      <c r="HA177" s="54"/>
      <c r="HB177" s="54"/>
      <c r="HC177" s="54"/>
      <c r="HD177" s="54"/>
      <c r="HE177" s="54"/>
      <c r="HF177" s="54"/>
      <c r="HG177" s="54"/>
      <c r="HH177" s="54"/>
      <c r="HI177" s="54"/>
      <c r="HJ177" s="54"/>
      <c r="HK177" s="54"/>
      <c r="HL177" s="54"/>
      <c r="HM177" s="54"/>
      <c r="HN177" s="54"/>
      <c r="HO177" s="54"/>
      <c r="HP177" s="54"/>
      <c r="HQ177" s="54"/>
      <c r="HR177" s="54"/>
      <c r="HS177" s="54"/>
      <c r="HT177" s="54"/>
      <c r="HU177" s="54"/>
      <c r="HV177" s="54"/>
      <c r="HW177" s="54"/>
      <c r="HX177" s="54"/>
      <c r="HY177" s="54"/>
      <c r="HZ177" s="54"/>
      <c r="IA177" s="54"/>
      <c r="IB177" s="54"/>
      <c r="IC177" s="54"/>
      <c r="ID177" s="54"/>
      <c r="IE177" s="54"/>
      <c r="IF177" s="54"/>
      <c r="IG177" s="54"/>
      <c r="IH177" s="54"/>
      <c r="II177" s="54"/>
      <c r="IJ177" s="54"/>
      <c r="IK177" s="54"/>
      <c r="IL177" s="54"/>
      <c r="IM177" s="54"/>
      <c r="IN177" s="54"/>
      <c r="IO177" s="54"/>
      <c r="IP177" s="54"/>
      <c r="IQ177" s="54"/>
      <c r="IR177" s="54"/>
      <c r="IS177" s="54"/>
      <c r="IT177" s="54"/>
      <c r="IU177" s="54"/>
      <c r="IV177" s="54"/>
      <c r="IW177" s="54"/>
    </row>
    <row r="178" spans="1:257" s="44" customFormat="1" ht="70.5" customHeight="1" x14ac:dyDescent="0.25">
      <c r="A178" s="64" t="s">
        <v>385</v>
      </c>
      <c r="B178" s="65" t="s">
        <v>167</v>
      </c>
      <c r="C178" s="71"/>
      <c r="D178" s="55"/>
      <c r="E178" s="58">
        <v>9300</v>
      </c>
      <c r="F178" s="59">
        <v>8435</v>
      </c>
      <c r="G178" s="58">
        <f t="shared" si="22"/>
        <v>55800</v>
      </c>
      <c r="H178" s="59">
        <f t="shared" si="23"/>
        <v>50610</v>
      </c>
      <c r="I178" s="61">
        <f t="shared" si="24"/>
        <v>69062.149999999994</v>
      </c>
      <c r="J178" s="62">
        <f t="shared" si="25"/>
        <v>63872.15</v>
      </c>
      <c r="K178" s="61">
        <f t="shared" si="29"/>
        <v>79421.472499999989</v>
      </c>
      <c r="L178" s="62">
        <f t="shared" si="30"/>
        <v>73452.972499999989</v>
      </c>
      <c r="M178" s="91">
        <f t="shared" si="26"/>
        <v>88246.080555555542</v>
      </c>
      <c r="N178" s="92">
        <f t="shared" si="27"/>
        <v>81614.413888888885</v>
      </c>
      <c r="O178" s="96">
        <v>88260</v>
      </c>
      <c r="P178" s="97">
        <f t="shared" si="28"/>
        <v>79434</v>
      </c>
      <c r="Q178" s="93">
        <f t="shared" si="31"/>
        <v>19197.850000000006</v>
      </c>
      <c r="R178" s="93">
        <f t="shared" si="32"/>
        <v>10371.850000000006</v>
      </c>
      <c r="S178" s="71"/>
      <c r="T178" s="71"/>
      <c r="U178" s="71"/>
      <c r="V178" s="54"/>
      <c r="W178" s="54"/>
      <c r="X178" s="54"/>
      <c r="Y178" s="54"/>
      <c r="Z178" s="54"/>
      <c r="AA178" s="54"/>
      <c r="AB178" s="54"/>
      <c r="AC178" s="54"/>
      <c r="AD178" s="54"/>
      <c r="AE178" s="54"/>
      <c r="AF178" s="54"/>
      <c r="AG178" s="54"/>
      <c r="AH178" s="54"/>
      <c r="AI178" s="54"/>
      <c r="AJ178" s="54"/>
      <c r="AK178" s="54"/>
      <c r="AL178" s="54"/>
      <c r="AM178" s="54"/>
      <c r="AN178" s="54"/>
      <c r="AO178" s="54"/>
      <c r="AP178" s="54"/>
      <c r="AQ178" s="54"/>
      <c r="AR178" s="54"/>
      <c r="AS178" s="54"/>
      <c r="AT178" s="54"/>
      <c r="AU178" s="54"/>
      <c r="AV178" s="54"/>
      <c r="AW178" s="54"/>
      <c r="AX178" s="54"/>
      <c r="AY178" s="54"/>
      <c r="AZ178" s="54"/>
      <c r="BA178" s="54"/>
      <c r="BB178" s="54"/>
      <c r="BC178" s="54"/>
      <c r="BD178" s="54"/>
      <c r="BE178" s="54"/>
      <c r="BF178" s="54"/>
      <c r="BG178" s="54"/>
      <c r="BH178" s="54"/>
      <c r="BI178" s="54"/>
      <c r="BJ178" s="54"/>
      <c r="BK178" s="54"/>
      <c r="BL178" s="54"/>
      <c r="BM178" s="54"/>
      <c r="BN178" s="54"/>
      <c r="BO178" s="54"/>
      <c r="BP178" s="54"/>
      <c r="BQ178" s="54"/>
      <c r="BR178" s="54"/>
      <c r="BS178" s="54"/>
      <c r="BT178" s="54"/>
      <c r="BU178" s="54"/>
      <c r="BV178" s="54"/>
      <c r="BW178" s="54"/>
      <c r="BX178" s="54"/>
      <c r="BY178" s="54"/>
      <c r="BZ178" s="54"/>
      <c r="CA178" s="54"/>
      <c r="CB178" s="54"/>
      <c r="CC178" s="54"/>
      <c r="CD178" s="54"/>
      <c r="CE178" s="54"/>
      <c r="CF178" s="54"/>
      <c r="CG178" s="54"/>
      <c r="CH178" s="54"/>
      <c r="CI178" s="54"/>
      <c r="CJ178" s="54"/>
      <c r="CK178" s="54"/>
      <c r="CL178" s="54"/>
      <c r="CM178" s="54"/>
      <c r="CN178" s="54"/>
      <c r="CO178" s="54"/>
      <c r="CP178" s="54"/>
      <c r="CQ178" s="54"/>
      <c r="CR178" s="54"/>
      <c r="CS178" s="54"/>
      <c r="CT178" s="54"/>
      <c r="CU178" s="54"/>
      <c r="CV178" s="54"/>
      <c r="CW178" s="54"/>
      <c r="CX178" s="54"/>
      <c r="CY178" s="54"/>
      <c r="CZ178" s="54"/>
      <c r="DA178" s="54"/>
      <c r="DB178" s="54"/>
      <c r="DC178" s="54"/>
      <c r="DD178" s="54"/>
      <c r="DE178" s="54"/>
      <c r="DF178" s="54"/>
      <c r="DG178" s="54"/>
      <c r="DH178" s="54"/>
      <c r="DI178" s="54"/>
      <c r="DJ178" s="54"/>
      <c r="DK178" s="54"/>
      <c r="DL178" s="54"/>
      <c r="DM178" s="54"/>
      <c r="DN178" s="54"/>
      <c r="DO178" s="54"/>
      <c r="DP178" s="54"/>
      <c r="DQ178" s="54"/>
      <c r="DR178" s="54"/>
      <c r="DS178" s="54"/>
      <c r="DT178" s="54"/>
      <c r="DU178" s="54"/>
      <c r="DV178" s="54"/>
      <c r="DW178" s="54"/>
      <c r="DX178" s="54"/>
      <c r="DY178" s="54"/>
      <c r="DZ178" s="54"/>
      <c r="EA178" s="54"/>
      <c r="EB178" s="54"/>
      <c r="EC178" s="54"/>
      <c r="ED178" s="54"/>
      <c r="EE178" s="54"/>
      <c r="EF178" s="54"/>
      <c r="EG178" s="54"/>
      <c r="EH178" s="54"/>
      <c r="EI178" s="54"/>
      <c r="EJ178" s="54"/>
      <c r="EK178" s="54"/>
      <c r="EL178" s="54"/>
      <c r="EM178" s="54"/>
      <c r="EN178" s="54"/>
      <c r="EO178" s="54"/>
      <c r="EP178" s="54"/>
      <c r="EQ178" s="54"/>
      <c r="ER178" s="54"/>
      <c r="ES178" s="54"/>
      <c r="ET178" s="54"/>
      <c r="EU178" s="54"/>
      <c r="EV178" s="54"/>
      <c r="EW178" s="54"/>
      <c r="EX178" s="54"/>
      <c r="EY178" s="54"/>
      <c r="EZ178" s="54"/>
      <c r="FA178" s="54"/>
      <c r="FB178" s="54"/>
      <c r="FC178" s="54"/>
      <c r="FD178" s="54"/>
      <c r="FE178" s="54"/>
      <c r="FF178" s="54"/>
      <c r="FG178" s="54"/>
      <c r="FH178" s="54"/>
      <c r="FI178" s="54"/>
      <c r="FJ178" s="54"/>
      <c r="FK178" s="54"/>
      <c r="FL178" s="54"/>
      <c r="FM178" s="54"/>
      <c r="FN178" s="54"/>
      <c r="FO178" s="54"/>
      <c r="FP178" s="54"/>
      <c r="FQ178" s="54"/>
      <c r="FR178" s="54"/>
      <c r="FS178" s="54"/>
      <c r="FT178" s="54"/>
      <c r="FU178" s="54"/>
      <c r="FV178" s="54"/>
      <c r="FW178" s="54"/>
      <c r="FX178" s="54"/>
      <c r="FY178" s="54"/>
      <c r="FZ178" s="54"/>
      <c r="GA178" s="54"/>
      <c r="GB178" s="54"/>
      <c r="GC178" s="54"/>
      <c r="GD178" s="54"/>
      <c r="GE178" s="54"/>
      <c r="GF178" s="54"/>
      <c r="GG178" s="54"/>
      <c r="GH178" s="54"/>
      <c r="GI178" s="54"/>
      <c r="GJ178" s="54"/>
      <c r="GK178" s="54"/>
      <c r="GL178" s="54"/>
      <c r="GM178" s="54"/>
      <c r="GN178" s="54"/>
      <c r="GO178" s="54"/>
      <c r="GP178" s="54"/>
      <c r="GQ178" s="54"/>
      <c r="GR178" s="54"/>
      <c r="GS178" s="54"/>
      <c r="GT178" s="54"/>
      <c r="GU178" s="54"/>
      <c r="GV178" s="54"/>
      <c r="GW178" s="54"/>
      <c r="GX178" s="54"/>
      <c r="GY178" s="54"/>
      <c r="GZ178" s="54"/>
      <c r="HA178" s="54"/>
      <c r="HB178" s="54"/>
      <c r="HC178" s="54"/>
      <c r="HD178" s="54"/>
      <c r="HE178" s="54"/>
      <c r="HF178" s="54"/>
      <c r="HG178" s="54"/>
      <c r="HH178" s="54"/>
      <c r="HI178" s="54"/>
      <c r="HJ178" s="54"/>
      <c r="HK178" s="54"/>
      <c r="HL178" s="54"/>
      <c r="HM178" s="54"/>
      <c r="HN178" s="54"/>
      <c r="HO178" s="54"/>
      <c r="HP178" s="54"/>
      <c r="HQ178" s="54"/>
      <c r="HR178" s="54"/>
      <c r="HS178" s="54"/>
      <c r="HT178" s="54"/>
      <c r="HU178" s="54"/>
      <c r="HV178" s="54"/>
      <c r="HW178" s="54"/>
      <c r="HX178" s="54"/>
      <c r="HY178" s="54"/>
      <c r="HZ178" s="54"/>
      <c r="IA178" s="54"/>
      <c r="IB178" s="54"/>
      <c r="IC178" s="54"/>
      <c r="ID178" s="54"/>
      <c r="IE178" s="54"/>
      <c r="IF178" s="54"/>
      <c r="IG178" s="54"/>
      <c r="IH178" s="54"/>
      <c r="II178" s="54"/>
      <c r="IJ178" s="54"/>
      <c r="IK178" s="54"/>
      <c r="IL178" s="54"/>
      <c r="IM178" s="54"/>
      <c r="IN178" s="54"/>
      <c r="IO178" s="54"/>
      <c r="IP178" s="54"/>
      <c r="IQ178" s="54"/>
      <c r="IR178" s="54"/>
      <c r="IS178" s="54"/>
      <c r="IT178" s="54"/>
      <c r="IU178" s="54"/>
      <c r="IV178" s="54"/>
      <c r="IW178" s="54"/>
    </row>
    <row r="179" spans="1:257" s="44" customFormat="1" ht="48" customHeight="1" x14ac:dyDescent="0.25">
      <c r="A179" s="64" t="s">
        <v>386</v>
      </c>
      <c r="B179" s="65" t="s">
        <v>168</v>
      </c>
      <c r="C179" s="71"/>
      <c r="D179" s="55"/>
      <c r="E179" s="58">
        <v>4210</v>
      </c>
      <c r="F179" s="59">
        <v>3800</v>
      </c>
      <c r="G179" s="58">
        <f t="shared" si="22"/>
        <v>25260</v>
      </c>
      <c r="H179" s="59">
        <f t="shared" si="23"/>
        <v>22800</v>
      </c>
      <c r="I179" s="61">
        <f t="shared" si="24"/>
        <v>38522.15</v>
      </c>
      <c r="J179" s="62">
        <f t="shared" si="25"/>
        <v>36062.15</v>
      </c>
      <c r="K179" s="61">
        <f t="shared" si="29"/>
        <v>44300.472499999996</v>
      </c>
      <c r="L179" s="62">
        <f t="shared" si="30"/>
        <v>41471.472499999996</v>
      </c>
      <c r="M179" s="91">
        <f t="shared" si="26"/>
        <v>49222.74722222222</v>
      </c>
      <c r="N179" s="92">
        <f t="shared" si="27"/>
        <v>46079.413888888885</v>
      </c>
      <c r="O179" s="96">
        <v>49220</v>
      </c>
      <c r="P179" s="97">
        <f t="shared" si="28"/>
        <v>44298</v>
      </c>
      <c r="Q179" s="93">
        <f t="shared" si="31"/>
        <v>10697.849999999999</v>
      </c>
      <c r="R179" s="93">
        <f t="shared" si="32"/>
        <v>5775.8499999999985</v>
      </c>
      <c r="S179" s="71"/>
      <c r="T179" s="71"/>
      <c r="U179" s="71"/>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54"/>
      <c r="BB179" s="54"/>
      <c r="BC179" s="54"/>
      <c r="BD179" s="54"/>
      <c r="BE179" s="54"/>
      <c r="BF179" s="54"/>
      <c r="BG179" s="54"/>
      <c r="BH179" s="54"/>
      <c r="BI179" s="54"/>
      <c r="BJ179" s="54"/>
      <c r="BK179" s="54"/>
      <c r="BL179" s="54"/>
      <c r="BM179" s="54"/>
      <c r="BN179" s="54"/>
      <c r="BO179" s="54"/>
      <c r="BP179" s="54"/>
      <c r="BQ179" s="54"/>
      <c r="BR179" s="54"/>
      <c r="BS179" s="54"/>
      <c r="BT179" s="54"/>
      <c r="BU179" s="54"/>
      <c r="BV179" s="54"/>
      <c r="BW179" s="54"/>
      <c r="BX179" s="54"/>
      <c r="BY179" s="54"/>
      <c r="BZ179" s="54"/>
      <c r="CA179" s="54"/>
      <c r="CB179" s="54"/>
      <c r="CC179" s="54"/>
      <c r="CD179" s="54"/>
      <c r="CE179" s="54"/>
      <c r="CF179" s="54"/>
      <c r="CG179" s="54"/>
      <c r="CH179" s="54"/>
      <c r="CI179" s="54"/>
      <c r="CJ179" s="54"/>
      <c r="CK179" s="54"/>
      <c r="CL179" s="54"/>
      <c r="CM179" s="54"/>
      <c r="CN179" s="54"/>
      <c r="CO179" s="54"/>
      <c r="CP179" s="54"/>
      <c r="CQ179" s="54"/>
      <c r="CR179" s="54"/>
      <c r="CS179" s="54"/>
      <c r="CT179" s="54"/>
      <c r="CU179" s="54"/>
      <c r="CV179" s="54"/>
      <c r="CW179" s="54"/>
      <c r="CX179" s="54"/>
      <c r="CY179" s="54"/>
      <c r="CZ179" s="54"/>
      <c r="DA179" s="54"/>
      <c r="DB179" s="54"/>
      <c r="DC179" s="54"/>
      <c r="DD179" s="54"/>
      <c r="DE179" s="54"/>
      <c r="DF179" s="54"/>
      <c r="DG179" s="54"/>
      <c r="DH179" s="54"/>
      <c r="DI179" s="54"/>
      <c r="DJ179" s="54"/>
      <c r="DK179" s="54"/>
      <c r="DL179" s="54"/>
      <c r="DM179" s="54"/>
      <c r="DN179" s="54"/>
      <c r="DO179" s="54"/>
      <c r="DP179" s="54"/>
      <c r="DQ179" s="54"/>
      <c r="DR179" s="54"/>
      <c r="DS179" s="54"/>
      <c r="DT179" s="54"/>
      <c r="DU179" s="54"/>
      <c r="DV179" s="54"/>
      <c r="DW179" s="54"/>
      <c r="DX179" s="54"/>
      <c r="DY179" s="54"/>
      <c r="DZ179" s="54"/>
      <c r="EA179" s="54"/>
      <c r="EB179" s="54"/>
      <c r="EC179" s="54"/>
      <c r="ED179" s="54"/>
      <c r="EE179" s="54"/>
      <c r="EF179" s="54"/>
      <c r="EG179" s="54"/>
      <c r="EH179" s="54"/>
      <c r="EI179" s="54"/>
      <c r="EJ179" s="54"/>
      <c r="EK179" s="54"/>
      <c r="EL179" s="54"/>
      <c r="EM179" s="54"/>
      <c r="EN179" s="54"/>
      <c r="EO179" s="54"/>
      <c r="EP179" s="54"/>
      <c r="EQ179" s="54"/>
      <c r="ER179" s="54"/>
      <c r="ES179" s="54"/>
      <c r="ET179" s="54"/>
      <c r="EU179" s="54"/>
      <c r="EV179" s="54"/>
      <c r="EW179" s="54"/>
      <c r="EX179" s="54"/>
      <c r="EY179" s="54"/>
      <c r="EZ179" s="54"/>
      <c r="FA179" s="54"/>
      <c r="FB179" s="54"/>
      <c r="FC179" s="54"/>
      <c r="FD179" s="54"/>
      <c r="FE179" s="54"/>
      <c r="FF179" s="54"/>
      <c r="FG179" s="54"/>
      <c r="FH179" s="54"/>
      <c r="FI179" s="54"/>
      <c r="FJ179" s="54"/>
      <c r="FK179" s="54"/>
      <c r="FL179" s="54"/>
      <c r="FM179" s="54"/>
      <c r="FN179" s="54"/>
      <c r="FO179" s="54"/>
      <c r="FP179" s="54"/>
      <c r="FQ179" s="54"/>
      <c r="FR179" s="54"/>
      <c r="FS179" s="54"/>
      <c r="FT179" s="54"/>
      <c r="FU179" s="54"/>
      <c r="FV179" s="54"/>
      <c r="FW179" s="54"/>
      <c r="FX179" s="54"/>
      <c r="FY179" s="54"/>
      <c r="FZ179" s="54"/>
      <c r="GA179" s="54"/>
      <c r="GB179" s="54"/>
      <c r="GC179" s="54"/>
      <c r="GD179" s="54"/>
      <c r="GE179" s="54"/>
      <c r="GF179" s="54"/>
      <c r="GG179" s="54"/>
      <c r="GH179" s="54"/>
      <c r="GI179" s="54"/>
      <c r="GJ179" s="54"/>
      <c r="GK179" s="54"/>
      <c r="GL179" s="54"/>
      <c r="GM179" s="54"/>
      <c r="GN179" s="54"/>
      <c r="GO179" s="54"/>
      <c r="GP179" s="54"/>
      <c r="GQ179" s="54"/>
      <c r="GR179" s="54"/>
      <c r="GS179" s="54"/>
      <c r="GT179" s="54"/>
      <c r="GU179" s="54"/>
      <c r="GV179" s="54"/>
      <c r="GW179" s="54"/>
      <c r="GX179" s="54"/>
      <c r="GY179" s="54"/>
      <c r="GZ179" s="54"/>
      <c r="HA179" s="54"/>
      <c r="HB179" s="54"/>
      <c r="HC179" s="54"/>
      <c r="HD179" s="54"/>
      <c r="HE179" s="54"/>
      <c r="HF179" s="54"/>
      <c r="HG179" s="54"/>
      <c r="HH179" s="54"/>
      <c r="HI179" s="54"/>
      <c r="HJ179" s="54"/>
      <c r="HK179" s="54"/>
      <c r="HL179" s="54"/>
      <c r="HM179" s="54"/>
      <c r="HN179" s="54"/>
      <c r="HO179" s="54"/>
      <c r="HP179" s="54"/>
      <c r="HQ179" s="54"/>
      <c r="HR179" s="54"/>
      <c r="HS179" s="54"/>
      <c r="HT179" s="54"/>
      <c r="HU179" s="54"/>
      <c r="HV179" s="54"/>
      <c r="HW179" s="54"/>
      <c r="HX179" s="54"/>
      <c r="HY179" s="54"/>
      <c r="HZ179" s="54"/>
      <c r="IA179" s="54"/>
      <c r="IB179" s="54"/>
      <c r="IC179" s="54"/>
      <c r="ID179" s="54"/>
      <c r="IE179" s="54"/>
      <c r="IF179" s="54"/>
      <c r="IG179" s="54"/>
      <c r="IH179" s="54"/>
      <c r="II179" s="54"/>
      <c r="IJ179" s="54"/>
      <c r="IK179" s="54"/>
      <c r="IL179" s="54"/>
      <c r="IM179" s="54"/>
      <c r="IN179" s="54"/>
      <c r="IO179" s="54"/>
      <c r="IP179" s="54"/>
      <c r="IQ179" s="54"/>
      <c r="IR179" s="54"/>
      <c r="IS179" s="54"/>
      <c r="IT179" s="54"/>
      <c r="IU179" s="54"/>
      <c r="IV179" s="54"/>
      <c r="IW179" s="54"/>
    </row>
    <row r="180" spans="1:257" s="44" customFormat="1" ht="42.75" customHeight="1" x14ac:dyDescent="0.25">
      <c r="A180" s="64" t="s">
        <v>387</v>
      </c>
      <c r="B180" s="56" t="s">
        <v>169</v>
      </c>
      <c r="C180" s="55"/>
      <c r="D180" s="55"/>
      <c r="E180" s="58">
        <v>11550</v>
      </c>
      <c r="F180" s="59">
        <v>10930</v>
      </c>
      <c r="G180" s="58">
        <f t="shared" si="22"/>
        <v>69300</v>
      </c>
      <c r="H180" s="59">
        <f t="shared" si="23"/>
        <v>65580</v>
      </c>
      <c r="I180" s="61">
        <f t="shared" si="24"/>
        <v>82562.149999999994</v>
      </c>
      <c r="J180" s="62">
        <f t="shared" si="25"/>
        <v>78842.149999999994</v>
      </c>
      <c r="K180" s="61">
        <f t="shared" si="29"/>
        <v>94946.472499999989</v>
      </c>
      <c r="L180" s="62">
        <f t="shared" si="30"/>
        <v>90668.472499999989</v>
      </c>
      <c r="M180" s="91">
        <f t="shared" si="26"/>
        <v>105496.08055555554</v>
      </c>
      <c r="N180" s="92">
        <f t="shared" si="27"/>
        <v>100742.7472222222</v>
      </c>
      <c r="O180" s="96">
        <v>105500</v>
      </c>
      <c r="P180" s="97">
        <f t="shared" si="28"/>
        <v>94950</v>
      </c>
      <c r="Q180" s="93">
        <f t="shared" si="31"/>
        <v>22937.850000000006</v>
      </c>
      <c r="R180" s="93">
        <f t="shared" si="32"/>
        <v>12387.850000000006</v>
      </c>
      <c r="S180" s="55"/>
      <c r="T180" s="55"/>
      <c r="U180" s="55"/>
      <c r="V180" s="54"/>
      <c r="W180" s="54"/>
      <c r="X180" s="54"/>
      <c r="Y180" s="54"/>
      <c r="Z180" s="54"/>
      <c r="AA180" s="54"/>
      <c r="AB180" s="54"/>
      <c r="AC180" s="54"/>
      <c r="AD180" s="54"/>
      <c r="AE180" s="54"/>
      <c r="AF180" s="54"/>
      <c r="AG180" s="54"/>
      <c r="AH180" s="54"/>
      <c r="AI180" s="54"/>
      <c r="AJ180" s="54"/>
      <c r="AK180" s="54"/>
      <c r="AL180" s="54"/>
      <c r="AM180" s="54"/>
      <c r="AN180" s="54"/>
      <c r="AO180" s="54"/>
      <c r="AP180" s="54"/>
      <c r="AQ180" s="54"/>
      <c r="AR180" s="54"/>
      <c r="AS180" s="54"/>
      <c r="AT180" s="54"/>
      <c r="AU180" s="54"/>
      <c r="AV180" s="54"/>
      <c r="AW180" s="54"/>
      <c r="AX180" s="54"/>
      <c r="AY180" s="54"/>
      <c r="AZ180" s="54"/>
      <c r="BA180" s="54"/>
      <c r="BB180" s="54"/>
      <c r="BC180" s="54"/>
      <c r="BD180" s="54"/>
      <c r="BE180" s="54"/>
      <c r="BF180" s="54"/>
      <c r="BG180" s="54"/>
      <c r="BH180" s="54"/>
      <c r="BI180" s="54"/>
      <c r="BJ180" s="54"/>
      <c r="BK180" s="54"/>
      <c r="BL180" s="54"/>
      <c r="BM180" s="54"/>
      <c r="BN180" s="54"/>
      <c r="BO180" s="54"/>
      <c r="BP180" s="54"/>
      <c r="BQ180" s="54"/>
      <c r="BR180" s="54"/>
      <c r="BS180" s="54"/>
      <c r="BT180" s="54"/>
      <c r="BU180" s="54"/>
      <c r="BV180" s="54"/>
      <c r="BW180" s="54"/>
      <c r="BX180" s="54"/>
      <c r="BY180" s="54"/>
      <c r="BZ180" s="54"/>
      <c r="CA180" s="54"/>
      <c r="CB180" s="54"/>
      <c r="CC180" s="54"/>
      <c r="CD180" s="54"/>
      <c r="CE180" s="54"/>
      <c r="CF180" s="54"/>
      <c r="CG180" s="54"/>
      <c r="CH180" s="54"/>
      <c r="CI180" s="54"/>
      <c r="CJ180" s="54"/>
      <c r="CK180" s="54"/>
      <c r="CL180" s="54"/>
      <c r="CM180" s="54"/>
      <c r="CN180" s="54"/>
      <c r="CO180" s="54"/>
      <c r="CP180" s="54"/>
      <c r="CQ180" s="54"/>
      <c r="CR180" s="54"/>
      <c r="CS180" s="54"/>
      <c r="CT180" s="54"/>
      <c r="CU180" s="54"/>
      <c r="CV180" s="54"/>
      <c r="CW180" s="54"/>
      <c r="CX180" s="54"/>
      <c r="CY180" s="54"/>
      <c r="CZ180" s="54"/>
      <c r="DA180" s="54"/>
      <c r="DB180" s="54"/>
      <c r="DC180" s="54"/>
      <c r="DD180" s="54"/>
      <c r="DE180" s="54"/>
      <c r="DF180" s="54"/>
      <c r="DG180" s="54"/>
      <c r="DH180" s="54"/>
      <c r="DI180" s="54"/>
      <c r="DJ180" s="54"/>
      <c r="DK180" s="54"/>
      <c r="DL180" s="54"/>
      <c r="DM180" s="54"/>
      <c r="DN180" s="54"/>
      <c r="DO180" s="54"/>
      <c r="DP180" s="54"/>
      <c r="DQ180" s="54"/>
      <c r="DR180" s="54"/>
      <c r="DS180" s="54"/>
      <c r="DT180" s="54"/>
      <c r="DU180" s="54"/>
      <c r="DV180" s="54"/>
      <c r="DW180" s="54"/>
      <c r="DX180" s="54"/>
      <c r="DY180" s="54"/>
      <c r="DZ180" s="54"/>
      <c r="EA180" s="54"/>
      <c r="EB180" s="54"/>
      <c r="EC180" s="54"/>
      <c r="ED180" s="54"/>
      <c r="EE180" s="54"/>
      <c r="EF180" s="54"/>
      <c r="EG180" s="54"/>
      <c r="EH180" s="54"/>
      <c r="EI180" s="54"/>
      <c r="EJ180" s="54"/>
      <c r="EK180" s="54"/>
      <c r="EL180" s="54"/>
      <c r="EM180" s="54"/>
      <c r="EN180" s="54"/>
      <c r="EO180" s="54"/>
      <c r="EP180" s="54"/>
      <c r="EQ180" s="54"/>
      <c r="ER180" s="54"/>
      <c r="ES180" s="54"/>
      <c r="ET180" s="54"/>
      <c r="EU180" s="54"/>
      <c r="EV180" s="54"/>
      <c r="EW180" s="54"/>
      <c r="EX180" s="54"/>
      <c r="EY180" s="54"/>
      <c r="EZ180" s="54"/>
      <c r="FA180" s="54"/>
      <c r="FB180" s="54"/>
      <c r="FC180" s="54"/>
      <c r="FD180" s="54"/>
      <c r="FE180" s="54"/>
      <c r="FF180" s="54"/>
      <c r="FG180" s="54"/>
      <c r="FH180" s="54"/>
      <c r="FI180" s="54"/>
      <c r="FJ180" s="54"/>
      <c r="FK180" s="54"/>
      <c r="FL180" s="54"/>
      <c r="FM180" s="54"/>
      <c r="FN180" s="54"/>
      <c r="FO180" s="54"/>
      <c r="FP180" s="54"/>
      <c r="FQ180" s="54"/>
      <c r="FR180" s="54"/>
      <c r="FS180" s="54"/>
      <c r="FT180" s="54"/>
      <c r="FU180" s="54"/>
      <c r="FV180" s="54"/>
      <c r="FW180" s="54"/>
      <c r="FX180" s="54"/>
      <c r="FY180" s="54"/>
      <c r="FZ180" s="54"/>
      <c r="GA180" s="54"/>
      <c r="GB180" s="54"/>
      <c r="GC180" s="54"/>
      <c r="GD180" s="54"/>
      <c r="GE180" s="54"/>
      <c r="GF180" s="54"/>
      <c r="GG180" s="54"/>
      <c r="GH180" s="54"/>
      <c r="GI180" s="54"/>
      <c r="GJ180" s="54"/>
      <c r="GK180" s="54"/>
      <c r="GL180" s="54"/>
      <c r="GM180" s="54"/>
      <c r="GN180" s="54"/>
      <c r="GO180" s="54"/>
      <c r="GP180" s="54"/>
      <c r="GQ180" s="54"/>
      <c r="GR180" s="54"/>
      <c r="GS180" s="54"/>
      <c r="GT180" s="54"/>
      <c r="GU180" s="54"/>
      <c r="GV180" s="54"/>
      <c r="GW180" s="54"/>
      <c r="GX180" s="54"/>
      <c r="GY180" s="54"/>
      <c r="GZ180" s="54"/>
      <c r="HA180" s="54"/>
      <c r="HB180" s="54"/>
      <c r="HC180" s="54"/>
      <c r="HD180" s="54"/>
      <c r="HE180" s="54"/>
      <c r="HF180" s="54"/>
      <c r="HG180" s="54"/>
      <c r="HH180" s="54"/>
      <c r="HI180" s="54"/>
      <c r="HJ180" s="54"/>
      <c r="HK180" s="54"/>
      <c r="HL180" s="54"/>
      <c r="HM180" s="54"/>
      <c r="HN180" s="54"/>
      <c r="HO180" s="54"/>
      <c r="HP180" s="54"/>
      <c r="HQ180" s="54"/>
      <c r="HR180" s="54"/>
      <c r="HS180" s="54"/>
      <c r="HT180" s="54"/>
      <c r="HU180" s="54"/>
      <c r="HV180" s="54"/>
      <c r="HW180" s="54"/>
      <c r="HX180" s="54"/>
      <c r="HY180" s="54"/>
      <c r="HZ180" s="54"/>
      <c r="IA180" s="54"/>
      <c r="IB180" s="54"/>
      <c r="IC180" s="54"/>
      <c r="ID180" s="54"/>
      <c r="IE180" s="54"/>
      <c r="IF180" s="54"/>
      <c r="IG180" s="54"/>
      <c r="IH180" s="54"/>
      <c r="II180" s="54"/>
      <c r="IJ180" s="54"/>
      <c r="IK180" s="54"/>
      <c r="IL180" s="54"/>
      <c r="IM180" s="54"/>
      <c r="IN180" s="54"/>
      <c r="IO180" s="54"/>
      <c r="IP180" s="54"/>
      <c r="IQ180" s="54"/>
      <c r="IR180" s="54"/>
      <c r="IS180" s="54"/>
      <c r="IT180" s="54"/>
      <c r="IU180" s="54"/>
      <c r="IV180" s="54"/>
      <c r="IW180" s="54"/>
    </row>
    <row r="181" spans="1:257" s="44" customFormat="1" ht="51" customHeight="1" x14ac:dyDescent="0.25">
      <c r="A181" s="64" t="s">
        <v>170</v>
      </c>
      <c r="B181" s="56" t="s">
        <v>171</v>
      </c>
      <c r="C181" s="55"/>
      <c r="D181" s="55"/>
      <c r="E181" s="58">
        <v>10300</v>
      </c>
      <c r="F181" s="59">
        <v>9365</v>
      </c>
      <c r="G181" s="58">
        <f t="shared" si="22"/>
        <v>61800</v>
      </c>
      <c r="H181" s="59">
        <f t="shared" si="23"/>
        <v>56190</v>
      </c>
      <c r="I181" s="61">
        <f t="shared" si="24"/>
        <v>75062.149999999994</v>
      </c>
      <c r="J181" s="62">
        <f t="shared" si="25"/>
        <v>69452.149999999994</v>
      </c>
      <c r="K181" s="61">
        <f t="shared" si="29"/>
        <v>86321.472499999989</v>
      </c>
      <c r="L181" s="62">
        <f t="shared" si="30"/>
        <v>79869.972499999989</v>
      </c>
      <c r="M181" s="91">
        <f t="shared" si="26"/>
        <v>95912.747222222199</v>
      </c>
      <c r="N181" s="92">
        <f t="shared" si="27"/>
        <v>88744.413888888885</v>
      </c>
      <c r="O181" s="96">
        <v>95920</v>
      </c>
      <c r="P181" s="97">
        <f t="shared" si="28"/>
        <v>86328</v>
      </c>
      <c r="Q181" s="93">
        <f t="shared" si="31"/>
        <v>20857.850000000006</v>
      </c>
      <c r="R181" s="93">
        <f t="shared" si="32"/>
        <v>11265.850000000006</v>
      </c>
      <c r="S181" s="55"/>
      <c r="T181" s="55"/>
      <c r="U181" s="55"/>
      <c r="V181" s="54"/>
      <c r="W181" s="54"/>
      <c r="X181" s="54"/>
      <c r="Y181" s="54"/>
      <c r="Z181" s="54"/>
      <c r="AA181" s="54"/>
      <c r="AB181" s="54"/>
      <c r="AC181" s="54"/>
      <c r="AD181" s="54"/>
      <c r="AE181" s="54"/>
      <c r="AF181" s="54"/>
      <c r="AG181" s="54"/>
      <c r="AH181" s="54"/>
      <c r="AI181" s="54"/>
      <c r="AJ181" s="54"/>
      <c r="AK181" s="54"/>
      <c r="AL181" s="54"/>
      <c r="AM181" s="54"/>
      <c r="AN181" s="54"/>
      <c r="AO181" s="54"/>
      <c r="AP181" s="54"/>
      <c r="AQ181" s="54"/>
      <c r="AR181" s="54"/>
      <c r="AS181" s="54"/>
      <c r="AT181" s="54"/>
      <c r="AU181" s="54"/>
      <c r="AV181" s="54"/>
      <c r="AW181" s="54"/>
      <c r="AX181" s="54"/>
      <c r="AY181" s="54"/>
      <c r="AZ181" s="54"/>
      <c r="BA181" s="54"/>
      <c r="BB181" s="54"/>
      <c r="BC181" s="54"/>
      <c r="BD181" s="54"/>
      <c r="BE181" s="54"/>
      <c r="BF181" s="54"/>
      <c r="BG181" s="54"/>
      <c r="BH181" s="54"/>
      <c r="BI181" s="54"/>
      <c r="BJ181" s="54"/>
      <c r="BK181" s="54"/>
      <c r="BL181" s="54"/>
      <c r="BM181" s="54"/>
      <c r="BN181" s="54"/>
      <c r="BO181" s="54"/>
      <c r="BP181" s="54"/>
      <c r="BQ181" s="54"/>
      <c r="BR181" s="54"/>
      <c r="BS181" s="54"/>
      <c r="BT181" s="54"/>
      <c r="BU181" s="54"/>
      <c r="BV181" s="54"/>
      <c r="BW181" s="54"/>
      <c r="BX181" s="54"/>
      <c r="BY181" s="54"/>
      <c r="BZ181" s="54"/>
      <c r="CA181" s="54"/>
      <c r="CB181" s="54"/>
      <c r="CC181" s="54"/>
      <c r="CD181" s="54"/>
      <c r="CE181" s="54"/>
      <c r="CF181" s="54"/>
      <c r="CG181" s="54"/>
      <c r="CH181" s="54"/>
      <c r="CI181" s="54"/>
      <c r="CJ181" s="54"/>
      <c r="CK181" s="54"/>
      <c r="CL181" s="54"/>
      <c r="CM181" s="54"/>
      <c r="CN181" s="54"/>
      <c r="CO181" s="54"/>
      <c r="CP181" s="54"/>
      <c r="CQ181" s="54"/>
      <c r="CR181" s="54"/>
      <c r="CS181" s="54"/>
      <c r="CT181" s="54"/>
      <c r="CU181" s="54"/>
      <c r="CV181" s="54"/>
      <c r="CW181" s="54"/>
      <c r="CX181" s="54"/>
      <c r="CY181" s="54"/>
      <c r="CZ181" s="54"/>
      <c r="DA181" s="54"/>
      <c r="DB181" s="54"/>
      <c r="DC181" s="54"/>
      <c r="DD181" s="54"/>
      <c r="DE181" s="54"/>
      <c r="DF181" s="54"/>
      <c r="DG181" s="54"/>
      <c r="DH181" s="54"/>
      <c r="DI181" s="54"/>
      <c r="DJ181" s="54"/>
      <c r="DK181" s="54"/>
      <c r="DL181" s="54"/>
      <c r="DM181" s="54"/>
      <c r="DN181" s="54"/>
      <c r="DO181" s="54"/>
      <c r="DP181" s="54"/>
      <c r="DQ181" s="54"/>
      <c r="DR181" s="54"/>
      <c r="DS181" s="54"/>
      <c r="DT181" s="54"/>
      <c r="DU181" s="54"/>
      <c r="DV181" s="54"/>
      <c r="DW181" s="54"/>
      <c r="DX181" s="54"/>
      <c r="DY181" s="54"/>
      <c r="DZ181" s="54"/>
      <c r="EA181" s="54"/>
      <c r="EB181" s="54"/>
      <c r="EC181" s="54"/>
      <c r="ED181" s="54"/>
      <c r="EE181" s="54"/>
      <c r="EF181" s="54"/>
      <c r="EG181" s="54"/>
      <c r="EH181" s="54"/>
      <c r="EI181" s="54"/>
      <c r="EJ181" s="54"/>
      <c r="EK181" s="54"/>
      <c r="EL181" s="54"/>
      <c r="EM181" s="54"/>
      <c r="EN181" s="54"/>
      <c r="EO181" s="54"/>
      <c r="EP181" s="54"/>
      <c r="EQ181" s="54"/>
      <c r="ER181" s="54"/>
      <c r="ES181" s="54"/>
      <c r="ET181" s="54"/>
      <c r="EU181" s="54"/>
      <c r="EV181" s="54"/>
      <c r="EW181" s="54"/>
      <c r="EX181" s="54"/>
      <c r="EY181" s="54"/>
      <c r="EZ181" s="54"/>
      <c r="FA181" s="54"/>
      <c r="FB181" s="54"/>
      <c r="FC181" s="54"/>
      <c r="FD181" s="54"/>
      <c r="FE181" s="54"/>
      <c r="FF181" s="54"/>
      <c r="FG181" s="54"/>
      <c r="FH181" s="54"/>
      <c r="FI181" s="54"/>
      <c r="FJ181" s="54"/>
      <c r="FK181" s="54"/>
      <c r="FL181" s="54"/>
      <c r="FM181" s="54"/>
      <c r="FN181" s="54"/>
      <c r="FO181" s="54"/>
      <c r="FP181" s="54"/>
      <c r="FQ181" s="54"/>
      <c r="FR181" s="54"/>
      <c r="FS181" s="54"/>
      <c r="FT181" s="54"/>
      <c r="FU181" s="54"/>
      <c r="FV181" s="54"/>
      <c r="FW181" s="54"/>
      <c r="FX181" s="54"/>
      <c r="FY181" s="54"/>
      <c r="FZ181" s="54"/>
      <c r="GA181" s="54"/>
      <c r="GB181" s="54"/>
      <c r="GC181" s="54"/>
      <c r="GD181" s="54"/>
      <c r="GE181" s="54"/>
      <c r="GF181" s="54"/>
      <c r="GG181" s="54"/>
      <c r="GH181" s="54"/>
      <c r="GI181" s="54"/>
      <c r="GJ181" s="54"/>
      <c r="GK181" s="54"/>
      <c r="GL181" s="54"/>
      <c r="GM181" s="54"/>
      <c r="GN181" s="54"/>
      <c r="GO181" s="54"/>
      <c r="GP181" s="54"/>
      <c r="GQ181" s="54"/>
      <c r="GR181" s="54"/>
      <c r="GS181" s="54"/>
      <c r="GT181" s="54"/>
      <c r="GU181" s="54"/>
      <c r="GV181" s="54"/>
      <c r="GW181" s="54"/>
      <c r="GX181" s="54"/>
      <c r="GY181" s="54"/>
      <c r="GZ181" s="54"/>
      <c r="HA181" s="54"/>
      <c r="HB181" s="54"/>
      <c r="HC181" s="54"/>
      <c r="HD181" s="54"/>
      <c r="HE181" s="54"/>
      <c r="HF181" s="54"/>
      <c r="HG181" s="54"/>
      <c r="HH181" s="54"/>
      <c r="HI181" s="54"/>
      <c r="HJ181" s="54"/>
      <c r="HK181" s="54"/>
      <c r="HL181" s="54"/>
      <c r="HM181" s="54"/>
      <c r="HN181" s="54"/>
      <c r="HO181" s="54"/>
      <c r="HP181" s="54"/>
      <c r="HQ181" s="54"/>
      <c r="HR181" s="54"/>
      <c r="HS181" s="54"/>
      <c r="HT181" s="54"/>
      <c r="HU181" s="54"/>
      <c r="HV181" s="54"/>
      <c r="HW181" s="54"/>
      <c r="HX181" s="54"/>
      <c r="HY181" s="54"/>
      <c r="HZ181" s="54"/>
      <c r="IA181" s="54"/>
      <c r="IB181" s="54"/>
      <c r="IC181" s="54"/>
      <c r="ID181" s="54"/>
      <c r="IE181" s="54"/>
      <c r="IF181" s="54"/>
      <c r="IG181" s="54"/>
      <c r="IH181" s="54"/>
      <c r="II181" s="54"/>
      <c r="IJ181" s="54"/>
      <c r="IK181" s="54"/>
      <c r="IL181" s="54"/>
      <c r="IM181" s="54"/>
      <c r="IN181" s="54"/>
      <c r="IO181" s="54"/>
      <c r="IP181" s="54"/>
      <c r="IQ181" s="54"/>
      <c r="IR181" s="54"/>
      <c r="IS181" s="54"/>
      <c r="IT181" s="54"/>
      <c r="IU181" s="54"/>
      <c r="IV181" s="54"/>
      <c r="IW181" s="54"/>
    </row>
    <row r="182" spans="1:257" ht="43.5" customHeight="1" x14ac:dyDescent="0.25">
      <c r="A182" s="64" t="s">
        <v>172</v>
      </c>
      <c r="B182" s="56" t="s">
        <v>173</v>
      </c>
      <c r="C182" s="72"/>
      <c r="D182" s="72"/>
      <c r="E182" s="58">
        <v>2850</v>
      </c>
      <c r="F182" s="59">
        <v>2615</v>
      </c>
      <c r="G182" s="58">
        <f t="shared" si="22"/>
        <v>17100</v>
      </c>
      <c r="H182" s="59">
        <f t="shared" si="23"/>
        <v>15690</v>
      </c>
      <c r="I182" s="61">
        <f t="shared" si="24"/>
        <v>30362.15</v>
      </c>
      <c r="J182" s="62">
        <f t="shared" si="25"/>
        <v>28952.15</v>
      </c>
      <c r="K182" s="61">
        <f t="shared" si="29"/>
        <v>34916.472499999996</v>
      </c>
      <c r="L182" s="62">
        <f t="shared" si="30"/>
        <v>33294.972499999996</v>
      </c>
      <c r="M182" s="91">
        <f t="shared" si="26"/>
        <v>38796.080555555549</v>
      </c>
      <c r="N182" s="92">
        <f t="shared" si="27"/>
        <v>36994.413888888885</v>
      </c>
      <c r="O182" s="96">
        <v>38800</v>
      </c>
      <c r="P182" s="97">
        <f t="shared" si="28"/>
        <v>34920</v>
      </c>
      <c r="Q182" s="93">
        <f t="shared" si="31"/>
        <v>8437.8499999999985</v>
      </c>
      <c r="R182" s="93">
        <f t="shared" si="32"/>
        <v>4557.8499999999985</v>
      </c>
      <c r="S182" s="72"/>
      <c r="T182" s="72"/>
      <c r="U182" s="72"/>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c r="BD182" s="44"/>
      <c r="BE182" s="44"/>
      <c r="BF182" s="44"/>
      <c r="BG182" s="44"/>
      <c r="BH182" s="44"/>
      <c r="BI182" s="44"/>
      <c r="BJ182" s="44"/>
      <c r="BK182" s="44"/>
      <c r="BL182" s="44"/>
      <c r="BM182" s="44"/>
      <c r="BN182" s="44"/>
      <c r="BO182" s="44"/>
      <c r="BP182" s="44"/>
      <c r="BQ182" s="44"/>
      <c r="BR182" s="44"/>
      <c r="BS182" s="44"/>
      <c r="BT182" s="44"/>
      <c r="BU182" s="44"/>
      <c r="BV182" s="44"/>
      <c r="BW182" s="44"/>
      <c r="BX182" s="44"/>
      <c r="BY182" s="44"/>
      <c r="BZ182" s="44"/>
      <c r="CA182" s="44"/>
      <c r="CB182" s="44"/>
      <c r="CC182" s="44"/>
      <c r="CD182" s="44"/>
      <c r="CE182" s="44"/>
      <c r="CF182" s="44"/>
      <c r="CG182" s="44"/>
      <c r="CH182" s="44"/>
      <c r="CI182" s="44"/>
      <c r="CJ182" s="44"/>
      <c r="CK182" s="44"/>
      <c r="CL182" s="44"/>
      <c r="CM182" s="44"/>
      <c r="CN182" s="44"/>
      <c r="CO182" s="44"/>
      <c r="CP182" s="44"/>
      <c r="CQ182" s="44"/>
      <c r="CR182" s="44"/>
      <c r="CS182" s="44"/>
      <c r="CT182" s="44"/>
      <c r="CU182" s="44"/>
      <c r="CV182" s="44"/>
      <c r="CW182" s="44"/>
      <c r="CX182" s="44"/>
      <c r="CY182" s="44"/>
      <c r="CZ182" s="44"/>
      <c r="DA182" s="44"/>
      <c r="DB182" s="44"/>
      <c r="DC182" s="44"/>
      <c r="DD182" s="44"/>
      <c r="DE182" s="44"/>
      <c r="DF182" s="44"/>
      <c r="DG182" s="44"/>
      <c r="DH182" s="44"/>
      <c r="DI182" s="44"/>
      <c r="DJ182" s="44"/>
      <c r="DK182" s="44"/>
      <c r="DL182" s="44"/>
      <c r="DM182" s="44"/>
      <c r="DN182" s="44"/>
      <c r="DO182" s="44"/>
      <c r="DP182" s="44"/>
      <c r="DQ182" s="44"/>
      <c r="DR182" s="44"/>
      <c r="DS182" s="44"/>
      <c r="DT182" s="44"/>
      <c r="DU182" s="44"/>
      <c r="DV182" s="44"/>
      <c r="DW182" s="44"/>
      <c r="DX182" s="44"/>
      <c r="DY182" s="44"/>
      <c r="DZ182" s="44"/>
      <c r="EA182" s="44"/>
      <c r="EB182" s="44"/>
      <c r="EC182" s="44"/>
      <c r="ED182" s="44"/>
      <c r="EE182" s="44"/>
      <c r="EF182" s="44"/>
      <c r="EG182" s="44"/>
      <c r="EH182" s="44"/>
      <c r="EI182" s="44"/>
      <c r="EJ182" s="44"/>
      <c r="EK182" s="44"/>
      <c r="EL182" s="44"/>
      <c r="EM182" s="44"/>
      <c r="EN182" s="44"/>
      <c r="EO182" s="44"/>
      <c r="EP182" s="44"/>
      <c r="EQ182" s="44"/>
      <c r="ER182" s="44"/>
      <c r="ES182" s="44"/>
      <c r="ET182" s="44"/>
      <c r="EU182" s="44"/>
      <c r="EV182" s="44"/>
      <c r="EW182" s="44"/>
      <c r="EX182" s="44"/>
      <c r="EY182" s="44"/>
      <c r="EZ182" s="44"/>
      <c r="FA182" s="44"/>
      <c r="FB182" s="44"/>
      <c r="FC182" s="44"/>
      <c r="FD182" s="44"/>
      <c r="FE182" s="44"/>
      <c r="FF182" s="44"/>
      <c r="FG182" s="44"/>
      <c r="FH182" s="44"/>
      <c r="FI182" s="44"/>
      <c r="FJ182" s="44"/>
      <c r="FK182" s="44"/>
      <c r="FL182" s="44"/>
      <c r="FM182" s="44"/>
      <c r="FN182" s="44"/>
      <c r="FO182" s="44"/>
      <c r="FP182" s="44"/>
      <c r="FQ182" s="44"/>
      <c r="FR182" s="44"/>
      <c r="FS182" s="44"/>
      <c r="FT182" s="44"/>
      <c r="FU182" s="44"/>
      <c r="FV182" s="44"/>
      <c r="FW182" s="44"/>
      <c r="FX182" s="44"/>
      <c r="FY182" s="44"/>
      <c r="FZ182" s="44"/>
      <c r="GA182" s="44"/>
      <c r="GB182" s="44"/>
      <c r="GC182" s="44"/>
      <c r="GD182" s="44"/>
      <c r="GE182" s="44"/>
      <c r="GF182" s="44"/>
      <c r="GG182" s="44"/>
      <c r="GH182" s="44"/>
      <c r="GI182" s="44"/>
      <c r="GJ182" s="44"/>
      <c r="GK182" s="44"/>
      <c r="GL182" s="44"/>
      <c r="GM182" s="44"/>
      <c r="GN182" s="44"/>
      <c r="GO182" s="44"/>
      <c r="GP182" s="44"/>
      <c r="GQ182" s="44"/>
      <c r="GR182" s="44"/>
      <c r="GS182" s="44"/>
      <c r="GT182" s="44"/>
      <c r="GU182" s="44"/>
      <c r="GV182" s="44"/>
      <c r="GW182" s="44"/>
      <c r="GX182" s="44"/>
      <c r="GY182" s="44"/>
      <c r="GZ182" s="44"/>
      <c r="HA182" s="44"/>
      <c r="HB182" s="44"/>
      <c r="HC182" s="44"/>
      <c r="HD182" s="44"/>
      <c r="HE182" s="44"/>
      <c r="HF182" s="44"/>
      <c r="HG182" s="44"/>
      <c r="HH182" s="44"/>
      <c r="HI182" s="44"/>
      <c r="HJ182" s="44"/>
      <c r="HK182" s="44"/>
      <c r="HL182" s="44"/>
      <c r="HM182" s="44"/>
      <c r="HN182" s="44"/>
      <c r="HO182" s="44"/>
      <c r="HP182" s="44"/>
      <c r="HQ182" s="44"/>
      <c r="HR182" s="44"/>
      <c r="HS182" s="44"/>
      <c r="HT182" s="44"/>
      <c r="HU182" s="44"/>
      <c r="HV182" s="44"/>
      <c r="HW182" s="44"/>
      <c r="HX182" s="44"/>
      <c r="HY182" s="44"/>
      <c r="HZ182" s="44"/>
      <c r="IA182" s="44"/>
      <c r="IB182" s="44"/>
      <c r="IC182" s="44"/>
      <c r="ID182" s="44"/>
      <c r="IE182" s="44"/>
      <c r="IF182" s="44"/>
      <c r="IG182" s="44"/>
      <c r="IH182" s="44"/>
      <c r="II182" s="44"/>
      <c r="IJ182" s="44"/>
      <c r="IK182" s="44"/>
      <c r="IL182" s="44"/>
      <c r="IM182" s="44"/>
      <c r="IN182" s="44"/>
      <c r="IO182" s="44"/>
      <c r="IP182" s="44"/>
      <c r="IQ182" s="44"/>
      <c r="IR182" s="44"/>
      <c r="IS182" s="44"/>
      <c r="IT182" s="44"/>
      <c r="IU182" s="44"/>
      <c r="IV182" s="44"/>
      <c r="IW182" s="44"/>
    </row>
    <row r="183" spans="1:257" ht="32.25" customHeight="1" x14ac:dyDescent="0.25">
      <c r="A183" s="64" t="s">
        <v>174</v>
      </c>
      <c r="B183" s="65" t="s">
        <v>175</v>
      </c>
      <c r="C183" s="74"/>
      <c r="D183" s="72"/>
      <c r="E183" s="58">
        <v>2250</v>
      </c>
      <c r="F183" s="59">
        <v>2020</v>
      </c>
      <c r="G183" s="58">
        <f t="shared" si="22"/>
        <v>13500</v>
      </c>
      <c r="H183" s="59">
        <f t="shared" si="23"/>
        <v>12120</v>
      </c>
      <c r="I183" s="61">
        <f t="shared" si="24"/>
        <v>26762.15</v>
      </c>
      <c r="J183" s="62">
        <f t="shared" si="25"/>
        <v>25382.15</v>
      </c>
      <c r="K183" s="61">
        <f t="shared" si="29"/>
        <v>30776.4725</v>
      </c>
      <c r="L183" s="62">
        <f t="shared" si="30"/>
        <v>29189.4725</v>
      </c>
      <c r="M183" s="91">
        <f t="shared" si="26"/>
        <v>34196.080555555556</v>
      </c>
      <c r="N183" s="92">
        <f t="shared" si="27"/>
        <v>32432.74722222222</v>
      </c>
      <c r="O183" s="96">
        <v>34200</v>
      </c>
      <c r="P183" s="97">
        <f t="shared" si="28"/>
        <v>30780</v>
      </c>
      <c r="Q183" s="93">
        <f t="shared" si="31"/>
        <v>7437.8499999999985</v>
      </c>
      <c r="R183" s="93">
        <f t="shared" si="32"/>
        <v>4017.8499999999985</v>
      </c>
      <c r="S183" s="74"/>
      <c r="T183" s="74"/>
      <c r="U183" s="7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c r="BE183" s="44"/>
      <c r="BF183" s="44"/>
      <c r="BG183" s="44"/>
      <c r="BH183" s="44"/>
      <c r="BI183" s="44"/>
      <c r="BJ183" s="44"/>
      <c r="BK183" s="44"/>
      <c r="BL183" s="44"/>
      <c r="BM183" s="44"/>
      <c r="BN183" s="44"/>
      <c r="BO183" s="44"/>
      <c r="BP183" s="44"/>
      <c r="BQ183" s="44"/>
      <c r="BR183" s="44"/>
      <c r="BS183" s="44"/>
      <c r="BT183" s="44"/>
      <c r="BU183" s="44"/>
      <c r="BV183" s="44"/>
      <c r="BW183" s="44"/>
      <c r="BX183" s="44"/>
      <c r="BY183" s="44"/>
      <c r="BZ183" s="44"/>
      <c r="CA183" s="44"/>
      <c r="CB183" s="44"/>
      <c r="CC183" s="44"/>
      <c r="CD183" s="44"/>
      <c r="CE183" s="44"/>
      <c r="CF183" s="44"/>
      <c r="CG183" s="44"/>
      <c r="CH183" s="44"/>
      <c r="CI183" s="44"/>
      <c r="CJ183" s="44"/>
      <c r="CK183" s="44"/>
      <c r="CL183" s="44"/>
      <c r="CM183" s="44"/>
      <c r="CN183" s="44"/>
      <c r="CO183" s="44"/>
      <c r="CP183" s="44"/>
      <c r="CQ183" s="44"/>
      <c r="CR183" s="44"/>
      <c r="CS183" s="44"/>
      <c r="CT183" s="44"/>
      <c r="CU183" s="44"/>
      <c r="CV183" s="44"/>
      <c r="CW183" s="44"/>
      <c r="CX183" s="44"/>
      <c r="CY183" s="44"/>
      <c r="CZ183" s="44"/>
      <c r="DA183" s="44"/>
      <c r="DB183" s="44"/>
      <c r="DC183" s="44"/>
      <c r="DD183" s="44"/>
      <c r="DE183" s="44"/>
      <c r="DF183" s="44"/>
      <c r="DG183" s="44"/>
      <c r="DH183" s="44"/>
      <c r="DI183" s="44"/>
      <c r="DJ183" s="44"/>
      <c r="DK183" s="44"/>
      <c r="DL183" s="44"/>
      <c r="DM183" s="44"/>
      <c r="DN183" s="44"/>
      <c r="DO183" s="44"/>
      <c r="DP183" s="44"/>
      <c r="DQ183" s="44"/>
      <c r="DR183" s="44"/>
      <c r="DS183" s="44"/>
      <c r="DT183" s="44"/>
      <c r="DU183" s="44"/>
      <c r="DV183" s="44"/>
      <c r="DW183" s="44"/>
      <c r="DX183" s="44"/>
      <c r="DY183" s="44"/>
      <c r="DZ183" s="44"/>
      <c r="EA183" s="44"/>
      <c r="EB183" s="44"/>
      <c r="EC183" s="44"/>
      <c r="ED183" s="44"/>
      <c r="EE183" s="44"/>
      <c r="EF183" s="44"/>
      <c r="EG183" s="44"/>
      <c r="EH183" s="44"/>
      <c r="EI183" s="44"/>
      <c r="EJ183" s="44"/>
      <c r="EK183" s="44"/>
      <c r="EL183" s="44"/>
      <c r="EM183" s="44"/>
      <c r="EN183" s="44"/>
      <c r="EO183" s="44"/>
      <c r="EP183" s="44"/>
      <c r="EQ183" s="44"/>
      <c r="ER183" s="44"/>
      <c r="ES183" s="44"/>
      <c r="ET183" s="44"/>
      <c r="EU183" s="44"/>
      <c r="EV183" s="44"/>
      <c r="EW183" s="44"/>
      <c r="EX183" s="44"/>
      <c r="EY183" s="44"/>
      <c r="EZ183" s="44"/>
      <c r="FA183" s="44"/>
      <c r="FB183" s="44"/>
      <c r="FC183" s="44"/>
      <c r="FD183" s="44"/>
      <c r="FE183" s="44"/>
      <c r="FF183" s="44"/>
      <c r="FG183" s="44"/>
      <c r="FH183" s="44"/>
      <c r="FI183" s="44"/>
      <c r="FJ183" s="44"/>
      <c r="FK183" s="44"/>
      <c r="FL183" s="44"/>
      <c r="FM183" s="44"/>
      <c r="FN183" s="44"/>
      <c r="FO183" s="44"/>
      <c r="FP183" s="44"/>
      <c r="FQ183" s="44"/>
      <c r="FR183" s="44"/>
      <c r="FS183" s="44"/>
      <c r="FT183" s="44"/>
      <c r="FU183" s="44"/>
      <c r="FV183" s="44"/>
      <c r="FW183" s="44"/>
      <c r="FX183" s="44"/>
      <c r="FY183" s="44"/>
      <c r="FZ183" s="44"/>
      <c r="GA183" s="44"/>
      <c r="GB183" s="44"/>
      <c r="GC183" s="44"/>
      <c r="GD183" s="44"/>
      <c r="GE183" s="44"/>
      <c r="GF183" s="44"/>
      <c r="GG183" s="44"/>
      <c r="GH183" s="44"/>
      <c r="GI183" s="44"/>
      <c r="GJ183" s="44"/>
      <c r="GK183" s="44"/>
      <c r="GL183" s="44"/>
      <c r="GM183" s="44"/>
      <c r="GN183" s="44"/>
      <c r="GO183" s="44"/>
      <c r="GP183" s="44"/>
      <c r="GQ183" s="44"/>
      <c r="GR183" s="44"/>
      <c r="GS183" s="44"/>
      <c r="GT183" s="44"/>
      <c r="GU183" s="44"/>
      <c r="GV183" s="44"/>
      <c r="GW183" s="44"/>
      <c r="GX183" s="44"/>
      <c r="GY183" s="44"/>
      <c r="GZ183" s="44"/>
      <c r="HA183" s="44"/>
      <c r="HB183" s="44"/>
      <c r="HC183" s="44"/>
      <c r="HD183" s="44"/>
      <c r="HE183" s="44"/>
      <c r="HF183" s="44"/>
      <c r="HG183" s="44"/>
      <c r="HH183" s="44"/>
      <c r="HI183" s="44"/>
      <c r="HJ183" s="44"/>
      <c r="HK183" s="44"/>
      <c r="HL183" s="44"/>
      <c r="HM183" s="44"/>
      <c r="HN183" s="44"/>
      <c r="HO183" s="44"/>
      <c r="HP183" s="44"/>
      <c r="HQ183" s="44"/>
      <c r="HR183" s="44"/>
      <c r="HS183" s="44"/>
      <c r="HT183" s="44"/>
      <c r="HU183" s="44"/>
      <c r="HV183" s="44"/>
      <c r="HW183" s="44"/>
      <c r="HX183" s="44"/>
      <c r="HY183" s="44"/>
      <c r="HZ183" s="44"/>
      <c r="IA183" s="44"/>
      <c r="IB183" s="44"/>
      <c r="IC183" s="44"/>
      <c r="ID183" s="44"/>
      <c r="IE183" s="44"/>
      <c r="IF183" s="44"/>
      <c r="IG183" s="44"/>
      <c r="IH183" s="44"/>
      <c r="II183" s="44"/>
      <c r="IJ183" s="44"/>
      <c r="IK183" s="44"/>
      <c r="IL183" s="44"/>
      <c r="IM183" s="44"/>
      <c r="IN183" s="44"/>
      <c r="IO183" s="44"/>
      <c r="IP183" s="44"/>
      <c r="IQ183" s="44"/>
      <c r="IR183" s="44"/>
      <c r="IS183" s="44"/>
      <c r="IT183" s="44"/>
      <c r="IU183" s="44"/>
      <c r="IV183" s="44"/>
      <c r="IW183" s="44"/>
    </row>
    <row r="184" spans="1:257" s="44" customFormat="1" ht="34.5" customHeight="1" x14ac:dyDescent="0.25">
      <c r="A184" s="64" t="s">
        <v>176</v>
      </c>
      <c r="B184" s="56" t="s">
        <v>177</v>
      </c>
      <c r="C184" s="72"/>
      <c r="D184" s="72"/>
      <c r="E184" s="58">
        <v>11210</v>
      </c>
      <c r="F184" s="59">
        <v>10098</v>
      </c>
      <c r="G184" s="58">
        <f t="shared" si="22"/>
        <v>67260</v>
      </c>
      <c r="H184" s="59">
        <f t="shared" si="23"/>
        <v>60588</v>
      </c>
      <c r="I184" s="61">
        <f t="shared" si="24"/>
        <v>80522.149999999994</v>
      </c>
      <c r="J184" s="62">
        <f t="shared" si="25"/>
        <v>73850.149999999994</v>
      </c>
      <c r="K184" s="61">
        <f t="shared" si="29"/>
        <v>92600.472499999989</v>
      </c>
      <c r="L184" s="62">
        <f t="shared" si="30"/>
        <v>84927.672499999986</v>
      </c>
      <c r="M184" s="91">
        <f t="shared" si="26"/>
        <v>102889.41388888887</v>
      </c>
      <c r="N184" s="92">
        <f t="shared" si="27"/>
        <v>94364.080555555542</v>
      </c>
      <c r="O184" s="96">
        <v>102900</v>
      </c>
      <c r="P184" s="97">
        <f t="shared" si="28"/>
        <v>92610</v>
      </c>
      <c r="Q184" s="93">
        <f t="shared" si="31"/>
        <v>22377.850000000006</v>
      </c>
      <c r="R184" s="93">
        <f t="shared" si="32"/>
        <v>12087.850000000006</v>
      </c>
      <c r="S184" s="72"/>
      <c r="T184" s="72"/>
      <c r="U184" s="72"/>
    </row>
    <row r="185" spans="1:257" s="44" customFormat="1" ht="45.75" customHeight="1" x14ac:dyDescent="0.25">
      <c r="A185" s="64" t="s">
        <v>178</v>
      </c>
      <c r="B185" s="56" t="s">
        <v>179</v>
      </c>
      <c r="C185" s="72"/>
      <c r="D185" s="72"/>
      <c r="E185" s="58">
        <v>3150</v>
      </c>
      <c r="F185" s="59">
        <v>2850</v>
      </c>
      <c r="G185" s="58">
        <f t="shared" si="22"/>
        <v>18900</v>
      </c>
      <c r="H185" s="59">
        <f t="shared" si="23"/>
        <v>17100</v>
      </c>
      <c r="I185" s="61">
        <f t="shared" si="24"/>
        <v>32162.15</v>
      </c>
      <c r="J185" s="62">
        <f t="shared" si="25"/>
        <v>30362.15</v>
      </c>
      <c r="K185" s="61">
        <f t="shared" si="29"/>
        <v>36986.472499999996</v>
      </c>
      <c r="L185" s="62">
        <f t="shared" si="30"/>
        <v>34916.472499999996</v>
      </c>
      <c r="M185" s="91">
        <f t="shared" si="26"/>
        <v>41096.080555555549</v>
      </c>
      <c r="N185" s="92">
        <f t="shared" si="27"/>
        <v>38796.080555555549</v>
      </c>
      <c r="O185" s="96">
        <v>41100</v>
      </c>
      <c r="P185" s="97">
        <f t="shared" si="28"/>
        <v>36990</v>
      </c>
      <c r="Q185" s="93">
        <f t="shared" si="31"/>
        <v>8937.8499999999985</v>
      </c>
      <c r="R185" s="93">
        <f t="shared" si="32"/>
        <v>4827.8499999999985</v>
      </c>
      <c r="S185" s="72"/>
      <c r="T185" s="72"/>
      <c r="U185" s="72"/>
    </row>
    <row r="186" spans="1:257" s="78" customFormat="1" ht="42" customHeight="1" x14ac:dyDescent="0.25">
      <c r="A186" s="64" t="s">
        <v>180</v>
      </c>
      <c r="B186" s="56" t="s">
        <v>181</v>
      </c>
      <c r="C186" s="75"/>
      <c r="D186" s="75"/>
      <c r="E186" s="76">
        <v>5250</v>
      </c>
      <c r="F186" s="77">
        <v>4750</v>
      </c>
      <c r="G186" s="58">
        <f t="shared" si="22"/>
        <v>31500</v>
      </c>
      <c r="H186" s="59">
        <f t="shared" si="23"/>
        <v>28500</v>
      </c>
      <c r="I186" s="61">
        <f t="shared" si="24"/>
        <v>44762.15</v>
      </c>
      <c r="J186" s="62">
        <f t="shared" si="25"/>
        <v>41762.15</v>
      </c>
      <c r="K186" s="61">
        <f t="shared" si="29"/>
        <v>51476.472499999996</v>
      </c>
      <c r="L186" s="62">
        <f t="shared" si="30"/>
        <v>48026.472499999996</v>
      </c>
      <c r="M186" s="91">
        <f t="shared" si="26"/>
        <v>57196.080555555556</v>
      </c>
      <c r="N186" s="92">
        <f t="shared" si="27"/>
        <v>53362.74722222222</v>
      </c>
      <c r="O186" s="96">
        <v>57200</v>
      </c>
      <c r="P186" s="97">
        <f t="shared" si="28"/>
        <v>51480</v>
      </c>
      <c r="Q186" s="93">
        <f t="shared" si="31"/>
        <v>12437.849999999999</v>
      </c>
      <c r="R186" s="93">
        <f t="shared" si="32"/>
        <v>6717.8499999999985</v>
      </c>
      <c r="S186" s="75"/>
      <c r="T186" s="75"/>
      <c r="U186" s="75"/>
    </row>
    <row r="187" spans="1:257" s="83" customFormat="1" ht="36" customHeight="1" x14ac:dyDescent="0.25">
      <c r="A187" s="67" t="s">
        <v>182</v>
      </c>
      <c r="B187" s="67"/>
      <c r="C187" s="79"/>
      <c r="D187" s="82"/>
      <c r="E187" s="80"/>
      <c r="F187" s="81"/>
      <c r="G187" s="58">
        <f t="shared" si="22"/>
        <v>0</v>
      </c>
      <c r="H187" s="59">
        <f t="shared" si="23"/>
        <v>0</v>
      </c>
      <c r="I187" s="61">
        <f t="shared" si="24"/>
        <v>13262.150000000001</v>
      </c>
      <c r="J187" s="62">
        <f t="shared" si="25"/>
        <v>13262.150000000001</v>
      </c>
      <c r="K187" s="61">
        <f t="shared" si="29"/>
        <v>15251.4725</v>
      </c>
      <c r="L187" s="62">
        <f t="shared" si="30"/>
        <v>15251.4725</v>
      </c>
      <c r="M187" s="91">
        <f t="shared" si="26"/>
        <v>16946.080555555556</v>
      </c>
      <c r="N187" s="92">
        <f t="shared" si="27"/>
        <v>16946.080555555556</v>
      </c>
      <c r="O187" s="96">
        <v>16960</v>
      </c>
      <c r="P187" s="97">
        <f t="shared" si="28"/>
        <v>15264</v>
      </c>
      <c r="Q187" s="93">
        <f t="shared" si="31"/>
        <v>3697.8499999999985</v>
      </c>
      <c r="R187" s="93">
        <f t="shared" si="32"/>
        <v>2001.8499999999985</v>
      </c>
      <c r="S187" s="79"/>
      <c r="T187" s="79"/>
      <c r="U187" s="79"/>
    </row>
    <row r="188" spans="1:257" s="83" customFormat="1" ht="69.75" customHeight="1" x14ac:dyDescent="0.25">
      <c r="A188" s="64" t="s">
        <v>388</v>
      </c>
      <c r="B188" s="56" t="s">
        <v>183</v>
      </c>
      <c r="C188" s="82"/>
      <c r="D188" s="82"/>
      <c r="E188" s="80">
        <v>1368</v>
      </c>
      <c r="F188" s="81">
        <v>1190</v>
      </c>
      <c r="G188" s="58">
        <f t="shared" si="22"/>
        <v>8208</v>
      </c>
      <c r="H188" s="59">
        <f t="shared" si="23"/>
        <v>7140</v>
      </c>
      <c r="I188" s="61">
        <f t="shared" si="24"/>
        <v>21470.15</v>
      </c>
      <c r="J188" s="62">
        <f t="shared" si="25"/>
        <v>20402.150000000001</v>
      </c>
      <c r="K188" s="61">
        <f t="shared" si="29"/>
        <v>24690.672500000001</v>
      </c>
      <c r="L188" s="62">
        <f t="shared" si="30"/>
        <v>23462.4725</v>
      </c>
      <c r="M188" s="91">
        <f t="shared" si="26"/>
        <v>27434.080555555556</v>
      </c>
      <c r="N188" s="92">
        <f t="shared" si="27"/>
        <v>26069.413888888888</v>
      </c>
      <c r="O188" s="96">
        <v>27440</v>
      </c>
      <c r="P188" s="97">
        <f t="shared" si="28"/>
        <v>24696</v>
      </c>
      <c r="Q188" s="93">
        <f t="shared" si="31"/>
        <v>5969.8499999999985</v>
      </c>
      <c r="R188" s="93">
        <f t="shared" si="32"/>
        <v>3225.8499999999985</v>
      </c>
      <c r="S188" s="82"/>
      <c r="T188" s="82"/>
      <c r="U188" s="82"/>
    </row>
    <row r="189" spans="1:257" s="78" customFormat="1" ht="168.75" customHeight="1" x14ac:dyDescent="0.25">
      <c r="A189" s="64" t="s">
        <v>389</v>
      </c>
      <c r="B189" s="56" t="s">
        <v>184</v>
      </c>
      <c r="C189" s="75"/>
      <c r="D189" s="75"/>
      <c r="E189" s="76">
        <v>2376</v>
      </c>
      <c r="F189" s="77">
        <v>1980</v>
      </c>
      <c r="G189" s="58">
        <f t="shared" si="22"/>
        <v>14256</v>
      </c>
      <c r="H189" s="59">
        <f t="shared" si="23"/>
        <v>11880</v>
      </c>
      <c r="I189" s="61">
        <f t="shared" si="24"/>
        <v>27518.15</v>
      </c>
      <c r="J189" s="62">
        <f t="shared" si="25"/>
        <v>25142.15</v>
      </c>
      <c r="K189" s="61">
        <f t="shared" si="29"/>
        <v>31645.872499999998</v>
      </c>
      <c r="L189" s="62">
        <f t="shared" si="30"/>
        <v>28913.4725</v>
      </c>
      <c r="M189" s="91">
        <f t="shared" si="26"/>
        <v>35162.080555555556</v>
      </c>
      <c r="N189" s="92">
        <f t="shared" si="27"/>
        <v>32126.080555555556</v>
      </c>
      <c r="O189" s="96">
        <v>35140</v>
      </c>
      <c r="P189" s="97">
        <f t="shared" si="28"/>
        <v>31626</v>
      </c>
      <c r="Q189" s="93">
        <f t="shared" si="31"/>
        <v>7621.8499999999985</v>
      </c>
      <c r="R189" s="93">
        <f t="shared" si="32"/>
        <v>4107.8499999999985</v>
      </c>
      <c r="S189" s="75"/>
      <c r="T189" s="75"/>
      <c r="U189" s="75"/>
    </row>
    <row r="190" spans="1:257" s="78" customFormat="1" ht="172.5" customHeight="1" x14ac:dyDescent="0.25">
      <c r="A190" s="64" t="s">
        <v>390</v>
      </c>
      <c r="B190" s="56" t="s">
        <v>185</v>
      </c>
      <c r="C190" s="75"/>
      <c r="D190" s="75"/>
      <c r="E190" s="76">
        <v>8424</v>
      </c>
      <c r="F190" s="77">
        <v>6540</v>
      </c>
      <c r="G190" s="58">
        <f t="shared" si="22"/>
        <v>50544</v>
      </c>
      <c r="H190" s="59">
        <f t="shared" si="23"/>
        <v>39240</v>
      </c>
      <c r="I190" s="61">
        <f t="shared" si="24"/>
        <v>63806.15</v>
      </c>
      <c r="J190" s="62">
        <f t="shared" si="25"/>
        <v>52502.15</v>
      </c>
      <c r="K190" s="61">
        <f t="shared" si="29"/>
        <v>73377.072499999995</v>
      </c>
      <c r="L190" s="62">
        <f t="shared" si="30"/>
        <v>60377.472499999996</v>
      </c>
      <c r="M190" s="91">
        <f t="shared" si="26"/>
        <v>81530.080555555542</v>
      </c>
      <c r="N190" s="92">
        <f t="shared" si="27"/>
        <v>67086.080555555556</v>
      </c>
      <c r="O190" s="96">
        <v>81540</v>
      </c>
      <c r="P190" s="97">
        <f t="shared" si="28"/>
        <v>73386</v>
      </c>
      <c r="Q190" s="93">
        <f t="shared" si="31"/>
        <v>17733.849999999999</v>
      </c>
      <c r="R190" s="93">
        <f t="shared" si="32"/>
        <v>9579.8499999999985</v>
      </c>
      <c r="S190" s="75"/>
      <c r="T190" s="75"/>
      <c r="U190" s="75"/>
    </row>
    <row r="191" spans="1:257" s="78" customFormat="1" ht="60.75" customHeight="1" x14ac:dyDescent="0.25">
      <c r="A191" s="64" t="s">
        <v>391</v>
      </c>
      <c r="B191" s="56" t="s">
        <v>186</v>
      </c>
      <c r="C191" s="75"/>
      <c r="D191" s="75"/>
      <c r="E191" s="76">
        <v>1510</v>
      </c>
      <c r="F191" s="77">
        <v>1430</v>
      </c>
      <c r="G191" s="58">
        <f t="shared" si="22"/>
        <v>9060</v>
      </c>
      <c r="H191" s="59">
        <f t="shared" si="23"/>
        <v>8580</v>
      </c>
      <c r="I191" s="61">
        <f t="shared" si="24"/>
        <v>22322.15</v>
      </c>
      <c r="J191" s="62">
        <f t="shared" si="25"/>
        <v>21842.15</v>
      </c>
      <c r="K191" s="61">
        <f t="shared" si="29"/>
        <v>25670.4725</v>
      </c>
      <c r="L191" s="62">
        <f t="shared" si="30"/>
        <v>25118.4725</v>
      </c>
      <c r="M191" s="91">
        <f t="shared" si="26"/>
        <v>28522.74722222222</v>
      </c>
      <c r="N191" s="92">
        <f t="shared" si="27"/>
        <v>27909.413888888888</v>
      </c>
      <c r="O191" s="96">
        <v>28520</v>
      </c>
      <c r="P191" s="97">
        <f t="shared" si="28"/>
        <v>25668</v>
      </c>
      <c r="Q191" s="93">
        <f t="shared" si="31"/>
        <v>6197.8499999999985</v>
      </c>
      <c r="R191" s="93">
        <f t="shared" si="32"/>
        <v>3345.8499999999985</v>
      </c>
      <c r="S191" s="75"/>
      <c r="T191" s="75"/>
      <c r="U191" s="75"/>
    </row>
    <row r="192" spans="1:257" s="78" customFormat="1" ht="45.75" customHeight="1" x14ac:dyDescent="0.25">
      <c r="A192" s="64" t="s">
        <v>392</v>
      </c>
      <c r="B192" s="56" t="s">
        <v>187</v>
      </c>
      <c r="C192" s="75"/>
      <c r="D192" s="75"/>
      <c r="E192" s="76">
        <v>864</v>
      </c>
      <c r="F192" s="77">
        <v>720</v>
      </c>
      <c r="G192" s="58">
        <f t="shared" si="22"/>
        <v>5184</v>
      </c>
      <c r="H192" s="59">
        <f t="shared" si="23"/>
        <v>4320</v>
      </c>
      <c r="I192" s="61">
        <f t="shared" si="24"/>
        <v>18446.150000000001</v>
      </c>
      <c r="J192" s="62">
        <f t="shared" si="25"/>
        <v>17582.150000000001</v>
      </c>
      <c r="K192" s="61">
        <f t="shared" si="29"/>
        <v>21213.072499999998</v>
      </c>
      <c r="L192" s="62">
        <f t="shared" si="30"/>
        <v>20219.4725</v>
      </c>
      <c r="M192" s="91">
        <f t="shared" si="26"/>
        <v>23570.080555555556</v>
      </c>
      <c r="N192" s="92">
        <f t="shared" si="27"/>
        <v>22466.080555555556</v>
      </c>
      <c r="O192" s="96">
        <v>23580</v>
      </c>
      <c r="P192" s="97">
        <f t="shared" si="28"/>
        <v>21222</v>
      </c>
      <c r="Q192" s="93">
        <f t="shared" si="31"/>
        <v>5133.8499999999985</v>
      </c>
      <c r="R192" s="93">
        <f t="shared" si="32"/>
        <v>2775.8499999999985</v>
      </c>
      <c r="S192" s="75"/>
      <c r="T192" s="75"/>
      <c r="U192" s="75"/>
    </row>
    <row r="193" spans="1:21" s="78" customFormat="1" ht="45.75" customHeight="1" x14ac:dyDescent="0.25">
      <c r="A193" s="64" t="s">
        <v>393</v>
      </c>
      <c r="B193" s="56" t="s">
        <v>188</v>
      </c>
      <c r="C193" s="75"/>
      <c r="D193" s="75"/>
      <c r="E193" s="76">
        <v>864</v>
      </c>
      <c r="F193" s="77">
        <v>720</v>
      </c>
      <c r="G193" s="58">
        <f t="shared" si="22"/>
        <v>5184</v>
      </c>
      <c r="H193" s="59">
        <f t="shared" si="23"/>
        <v>4320</v>
      </c>
      <c r="I193" s="61">
        <f t="shared" si="24"/>
        <v>18446.150000000001</v>
      </c>
      <c r="J193" s="62">
        <f t="shared" si="25"/>
        <v>17582.150000000001</v>
      </c>
      <c r="K193" s="61">
        <f t="shared" si="29"/>
        <v>21213.072499999998</v>
      </c>
      <c r="L193" s="62">
        <f t="shared" si="30"/>
        <v>20219.4725</v>
      </c>
      <c r="M193" s="91">
        <f t="shared" si="26"/>
        <v>23570.080555555556</v>
      </c>
      <c r="N193" s="92">
        <f t="shared" si="27"/>
        <v>22466.080555555556</v>
      </c>
      <c r="O193" s="96">
        <v>23580</v>
      </c>
      <c r="P193" s="97">
        <f t="shared" si="28"/>
        <v>21222</v>
      </c>
      <c r="Q193" s="93">
        <f t="shared" si="31"/>
        <v>5133.8499999999985</v>
      </c>
      <c r="R193" s="93">
        <f t="shared" si="32"/>
        <v>2775.8499999999985</v>
      </c>
      <c r="S193" s="75"/>
      <c r="T193" s="75"/>
      <c r="U193" s="75"/>
    </row>
    <row r="194" spans="1:21" s="78" customFormat="1" ht="174.75" customHeight="1" x14ac:dyDescent="0.25">
      <c r="A194" s="64" t="s">
        <v>394</v>
      </c>
      <c r="B194" s="56" t="s">
        <v>189</v>
      </c>
      <c r="C194" s="75"/>
      <c r="D194" s="75"/>
      <c r="E194" s="76">
        <v>935</v>
      </c>
      <c r="F194" s="77">
        <v>880</v>
      </c>
      <c r="G194" s="58">
        <f t="shared" si="22"/>
        <v>5610</v>
      </c>
      <c r="H194" s="59">
        <f t="shared" si="23"/>
        <v>5280</v>
      </c>
      <c r="I194" s="61">
        <f t="shared" si="24"/>
        <v>18872.150000000001</v>
      </c>
      <c r="J194" s="62">
        <f t="shared" si="25"/>
        <v>18542.150000000001</v>
      </c>
      <c r="K194" s="61">
        <f t="shared" si="29"/>
        <v>21702.9725</v>
      </c>
      <c r="L194" s="62">
        <f t="shared" si="30"/>
        <v>21323.4725</v>
      </c>
      <c r="M194" s="91">
        <f t="shared" si="26"/>
        <v>24114.413888888888</v>
      </c>
      <c r="N194" s="92">
        <f t="shared" si="27"/>
        <v>23692.74722222222</v>
      </c>
      <c r="O194" s="96">
        <v>24120</v>
      </c>
      <c r="P194" s="97">
        <f t="shared" si="28"/>
        <v>21708</v>
      </c>
      <c r="Q194" s="93">
        <f t="shared" si="31"/>
        <v>5247.8499999999985</v>
      </c>
      <c r="R194" s="93">
        <f t="shared" si="32"/>
        <v>2835.8499999999985</v>
      </c>
      <c r="S194" s="75"/>
      <c r="T194" s="75"/>
      <c r="U194" s="75"/>
    </row>
    <row r="195" spans="1:21" s="78" customFormat="1" ht="45.75" customHeight="1" x14ac:dyDescent="0.25">
      <c r="A195" s="50" t="s">
        <v>190</v>
      </c>
      <c r="B195" s="51"/>
      <c r="C195" s="51"/>
      <c r="D195" s="75"/>
      <c r="E195" s="52"/>
      <c r="F195" s="63"/>
      <c r="G195" s="58">
        <f t="shared" ref="G195:G209" si="33">E195*$D$2</f>
        <v>0</v>
      </c>
      <c r="H195" s="59">
        <f t="shared" ref="H195:H209" si="34">F195*$D$2</f>
        <v>0</v>
      </c>
      <c r="I195" s="61">
        <f t="shared" si="24"/>
        <v>13262.150000000001</v>
      </c>
      <c r="J195" s="62">
        <f t="shared" si="25"/>
        <v>13262.150000000001</v>
      </c>
      <c r="K195" s="61">
        <f t="shared" si="29"/>
        <v>15251.4725</v>
      </c>
      <c r="L195" s="62">
        <f t="shared" si="30"/>
        <v>15251.4725</v>
      </c>
      <c r="M195" s="91">
        <f t="shared" si="26"/>
        <v>16946.080555555556</v>
      </c>
      <c r="N195" s="92">
        <f t="shared" si="27"/>
        <v>16946.080555555556</v>
      </c>
      <c r="O195" s="96">
        <v>16960</v>
      </c>
      <c r="P195" s="97">
        <f t="shared" si="28"/>
        <v>15264</v>
      </c>
      <c r="Q195" s="93">
        <f t="shared" si="31"/>
        <v>3697.8499999999985</v>
      </c>
      <c r="R195" s="93">
        <f t="shared" si="32"/>
        <v>2001.8499999999985</v>
      </c>
      <c r="S195" s="51"/>
      <c r="T195" s="51"/>
      <c r="U195" s="51"/>
    </row>
    <row r="196" spans="1:21" s="78" customFormat="1" ht="45.75" customHeight="1" x14ac:dyDescent="0.25">
      <c r="A196" s="64" t="s">
        <v>395</v>
      </c>
      <c r="B196" s="56" t="s">
        <v>191</v>
      </c>
      <c r="C196" s="36">
        <v>5000</v>
      </c>
      <c r="D196" s="75"/>
      <c r="E196" s="76">
        <v>1000</v>
      </c>
      <c r="F196" s="77">
        <v>950</v>
      </c>
      <c r="G196" s="58">
        <f t="shared" si="33"/>
        <v>6000</v>
      </c>
      <c r="H196" s="59">
        <f t="shared" si="34"/>
        <v>5700</v>
      </c>
      <c r="I196" s="61">
        <f t="shared" ref="I196:I209" si="35">G196+($D$3*1.1/2)</f>
        <v>19262.150000000001</v>
      </c>
      <c r="J196" s="62">
        <f t="shared" ref="J196:J209" si="36">H196+($D$3*1.1/2)</f>
        <v>18962.150000000001</v>
      </c>
      <c r="K196" s="61">
        <f t="shared" si="29"/>
        <v>22151.4725</v>
      </c>
      <c r="L196" s="62">
        <f t="shared" si="30"/>
        <v>21806.4725</v>
      </c>
      <c r="M196" s="91">
        <f t="shared" ref="M196:M209" si="37">K196*100/90</f>
        <v>24612.74722222222</v>
      </c>
      <c r="N196" s="92">
        <f t="shared" ref="N196:N209" si="38">L196*100/90</f>
        <v>24229.413888888888</v>
      </c>
      <c r="O196" s="96">
        <v>24620</v>
      </c>
      <c r="P196" s="97">
        <f t="shared" ref="P196:P209" si="39">O196*0.9</f>
        <v>22158</v>
      </c>
      <c r="Q196" s="93">
        <f t="shared" si="31"/>
        <v>5357.8499999999985</v>
      </c>
      <c r="R196" s="93">
        <f t="shared" si="32"/>
        <v>2895.8499999999985</v>
      </c>
      <c r="S196" s="40"/>
      <c r="T196" s="40"/>
      <c r="U196" s="40"/>
    </row>
    <row r="197" spans="1:21" s="78" customFormat="1" ht="45.75" customHeight="1" x14ac:dyDescent="0.25">
      <c r="A197" s="64" t="s">
        <v>396</v>
      </c>
      <c r="B197" s="56" t="s">
        <v>192</v>
      </c>
      <c r="C197" s="36">
        <v>7200</v>
      </c>
      <c r="D197" s="75"/>
      <c r="E197" s="76">
        <v>1000</v>
      </c>
      <c r="F197" s="77">
        <v>950</v>
      </c>
      <c r="G197" s="58">
        <f t="shared" si="33"/>
        <v>6000</v>
      </c>
      <c r="H197" s="59">
        <f t="shared" si="34"/>
        <v>5700</v>
      </c>
      <c r="I197" s="61">
        <f t="shared" si="35"/>
        <v>19262.150000000001</v>
      </c>
      <c r="J197" s="62">
        <f t="shared" si="36"/>
        <v>18962.150000000001</v>
      </c>
      <c r="K197" s="61">
        <f t="shared" ref="K197:K209" si="40">I197*1.15</f>
        <v>22151.4725</v>
      </c>
      <c r="L197" s="62">
        <f t="shared" ref="L197:L209" si="41">J197*1.15</f>
        <v>21806.4725</v>
      </c>
      <c r="M197" s="91">
        <f t="shared" si="37"/>
        <v>24612.74722222222</v>
      </c>
      <c r="N197" s="92">
        <f t="shared" si="38"/>
        <v>24229.413888888888</v>
      </c>
      <c r="O197" s="96">
        <v>24620</v>
      </c>
      <c r="P197" s="97">
        <f t="shared" si="39"/>
        <v>22158</v>
      </c>
      <c r="Q197" s="93">
        <f t="shared" ref="Q197:Q209" si="42">O197-I197</f>
        <v>5357.8499999999985</v>
      </c>
      <c r="R197" s="93">
        <f t="shared" ref="R197:R209" si="43">P197-I197</f>
        <v>2895.8499999999985</v>
      </c>
      <c r="S197" s="40"/>
      <c r="T197" s="40"/>
      <c r="U197" s="40"/>
    </row>
    <row r="198" spans="1:21" s="78" customFormat="1" ht="45.75" customHeight="1" x14ac:dyDescent="0.25">
      <c r="A198" s="64" t="s">
        <v>397</v>
      </c>
      <c r="B198" s="56" t="s">
        <v>193</v>
      </c>
      <c r="D198" s="75"/>
      <c r="E198" s="76">
        <v>1910</v>
      </c>
      <c r="F198" s="77">
        <v>1650</v>
      </c>
      <c r="G198" s="58">
        <f t="shared" si="33"/>
        <v>11460</v>
      </c>
      <c r="H198" s="59">
        <f t="shared" si="34"/>
        <v>9900</v>
      </c>
      <c r="I198" s="61">
        <f t="shared" si="35"/>
        <v>24722.15</v>
      </c>
      <c r="J198" s="62">
        <f t="shared" si="36"/>
        <v>23162.15</v>
      </c>
      <c r="K198" s="61">
        <f t="shared" si="40"/>
        <v>28430.4725</v>
      </c>
      <c r="L198" s="62">
        <f t="shared" si="41"/>
        <v>26636.4725</v>
      </c>
      <c r="M198" s="91">
        <f t="shared" si="37"/>
        <v>31589.413888888888</v>
      </c>
      <c r="N198" s="92">
        <f t="shared" si="38"/>
        <v>29596.080555555556</v>
      </c>
      <c r="O198" s="96">
        <v>31600</v>
      </c>
      <c r="P198" s="97">
        <f t="shared" si="39"/>
        <v>28440</v>
      </c>
      <c r="Q198" s="93">
        <f t="shared" si="42"/>
        <v>6877.8499999999985</v>
      </c>
      <c r="R198" s="93">
        <f t="shared" si="43"/>
        <v>3717.8499999999985</v>
      </c>
      <c r="S198" s="75">
        <v>12100</v>
      </c>
      <c r="T198" s="75"/>
      <c r="U198" s="75"/>
    </row>
    <row r="199" spans="1:21" s="78" customFormat="1" ht="45.75" customHeight="1" x14ac:dyDescent="0.25">
      <c r="A199" s="64" t="s">
        <v>398</v>
      </c>
      <c r="B199" s="56" t="s">
        <v>194</v>
      </c>
      <c r="D199" s="75"/>
      <c r="E199" s="76">
        <v>1910</v>
      </c>
      <c r="F199" s="77">
        <v>1650</v>
      </c>
      <c r="G199" s="58">
        <f t="shared" si="33"/>
        <v>11460</v>
      </c>
      <c r="H199" s="59">
        <f t="shared" si="34"/>
        <v>9900</v>
      </c>
      <c r="I199" s="61">
        <f t="shared" si="35"/>
        <v>24722.15</v>
      </c>
      <c r="J199" s="62">
        <f t="shared" si="36"/>
        <v>23162.15</v>
      </c>
      <c r="K199" s="61">
        <f t="shared" si="40"/>
        <v>28430.4725</v>
      </c>
      <c r="L199" s="62">
        <f t="shared" si="41"/>
        <v>26636.4725</v>
      </c>
      <c r="M199" s="91">
        <f t="shared" si="37"/>
        <v>31589.413888888888</v>
      </c>
      <c r="N199" s="92">
        <f t="shared" si="38"/>
        <v>29596.080555555556</v>
      </c>
      <c r="O199" s="96">
        <v>31600</v>
      </c>
      <c r="P199" s="97">
        <f t="shared" si="39"/>
        <v>28440</v>
      </c>
      <c r="Q199" s="93">
        <f t="shared" si="42"/>
        <v>6877.8499999999985</v>
      </c>
      <c r="R199" s="93">
        <f t="shared" si="43"/>
        <v>3717.8499999999985</v>
      </c>
      <c r="S199" s="75">
        <v>15700</v>
      </c>
      <c r="T199" s="75"/>
      <c r="U199" s="75"/>
    </row>
    <row r="200" spans="1:21" s="78" customFormat="1" ht="45.75" customHeight="1" x14ac:dyDescent="0.25">
      <c r="A200" s="64" t="s">
        <v>399</v>
      </c>
      <c r="B200" s="56" t="s">
        <v>195</v>
      </c>
      <c r="C200" s="75"/>
      <c r="D200" s="75"/>
      <c r="E200" s="76">
        <v>1910</v>
      </c>
      <c r="F200" s="77">
        <v>1650</v>
      </c>
      <c r="G200" s="58">
        <f t="shared" si="33"/>
        <v>11460</v>
      </c>
      <c r="H200" s="59">
        <f t="shared" si="34"/>
        <v>9900</v>
      </c>
      <c r="I200" s="61">
        <f t="shared" si="35"/>
        <v>24722.15</v>
      </c>
      <c r="J200" s="62">
        <f t="shared" si="36"/>
        <v>23162.15</v>
      </c>
      <c r="K200" s="61">
        <f t="shared" si="40"/>
        <v>28430.4725</v>
      </c>
      <c r="L200" s="62">
        <f t="shared" si="41"/>
        <v>26636.4725</v>
      </c>
      <c r="M200" s="91">
        <f t="shared" si="37"/>
        <v>31589.413888888888</v>
      </c>
      <c r="N200" s="92">
        <f t="shared" si="38"/>
        <v>29596.080555555556</v>
      </c>
      <c r="O200" s="96">
        <v>31600</v>
      </c>
      <c r="P200" s="97">
        <f t="shared" si="39"/>
        <v>28440</v>
      </c>
      <c r="Q200" s="93">
        <f t="shared" si="42"/>
        <v>6877.8499999999985</v>
      </c>
      <c r="R200" s="93">
        <f t="shared" si="43"/>
        <v>3717.8499999999985</v>
      </c>
      <c r="S200" s="75">
        <v>15700</v>
      </c>
      <c r="T200" s="75"/>
      <c r="U200" s="75"/>
    </row>
    <row r="201" spans="1:21" s="78" customFormat="1" ht="45.75" customHeight="1" x14ac:dyDescent="0.25">
      <c r="A201" s="64" t="s">
        <v>400</v>
      </c>
      <c r="B201" s="56" t="s">
        <v>196</v>
      </c>
      <c r="C201" s="75"/>
      <c r="D201" s="75"/>
      <c r="E201" s="76">
        <v>1910</v>
      </c>
      <c r="F201" s="77">
        <v>1650</v>
      </c>
      <c r="G201" s="58">
        <f t="shared" si="33"/>
        <v>11460</v>
      </c>
      <c r="H201" s="59">
        <f t="shared" si="34"/>
        <v>9900</v>
      </c>
      <c r="I201" s="61">
        <f t="shared" si="35"/>
        <v>24722.15</v>
      </c>
      <c r="J201" s="62">
        <f t="shared" si="36"/>
        <v>23162.15</v>
      </c>
      <c r="K201" s="61">
        <f t="shared" si="40"/>
        <v>28430.4725</v>
      </c>
      <c r="L201" s="62">
        <f t="shared" si="41"/>
        <v>26636.4725</v>
      </c>
      <c r="M201" s="91">
        <f t="shared" si="37"/>
        <v>31589.413888888888</v>
      </c>
      <c r="N201" s="92">
        <f t="shared" si="38"/>
        <v>29596.080555555556</v>
      </c>
      <c r="O201" s="96">
        <v>31600</v>
      </c>
      <c r="P201" s="97">
        <f t="shared" si="39"/>
        <v>28440</v>
      </c>
      <c r="Q201" s="93">
        <f t="shared" si="42"/>
        <v>6877.8499999999985</v>
      </c>
      <c r="R201" s="93">
        <f t="shared" si="43"/>
        <v>3717.8499999999985</v>
      </c>
      <c r="S201" s="75"/>
      <c r="T201" s="75"/>
      <c r="U201" s="75"/>
    </row>
    <row r="202" spans="1:21" s="78" customFormat="1" ht="45.75" customHeight="1" x14ac:dyDescent="0.25">
      <c r="A202" s="64" t="s">
        <v>401</v>
      </c>
      <c r="B202" s="56" t="s">
        <v>197</v>
      </c>
      <c r="C202" s="75"/>
      <c r="D202" s="75"/>
      <c r="E202" s="76">
        <v>1910</v>
      </c>
      <c r="F202" s="77">
        <v>1650</v>
      </c>
      <c r="G202" s="58">
        <f t="shared" si="33"/>
        <v>11460</v>
      </c>
      <c r="H202" s="59">
        <f t="shared" si="34"/>
        <v>9900</v>
      </c>
      <c r="I202" s="61">
        <f t="shared" si="35"/>
        <v>24722.15</v>
      </c>
      <c r="J202" s="62">
        <f t="shared" si="36"/>
        <v>23162.15</v>
      </c>
      <c r="K202" s="61">
        <f t="shared" si="40"/>
        <v>28430.4725</v>
      </c>
      <c r="L202" s="62">
        <f t="shared" si="41"/>
        <v>26636.4725</v>
      </c>
      <c r="M202" s="91">
        <f t="shared" si="37"/>
        <v>31589.413888888888</v>
      </c>
      <c r="N202" s="92">
        <f t="shared" si="38"/>
        <v>29596.080555555556</v>
      </c>
      <c r="O202" s="96">
        <v>31600</v>
      </c>
      <c r="P202" s="97">
        <f t="shared" si="39"/>
        <v>28440</v>
      </c>
      <c r="Q202" s="93">
        <f t="shared" si="42"/>
        <v>6877.8499999999985</v>
      </c>
      <c r="R202" s="93">
        <f t="shared" si="43"/>
        <v>3717.8499999999985</v>
      </c>
      <c r="S202" s="75"/>
      <c r="T202" s="75"/>
      <c r="U202" s="75"/>
    </row>
    <row r="203" spans="1:21" s="78" customFormat="1" ht="45.75" customHeight="1" x14ac:dyDescent="0.25">
      <c r="A203" s="64" t="s">
        <v>402</v>
      </c>
      <c r="B203" s="56" t="s">
        <v>198</v>
      </c>
      <c r="C203" s="75"/>
      <c r="D203" s="75"/>
      <c r="E203" s="76">
        <v>2112</v>
      </c>
      <c r="F203" s="77">
        <v>1750</v>
      </c>
      <c r="G203" s="58">
        <f t="shared" si="33"/>
        <v>12672</v>
      </c>
      <c r="H203" s="59">
        <f t="shared" si="34"/>
        <v>10500</v>
      </c>
      <c r="I203" s="61">
        <f t="shared" si="35"/>
        <v>25934.15</v>
      </c>
      <c r="J203" s="62">
        <f t="shared" si="36"/>
        <v>23762.15</v>
      </c>
      <c r="K203" s="61">
        <f t="shared" si="40"/>
        <v>29824.272499999999</v>
      </c>
      <c r="L203" s="62">
        <f t="shared" si="41"/>
        <v>27326.4725</v>
      </c>
      <c r="M203" s="91">
        <f t="shared" si="37"/>
        <v>33138.080555555556</v>
      </c>
      <c r="N203" s="92">
        <f t="shared" si="38"/>
        <v>30362.74722222222</v>
      </c>
      <c r="O203" s="96">
        <v>33140</v>
      </c>
      <c r="P203" s="97">
        <f t="shared" si="39"/>
        <v>29826</v>
      </c>
      <c r="Q203" s="93">
        <f t="shared" si="42"/>
        <v>7205.8499999999985</v>
      </c>
      <c r="R203" s="93">
        <f t="shared" si="43"/>
        <v>3891.8499999999985</v>
      </c>
      <c r="S203" s="75"/>
      <c r="T203" s="75"/>
      <c r="U203" s="75"/>
    </row>
    <row r="204" spans="1:21" s="78" customFormat="1" ht="45.75" customHeight="1" x14ac:dyDescent="0.25">
      <c r="A204" s="64" t="s">
        <v>403</v>
      </c>
      <c r="B204" s="56" t="s">
        <v>199</v>
      </c>
      <c r="C204" s="75"/>
      <c r="D204" s="75"/>
      <c r="E204" s="76">
        <v>2112</v>
      </c>
      <c r="F204" s="77">
        <v>1750</v>
      </c>
      <c r="G204" s="58">
        <f t="shared" si="33"/>
        <v>12672</v>
      </c>
      <c r="H204" s="59">
        <f t="shared" si="34"/>
        <v>10500</v>
      </c>
      <c r="I204" s="61">
        <f t="shared" si="35"/>
        <v>25934.15</v>
      </c>
      <c r="J204" s="62">
        <f t="shared" si="36"/>
        <v>23762.15</v>
      </c>
      <c r="K204" s="61">
        <f t="shared" si="40"/>
        <v>29824.272499999999</v>
      </c>
      <c r="L204" s="62">
        <f t="shared" si="41"/>
        <v>27326.4725</v>
      </c>
      <c r="M204" s="91">
        <f t="shared" si="37"/>
        <v>33138.080555555556</v>
      </c>
      <c r="N204" s="92">
        <f t="shared" si="38"/>
        <v>30362.74722222222</v>
      </c>
      <c r="O204" s="96">
        <v>33140</v>
      </c>
      <c r="P204" s="97">
        <f t="shared" si="39"/>
        <v>29826</v>
      </c>
      <c r="Q204" s="93">
        <f t="shared" si="42"/>
        <v>7205.8499999999985</v>
      </c>
      <c r="R204" s="93">
        <f t="shared" si="43"/>
        <v>3891.8499999999985</v>
      </c>
      <c r="S204" s="75"/>
      <c r="T204" s="75"/>
      <c r="U204" s="75"/>
    </row>
    <row r="205" spans="1:21" s="78" customFormat="1" ht="45.75" customHeight="1" x14ac:dyDescent="0.25">
      <c r="A205" s="64" t="s">
        <v>404</v>
      </c>
      <c r="B205" s="56" t="s">
        <v>200</v>
      </c>
      <c r="C205" s="75"/>
      <c r="D205" s="75"/>
      <c r="E205" s="76">
        <v>2112</v>
      </c>
      <c r="F205" s="77">
        <v>1750</v>
      </c>
      <c r="G205" s="58">
        <f t="shared" si="33"/>
        <v>12672</v>
      </c>
      <c r="H205" s="59">
        <f t="shared" si="34"/>
        <v>10500</v>
      </c>
      <c r="I205" s="61">
        <f t="shared" si="35"/>
        <v>25934.15</v>
      </c>
      <c r="J205" s="62">
        <f t="shared" si="36"/>
        <v>23762.15</v>
      </c>
      <c r="K205" s="61">
        <f t="shared" si="40"/>
        <v>29824.272499999999</v>
      </c>
      <c r="L205" s="62">
        <f t="shared" si="41"/>
        <v>27326.4725</v>
      </c>
      <c r="M205" s="91">
        <f t="shared" si="37"/>
        <v>33138.080555555556</v>
      </c>
      <c r="N205" s="92">
        <f t="shared" si="38"/>
        <v>30362.74722222222</v>
      </c>
      <c r="O205" s="96">
        <v>33140</v>
      </c>
      <c r="P205" s="97">
        <f t="shared" si="39"/>
        <v>29826</v>
      </c>
      <c r="Q205" s="93">
        <f t="shared" si="42"/>
        <v>7205.8499999999985</v>
      </c>
      <c r="R205" s="93">
        <f t="shared" si="43"/>
        <v>3891.8499999999985</v>
      </c>
      <c r="S205" s="75"/>
      <c r="T205" s="75"/>
      <c r="U205" s="75"/>
    </row>
    <row r="206" spans="1:21" s="78" customFormat="1" ht="45.75" customHeight="1" x14ac:dyDescent="0.25">
      <c r="A206" s="64" t="s">
        <v>405</v>
      </c>
      <c r="B206" s="56" t="s">
        <v>201</v>
      </c>
      <c r="C206" s="75"/>
      <c r="D206" s="75"/>
      <c r="E206" s="76">
        <v>2112</v>
      </c>
      <c r="F206" s="77">
        <v>1750</v>
      </c>
      <c r="G206" s="58">
        <f t="shared" si="33"/>
        <v>12672</v>
      </c>
      <c r="H206" s="59">
        <f t="shared" si="34"/>
        <v>10500</v>
      </c>
      <c r="I206" s="61">
        <f t="shared" si="35"/>
        <v>25934.15</v>
      </c>
      <c r="J206" s="62">
        <f t="shared" si="36"/>
        <v>23762.15</v>
      </c>
      <c r="K206" s="61">
        <f t="shared" si="40"/>
        <v>29824.272499999999</v>
      </c>
      <c r="L206" s="62">
        <f t="shared" si="41"/>
        <v>27326.4725</v>
      </c>
      <c r="M206" s="91">
        <f t="shared" si="37"/>
        <v>33138.080555555556</v>
      </c>
      <c r="N206" s="92">
        <f t="shared" si="38"/>
        <v>30362.74722222222</v>
      </c>
      <c r="O206" s="96">
        <v>33140</v>
      </c>
      <c r="P206" s="97">
        <f t="shared" si="39"/>
        <v>29826</v>
      </c>
      <c r="Q206" s="93">
        <f t="shared" si="42"/>
        <v>7205.8499999999985</v>
      </c>
      <c r="R206" s="93">
        <f t="shared" si="43"/>
        <v>3891.8499999999985</v>
      </c>
      <c r="S206" s="75"/>
      <c r="T206" s="75"/>
      <c r="U206" s="75"/>
    </row>
    <row r="207" spans="1:21" s="83" customFormat="1" ht="21" customHeight="1" x14ac:dyDescent="0.25">
      <c r="A207" s="64" t="s">
        <v>406</v>
      </c>
      <c r="B207" s="56" t="s">
        <v>202</v>
      </c>
      <c r="C207" s="84">
        <v>17520</v>
      </c>
      <c r="D207" s="82"/>
      <c r="E207" s="76">
        <v>2112</v>
      </c>
      <c r="F207" s="77">
        <v>1750</v>
      </c>
      <c r="G207" s="58">
        <f t="shared" si="33"/>
        <v>12672</v>
      </c>
      <c r="H207" s="59">
        <f t="shared" si="34"/>
        <v>10500</v>
      </c>
      <c r="I207" s="61">
        <f t="shared" si="35"/>
        <v>25934.15</v>
      </c>
      <c r="J207" s="62">
        <f t="shared" si="36"/>
        <v>23762.15</v>
      </c>
      <c r="K207" s="61">
        <f t="shared" si="40"/>
        <v>29824.272499999999</v>
      </c>
      <c r="L207" s="62">
        <f t="shared" si="41"/>
        <v>27326.4725</v>
      </c>
      <c r="M207" s="91">
        <f t="shared" si="37"/>
        <v>33138.080555555556</v>
      </c>
      <c r="N207" s="92">
        <f t="shared" si="38"/>
        <v>30362.74722222222</v>
      </c>
      <c r="O207" s="96">
        <v>33140</v>
      </c>
      <c r="P207" s="97">
        <f t="shared" si="39"/>
        <v>29826</v>
      </c>
      <c r="Q207" s="93">
        <f t="shared" si="42"/>
        <v>7205.8499999999985</v>
      </c>
      <c r="R207" s="93">
        <f t="shared" si="43"/>
        <v>3891.8499999999985</v>
      </c>
      <c r="S207" s="85"/>
      <c r="T207" s="73"/>
      <c r="U207" s="84"/>
    </row>
    <row r="208" spans="1:21" s="83" customFormat="1" ht="32.25" customHeight="1" x14ac:dyDescent="0.25">
      <c r="A208" s="204" t="s">
        <v>203</v>
      </c>
      <c r="B208" s="204"/>
      <c r="C208" s="204"/>
      <c r="D208" s="204"/>
      <c r="E208" s="204"/>
      <c r="F208" s="204"/>
      <c r="G208" s="204"/>
      <c r="H208" s="204"/>
      <c r="I208" s="204"/>
      <c r="J208" s="204"/>
      <c r="K208" s="204"/>
      <c r="L208" s="204"/>
      <c r="M208" s="204"/>
      <c r="N208" s="204"/>
      <c r="O208" s="204"/>
      <c r="P208" s="204"/>
      <c r="Q208" s="204"/>
      <c r="R208" s="204"/>
      <c r="S208" s="204"/>
      <c r="T208" s="204"/>
      <c r="U208" s="204"/>
    </row>
    <row r="209" spans="1:21" s="83" customFormat="1" ht="83.25" customHeight="1" x14ac:dyDescent="0.25">
      <c r="A209" s="64" t="s">
        <v>407</v>
      </c>
      <c r="B209" s="86" t="s">
        <v>204</v>
      </c>
      <c r="C209" s="82"/>
      <c r="D209" s="82"/>
      <c r="E209" s="80">
        <v>2540</v>
      </c>
      <c r="F209" s="81">
        <v>2140</v>
      </c>
      <c r="G209" s="58">
        <f t="shared" si="33"/>
        <v>15240</v>
      </c>
      <c r="H209" s="59">
        <f t="shared" si="34"/>
        <v>12840</v>
      </c>
      <c r="I209" s="61">
        <f t="shared" si="35"/>
        <v>28502.15</v>
      </c>
      <c r="J209" s="62">
        <f t="shared" si="36"/>
        <v>26102.15</v>
      </c>
      <c r="K209" s="61">
        <f t="shared" si="40"/>
        <v>32777.472499999996</v>
      </c>
      <c r="L209" s="62">
        <f t="shared" si="41"/>
        <v>30017.4725</v>
      </c>
      <c r="M209" s="91">
        <f t="shared" si="37"/>
        <v>36419.413888888885</v>
      </c>
      <c r="N209" s="92">
        <f t="shared" si="38"/>
        <v>33352.74722222222</v>
      </c>
      <c r="O209" s="96">
        <v>36420</v>
      </c>
      <c r="P209" s="97">
        <f t="shared" si="39"/>
        <v>32778</v>
      </c>
      <c r="Q209" s="93">
        <f t="shared" si="42"/>
        <v>7917.8499999999985</v>
      </c>
      <c r="R209" s="93">
        <f t="shared" si="43"/>
        <v>4275.8499999999985</v>
      </c>
      <c r="S209" s="82"/>
      <c r="T209" s="82"/>
      <c r="U209" s="82"/>
    </row>
    <row r="210" spans="1:21" s="101" customFormat="1" ht="42" customHeight="1" x14ac:dyDescent="0.25">
      <c r="A210" s="99"/>
      <c r="B210" s="100"/>
      <c r="E210" s="102"/>
      <c r="F210" s="102"/>
      <c r="G210" s="102"/>
      <c r="H210" s="102"/>
      <c r="I210" s="102"/>
      <c r="J210" s="102"/>
      <c r="K210" s="102"/>
      <c r="O210" s="103"/>
      <c r="P210" s="103"/>
    </row>
    <row r="211" spans="1:21" s="101" customFormat="1" ht="24" customHeight="1" x14ac:dyDescent="0.25">
      <c r="A211" s="99"/>
      <c r="B211" s="100"/>
      <c r="E211" s="102"/>
      <c r="F211" s="102"/>
      <c r="G211" s="102"/>
      <c r="H211" s="102"/>
      <c r="I211" s="102"/>
      <c r="J211" s="102"/>
      <c r="K211" s="102"/>
      <c r="O211" s="103"/>
      <c r="P211" s="103"/>
    </row>
    <row r="212" spans="1:21" s="101" customFormat="1" ht="32.25" customHeight="1" x14ac:dyDescent="0.25">
      <c r="A212" s="104"/>
      <c r="B212" s="105" t="s">
        <v>205</v>
      </c>
      <c r="E212" s="104"/>
      <c r="F212" s="104"/>
      <c r="G212" s="104"/>
      <c r="H212" s="104"/>
      <c r="I212" s="104"/>
      <c r="J212" s="104"/>
      <c r="K212" s="104"/>
      <c r="O212" s="103"/>
      <c r="P212" s="103"/>
    </row>
    <row r="213" spans="1:21" s="101" customFormat="1" ht="32.25" customHeight="1" x14ac:dyDescent="0.25">
      <c r="A213" s="104"/>
      <c r="B213" s="105" t="s">
        <v>206</v>
      </c>
      <c r="E213" s="104"/>
      <c r="F213" s="104"/>
      <c r="G213" s="104"/>
      <c r="H213" s="104"/>
      <c r="I213" s="104"/>
      <c r="J213" s="104"/>
      <c r="K213" s="104"/>
      <c r="O213" s="103"/>
      <c r="P213" s="103"/>
    </row>
    <row r="214" spans="1:21" s="101" customFormat="1" ht="42" hidden="1" customHeight="1" x14ac:dyDescent="0.25">
      <c r="A214" s="104"/>
      <c r="B214" s="105" t="s">
        <v>207</v>
      </c>
      <c r="E214" s="104"/>
      <c r="F214" s="104"/>
      <c r="G214" s="104"/>
      <c r="H214" s="104"/>
      <c r="I214" s="104"/>
      <c r="J214" s="104"/>
      <c r="K214" s="104"/>
      <c r="O214" s="103"/>
      <c r="P214" s="103"/>
    </row>
    <row r="215" spans="1:21" s="101" customFormat="1" ht="28.5" customHeight="1" x14ac:dyDescent="0.25">
      <c r="A215" s="104"/>
      <c r="B215" s="105" t="s">
        <v>208</v>
      </c>
      <c r="E215" s="104"/>
      <c r="F215" s="104"/>
      <c r="G215" s="104"/>
      <c r="H215" s="104"/>
      <c r="I215" s="104"/>
      <c r="J215" s="104"/>
      <c r="K215" s="104"/>
      <c r="O215" s="103"/>
      <c r="P215" s="103"/>
    </row>
    <row r="216" spans="1:21" s="101" customFormat="1" ht="33.75" customHeight="1" x14ac:dyDescent="0.25">
      <c r="A216" s="104"/>
      <c r="B216" s="105" t="s">
        <v>209</v>
      </c>
      <c r="E216" s="104"/>
      <c r="F216" s="104"/>
      <c r="G216" s="104"/>
      <c r="H216" s="104"/>
      <c r="I216" s="104"/>
      <c r="J216" s="104"/>
      <c r="K216" s="104"/>
      <c r="O216" s="103"/>
      <c r="P216" s="103"/>
    </row>
    <row r="217" spans="1:21" s="101" customFormat="1" ht="28.5" customHeight="1" x14ac:dyDescent="0.25">
      <c r="A217" s="104"/>
      <c r="B217" s="105" t="s">
        <v>210</v>
      </c>
      <c r="E217" s="104"/>
      <c r="F217" s="104"/>
      <c r="G217" s="104"/>
      <c r="H217" s="104"/>
      <c r="I217" s="104"/>
      <c r="J217" s="104"/>
      <c r="K217" s="104"/>
      <c r="O217" s="103"/>
      <c r="P217" s="103"/>
    </row>
    <row r="218" spans="1:21" s="101" customFormat="1" ht="32.25" customHeight="1" x14ac:dyDescent="0.25">
      <c r="A218" s="104"/>
      <c r="B218" s="105" t="s">
        <v>211</v>
      </c>
      <c r="E218" s="104"/>
      <c r="F218" s="104"/>
      <c r="G218" s="104"/>
      <c r="H218" s="104"/>
      <c r="I218" s="104"/>
      <c r="J218" s="104"/>
      <c r="K218" s="104"/>
      <c r="O218" s="103"/>
      <c r="P218" s="103"/>
    </row>
    <row r="219" spans="1:21" s="101" customFormat="1" ht="44.25" customHeight="1" x14ac:dyDescent="0.25">
      <c r="A219" s="104"/>
      <c r="B219" s="105"/>
      <c r="E219" s="104"/>
      <c r="F219" s="104"/>
      <c r="G219" s="104"/>
      <c r="H219" s="104"/>
      <c r="I219" s="104"/>
      <c r="J219" s="104"/>
      <c r="K219" s="104"/>
      <c r="O219" s="103"/>
      <c r="P219" s="103"/>
    </row>
    <row r="220" spans="1:21" s="102" customFormat="1" ht="27.75" customHeight="1" x14ac:dyDescent="0.25">
      <c r="A220" s="104"/>
      <c r="B220" s="105"/>
      <c r="E220" s="104"/>
      <c r="F220" s="104"/>
      <c r="G220" s="104"/>
      <c r="H220" s="104"/>
      <c r="I220" s="104"/>
      <c r="J220" s="104"/>
      <c r="K220" s="104"/>
      <c r="O220" s="103"/>
      <c r="P220" s="103"/>
    </row>
    <row r="221" spans="1:21" s="102" customFormat="1" ht="27" customHeight="1" x14ac:dyDescent="0.25">
      <c r="A221" s="104"/>
      <c r="B221" s="105"/>
      <c r="E221" s="104"/>
      <c r="F221" s="104"/>
      <c r="G221" s="104"/>
      <c r="H221" s="104"/>
      <c r="I221" s="104"/>
      <c r="J221" s="104"/>
      <c r="K221" s="104"/>
      <c r="O221" s="103"/>
      <c r="P221" s="103"/>
    </row>
    <row r="222" spans="1:21" s="104" customFormat="1" x14ac:dyDescent="0.25">
      <c r="B222" s="105"/>
      <c r="O222" s="106"/>
      <c r="P222" s="106"/>
    </row>
    <row r="223" spans="1:21" s="102" customFormat="1" x14ac:dyDescent="0.25">
      <c r="A223" s="104"/>
      <c r="B223" s="105"/>
      <c r="E223" s="104"/>
      <c r="F223" s="104"/>
      <c r="G223" s="104"/>
      <c r="H223" s="104"/>
      <c r="I223" s="104"/>
      <c r="J223" s="104"/>
      <c r="K223" s="104"/>
      <c r="O223" s="103"/>
      <c r="P223" s="103"/>
    </row>
    <row r="224" spans="1:21" s="102" customFormat="1" x14ac:dyDescent="0.25">
      <c r="A224" s="104"/>
      <c r="B224" s="105"/>
      <c r="E224" s="104"/>
      <c r="F224" s="104"/>
      <c r="G224" s="104"/>
      <c r="H224" s="104"/>
      <c r="I224" s="104"/>
      <c r="J224" s="104"/>
      <c r="K224" s="104"/>
      <c r="O224" s="103"/>
      <c r="P224" s="103"/>
    </row>
    <row r="225" spans="1:16" s="102" customFormat="1" x14ac:dyDescent="0.25">
      <c r="A225" s="104"/>
      <c r="B225" s="105"/>
      <c r="E225" s="104"/>
      <c r="F225" s="104"/>
      <c r="G225" s="104"/>
      <c r="H225" s="104"/>
      <c r="I225" s="104"/>
      <c r="J225" s="104"/>
      <c r="K225" s="104"/>
      <c r="O225" s="103"/>
      <c r="P225" s="103"/>
    </row>
    <row r="226" spans="1:16" s="102" customFormat="1" x14ac:dyDescent="0.25">
      <c r="A226" s="104"/>
      <c r="B226" s="105"/>
      <c r="E226" s="104"/>
      <c r="F226" s="104"/>
      <c r="G226" s="104"/>
      <c r="H226" s="104"/>
      <c r="I226" s="104"/>
      <c r="J226" s="104"/>
      <c r="K226" s="104"/>
      <c r="O226" s="103"/>
      <c r="P226" s="103"/>
    </row>
    <row r="227" spans="1:16" s="102" customFormat="1" x14ac:dyDescent="0.25">
      <c r="A227" s="104"/>
      <c r="B227" s="105"/>
      <c r="E227" s="104"/>
      <c r="F227" s="104"/>
      <c r="G227" s="104"/>
      <c r="H227" s="104"/>
      <c r="I227" s="104"/>
      <c r="J227" s="104"/>
      <c r="K227" s="104"/>
      <c r="O227" s="103"/>
      <c r="P227" s="103"/>
    </row>
    <row r="228" spans="1:16" s="102" customFormat="1" x14ac:dyDescent="0.25">
      <c r="A228" s="104"/>
      <c r="B228" s="105"/>
      <c r="E228" s="104"/>
      <c r="F228" s="104"/>
      <c r="G228" s="104"/>
      <c r="H228" s="104"/>
      <c r="I228" s="104"/>
      <c r="J228" s="104"/>
      <c r="K228" s="104"/>
      <c r="O228" s="103"/>
      <c r="P228" s="103"/>
    </row>
    <row r="229" spans="1:16" s="102" customFormat="1" x14ac:dyDescent="0.25">
      <c r="A229" s="104"/>
      <c r="B229" s="105"/>
      <c r="E229" s="104"/>
      <c r="F229" s="104"/>
      <c r="G229" s="104"/>
      <c r="H229" s="104"/>
      <c r="I229" s="104"/>
      <c r="J229" s="104"/>
      <c r="K229" s="104"/>
      <c r="O229" s="103"/>
      <c r="P229" s="103"/>
    </row>
    <row r="230" spans="1:16" s="102" customFormat="1" x14ac:dyDescent="0.25">
      <c r="A230" s="104"/>
      <c r="B230" s="105"/>
      <c r="E230" s="104"/>
      <c r="F230" s="104"/>
      <c r="G230" s="104"/>
      <c r="H230" s="104"/>
      <c r="I230" s="104"/>
      <c r="J230" s="104"/>
      <c r="K230" s="104"/>
      <c r="O230" s="103"/>
      <c r="P230" s="103"/>
    </row>
    <row r="231" spans="1:16" s="102" customFormat="1" x14ac:dyDescent="0.25">
      <c r="A231" s="104"/>
      <c r="B231" s="105"/>
      <c r="E231" s="104"/>
      <c r="F231" s="104"/>
      <c r="G231" s="104"/>
      <c r="H231" s="104"/>
      <c r="I231" s="104"/>
      <c r="J231" s="104"/>
      <c r="K231" s="104"/>
      <c r="O231" s="103"/>
      <c r="P231" s="103"/>
    </row>
    <row r="232" spans="1:16" s="102" customFormat="1" x14ac:dyDescent="0.25">
      <c r="A232" s="104"/>
      <c r="B232" s="105"/>
      <c r="E232" s="104"/>
      <c r="F232" s="104"/>
      <c r="G232" s="104"/>
      <c r="H232" s="104"/>
      <c r="I232" s="104"/>
      <c r="J232" s="104"/>
      <c r="K232" s="104"/>
      <c r="O232" s="103"/>
      <c r="P232" s="103"/>
    </row>
    <row r="233" spans="1:16" s="102" customFormat="1" x14ac:dyDescent="0.25">
      <c r="A233" s="104"/>
      <c r="B233" s="105"/>
      <c r="E233" s="104"/>
      <c r="F233" s="104"/>
      <c r="G233" s="104"/>
      <c r="H233" s="104"/>
      <c r="I233" s="104"/>
      <c r="J233" s="104"/>
      <c r="K233" s="104"/>
      <c r="O233" s="103"/>
      <c r="P233" s="103"/>
    </row>
    <row r="234" spans="1:16" s="102" customFormat="1" x14ac:dyDescent="0.25">
      <c r="A234" s="104"/>
      <c r="B234" s="105"/>
      <c r="E234" s="104"/>
      <c r="F234" s="104"/>
      <c r="G234" s="104"/>
      <c r="H234" s="104"/>
      <c r="I234" s="104"/>
      <c r="J234" s="104"/>
      <c r="K234" s="104"/>
      <c r="O234" s="103"/>
      <c r="P234" s="103"/>
    </row>
    <row r="235" spans="1:16" s="102" customFormat="1" ht="15" customHeight="1" x14ac:dyDescent="0.25">
      <c r="A235" s="104"/>
      <c r="B235" s="105"/>
      <c r="E235" s="104"/>
      <c r="F235" s="104"/>
      <c r="G235" s="104"/>
      <c r="H235" s="104"/>
      <c r="I235" s="104"/>
      <c r="J235" s="104"/>
      <c r="K235" s="104"/>
      <c r="O235" s="103"/>
      <c r="P235" s="103"/>
    </row>
    <row r="236" spans="1:16" s="102" customFormat="1" x14ac:dyDescent="0.25">
      <c r="A236" s="104"/>
      <c r="B236" s="105"/>
      <c r="E236" s="104"/>
      <c r="F236" s="104"/>
      <c r="G236" s="104"/>
      <c r="H236" s="104"/>
      <c r="I236" s="104"/>
      <c r="J236" s="104"/>
      <c r="K236" s="104"/>
      <c r="O236" s="103"/>
      <c r="P236" s="103"/>
    </row>
    <row r="237" spans="1:16" s="102" customFormat="1" ht="91.5" customHeight="1" x14ac:dyDescent="0.25">
      <c r="A237" s="104"/>
      <c r="B237" s="105"/>
      <c r="E237" s="104"/>
      <c r="F237" s="104"/>
      <c r="G237" s="104"/>
      <c r="H237" s="104"/>
      <c r="I237" s="104"/>
      <c r="J237" s="104"/>
      <c r="K237" s="104"/>
      <c r="O237" s="103"/>
      <c r="P237" s="103"/>
    </row>
    <row r="238" spans="1:16" s="102" customFormat="1" ht="30" customHeight="1" x14ac:dyDescent="0.25">
      <c r="A238" s="104"/>
      <c r="B238" s="105"/>
      <c r="E238" s="104"/>
      <c r="F238" s="104"/>
      <c r="G238" s="104"/>
      <c r="H238" s="104"/>
      <c r="I238" s="104"/>
      <c r="J238" s="104"/>
      <c r="K238" s="104"/>
      <c r="O238" s="103"/>
      <c r="P238" s="103"/>
    </row>
    <row r="239" spans="1:16" s="102" customFormat="1" ht="51.75" customHeight="1" x14ac:dyDescent="0.25">
      <c r="A239" s="104"/>
      <c r="B239" s="105"/>
      <c r="E239" s="104"/>
      <c r="F239" s="104"/>
      <c r="G239" s="104"/>
      <c r="H239" s="104"/>
      <c r="I239" s="104"/>
      <c r="J239" s="104"/>
      <c r="K239" s="104"/>
      <c r="O239" s="103"/>
      <c r="P239" s="103"/>
    </row>
    <row r="240" spans="1:16" s="104" customFormat="1" x14ac:dyDescent="0.25">
      <c r="B240" s="105"/>
      <c r="O240" s="106"/>
      <c r="P240" s="106"/>
    </row>
    <row r="241" spans="2:16" s="104" customFormat="1" x14ac:dyDescent="0.25">
      <c r="B241" s="105"/>
      <c r="O241" s="106"/>
      <c r="P241" s="106"/>
    </row>
    <row r="242" spans="2:16" s="104" customFormat="1" x14ac:dyDescent="0.25">
      <c r="B242" s="105"/>
      <c r="O242" s="106"/>
      <c r="P242" s="106"/>
    </row>
    <row r="243" spans="2:16" s="104" customFormat="1" x14ac:dyDescent="0.25">
      <c r="B243" s="105"/>
      <c r="O243" s="106"/>
      <c r="P243" s="106"/>
    </row>
    <row r="244" spans="2:16" s="104" customFormat="1" x14ac:dyDescent="0.25">
      <c r="B244" s="105"/>
      <c r="O244" s="106"/>
      <c r="P244" s="106"/>
    </row>
    <row r="245" spans="2:16" s="104" customFormat="1" x14ac:dyDescent="0.25">
      <c r="B245" s="105"/>
      <c r="O245" s="106"/>
      <c r="P245" s="106"/>
    </row>
    <row r="246" spans="2:16" s="104" customFormat="1" x14ac:dyDescent="0.25">
      <c r="B246" s="105"/>
      <c r="O246" s="106"/>
      <c r="P246" s="106"/>
    </row>
    <row r="247" spans="2:16" s="104" customFormat="1" x14ac:dyDescent="0.25">
      <c r="B247" s="105"/>
      <c r="O247" s="106"/>
      <c r="P247" s="106"/>
    </row>
    <row r="248" spans="2:16" s="104" customFormat="1" x14ac:dyDescent="0.25">
      <c r="B248" s="105"/>
      <c r="O248" s="106"/>
      <c r="P248" s="106"/>
    </row>
    <row r="249" spans="2:16" s="104" customFormat="1" x14ac:dyDescent="0.25">
      <c r="B249" s="105"/>
      <c r="O249" s="106"/>
      <c r="P249" s="106"/>
    </row>
    <row r="250" spans="2:16" s="104" customFormat="1" x14ac:dyDescent="0.25">
      <c r="B250" s="105"/>
      <c r="O250" s="106"/>
      <c r="P250" s="106"/>
    </row>
    <row r="251" spans="2:16" s="104" customFormat="1" x14ac:dyDescent="0.25">
      <c r="B251" s="105"/>
      <c r="O251" s="106"/>
      <c r="P251" s="106"/>
    </row>
    <row r="252" spans="2:16" s="104" customFormat="1" x14ac:dyDescent="0.25">
      <c r="B252" s="105"/>
      <c r="O252" s="106"/>
      <c r="P252" s="106"/>
    </row>
    <row r="253" spans="2:16" s="104" customFormat="1" x14ac:dyDescent="0.25">
      <c r="B253" s="105"/>
      <c r="O253" s="106"/>
      <c r="P253" s="106"/>
    </row>
    <row r="254" spans="2:16" s="104" customFormat="1" x14ac:dyDescent="0.25">
      <c r="B254" s="105"/>
      <c r="O254" s="106"/>
      <c r="P254" s="106"/>
    </row>
    <row r="255" spans="2:16" s="104" customFormat="1" x14ac:dyDescent="0.25">
      <c r="B255" s="105"/>
      <c r="O255" s="106"/>
      <c r="P255" s="106"/>
    </row>
    <row r="256" spans="2:16" s="104" customFormat="1" x14ac:dyDescent="0.25">
      <c r="B256" s="105"/>
      <c r="O256" s="106"/>
      <c r="P256" s="106"/>
    </row>
    <row r="257" spans="2:16" s="104" customFormat="1" x14ac:dyDescent="0.25">
      <c r="B257" s="105"/>
      <c r="O257" s="106"/>
      <c r="P257" s="106"/>
    </row>
    <row r="258" spans="2:16" s="104" customFormat="1" x14ac:dyDescent="0.25">
      <c r="B258" s="105"/>
      <c r="O258" s="106"/>
      <c r="P258" s="106"/>
    </row>
    <row r="259" spans="2:16" s="104" customFormat="1" x14ac:dyDescent="0.25">
      <c r="B259" s="105"/>
      <c r="O259" s="106"/>
      <c r="P259" s="106"/>
    </row>
    <row r="260" spans="2:16" s="104" customFormat="1" ht="15" customHeight="1" x14ac:dyDescent="0.25">
      <c r="O260" s="106"/>
      <c r="P260" s="106"/>
    </row>
    <row r="261" spans="2:16" s="104" customFormat="1" x14ac:dyDescent="0.25">
      <c r="B261" s="105"/>
      <c r="O261" s="106"/>
      <c r="P261" s="106"/>
    </row>
    <row r="262" spans="2:16" s="104" customFormat="1" x14ac:dyDescent="0.25">
      <c r="B262" s="105"/>
      <c r="O262" s="106"/>
      <c r="P262" s="106"/>
    </row>
    <row r="263" spans="2:16" s="104" customFormat="1" x14ac:dyDescent="0.25">
      <c r="B263" s="105"/>
      <c r="O263" s="106"/>
      <c r="P263" s="106"/>
    </row>
    <row r="264" spans="2:16" s="104" customFormat="1" x14ac:dyDescent="0.25">
      <c r="B264" s="105"/>
      <c r="O264" s="106"/>
      <c r="P264" s="106"/>
    </row>
    <row r="265" spans="2:16" s="104" customFormat="1" x14ac:dyDescent="0.25">
      <c r="B265" s="105"/>
      <c r="O265" s="106"/>
      <c r="P265" s="106"/>
    </row>
    <row r="266" spans="2:16" s="104" customFormat="1" x14ac:dyDescent="0.25">
      <c r="B266" s="105"/>
      <c r="O266" s="106"/>
      <c r="P266" s="106"/>
    </row>
    <row r="267" spans="2:16" s="104" customFormat="1" ht="15" customHeight="1" x14ac:dyDescent="0.25">
      <c r="O267" s="106"/>
      <c r="P267" s="106"/>
    </row>
    <row r="268" spans="2:16" s="104" customFormat="1" x14ac:dyDescent="0.25">
      <c r="B268" s="105"/>
      <c r="O268" s="106"/>
      <c r="P268" s="106"/>
    </row>
    <row r="269" spans="2:16" s="104" customFormat="1" x14ac:dyDescent="0.25">
      <c r="B269" s="105"/>
      <c r="O269" s="106"/>
      <c r="P269" s="106"/>
    </row>
    <row r="270" spans="2:16" s="104" customFormat="1" x14ac:dyDescent="0.25">
      <c r="B270" s="105"/>
      <c r="O270" s="106"/>
      <c r="P270" s="106"/>
    </row>
    <row r="271" spans="2:16" s="104" customFormat="1" x14ac:dyDescent="0.25">
      <c r="B271" s="105"/>
      <c r="O271" s="106"/>
      <c r="P271" s="106"/>
    </row>
    <row r="272" spans="2:16" s="104" customFormat="1" x14ac:dyDescent="0.25">
      <c r="B272" s="105"/>
      <c r="O272" s="106"/>
      <c r="P272" s="106"/>
    </row>
    <row r="273" spans="2:16" s="104" customFormat="1" x14ac:dyDescent="0.25">
      <c r="B273" s="105"/>
      <c r="O273" s="106"/>
      <c r="P273" s="106"/>
    </row>
    <row r="274" spans="2:16" s="104" customFormat="1" x14ac:dyDescent="0.25">
      <c r="B274" s="105"/>
      <c r="O274" s="106"/>
      <c r="P274" s="106"/>
    </row>
    <row r="275" spans="2:16" s="104" customFormat="1" x14ac:dyDescent="0.25">
      <c r="B275" s="105"/>
      <c r="O275" s="106"/>
      <c r="P275" s="106"/>
    </row>
    <row r="276" spans="2:16" s="104" customFormat="1" x14ac:dyDescent="0.25">
      <c r="B276" s="105"/>
      <c r="O276" s="106"/>
      <c r="P276" s="106"/>
    </row>
    <row r="277" spans="2:16" s="104" customFormat="1" x14ac:dyDescent="0.25">
      <c r="B277" s="105"/>
      <c r="O277" s="106"/>
      <c r="P277" s="106"/>
    </row>
    <row r="278" spans="2:16" s="104" customFormat="1" x14ac:dyDescent="0.25">
      <c r="B278" s="105"/>
      <c r="O278" s="106"/>
      <c r="P278" s="106"/>
    </row>
    <row r="279" spans="2:16" s="104" customFormat="1" x14ac:dyDescent="0.25">
      <c r="B279" s="105"/>
      <c r="O279" s="106"/>
      <c r="P279" s="106"/>
    </row>
    <row r="280" spans="2:16" s="104" customFormat="1" x14ac:dyDescent="0.25">
      <c r="B280" s="105"/>
      <c r="O280" s="106"/>
      <c r="P280" s="106"/>
    </row>
    <row r="281" spans="2:16" s="104" customFormat="1" x14ac:dyDescent="0.25">
      <c r="B281" s="105"/>
      <c r="O281" s="106"/>
      <c r="P281" s="106"/>
    </row>
    <row r="282" spans="2:16" s="104" customFormat="1" x14ac:dyDescent="0.25">
      <c r="B282" s="105"/>
      <c r="O282" s="106"/>
      <c r="P282" s="106"/>
    </row>
    <row r="283" spans="2:16" s="104" customFormat="1" x14ac:dyDescent="0.25">
      <c r="B283" s="105"/>
      <c r="O283" s="106"/>
      <c r="P283" s="106"/>
    </row>
    <row r="284" spans="2:16" s="104" customFormat="1" x14ac:dyDescent="0.25">
      <c r="B284" s="105"/>
      <c r="O284" s="106"/>
      <c r="P284" s="106"/>
    </row>
    <row r="285" spans="2:16" s="104" customFormat="1" x14ac:dyDescent="0.25">
      <c r="B285" s="105"/>
      <c r="O285" s="106"/>
      <c r="P285" s="106"/>
    </row>
    <row r="286" spans="2:16" s="104" customFormat="1" x14ac:dyDescent="0.25">
      <c r="B286" s="105"/>
      <c r="O286" s="106"/>
      <c r="P286" s="106"/>
    </row>
    <row r="287" spans="2:16" s="104" customFormat="1" x14ac:dyDescent="0.25">
      <c r="B287" s="105"/>
      <c r="O287" s="106"/>
      <c r="P287" s="106"/>
    </row>
    <row r="288" spans="2:16" s="104" customFormat="1" x14ac:dyDescent="0.25">
      <c r="B288" s="105"/>
      <c r="O288" s="106"/>
      <c r="P288" s="106"/>
    </row>
    <row r="289" spans="2:16" s="104" customFormat="1" x14ac:dyDescent="0.25">
      <c r="B289" s="105"/>
      <c r="O289" s="106"/>
      <c r="P289" s="106"/>
    </row>
    <row r="290" spans="2:16" s="104" customFormat="1" x14ac:dyDescent="0.25">
      <c r="B290" s="105"/>
      <c r="O290" s="106"/>
      <c r="P290" s="106"/>
    </row>
    <row r="291" spans="2:16" s="104" customFormat="1" x14ac:dyDescent="0.25">
      <c r="B291" s="105"/>
      <c r="O291" s="106"/>
      <c r="P291" s="106"/>
    </row>
    <row r="292" spans="2:16" s="104" customFormat="1" x14ac:dyDescent="0.25">
      <c r="B292" s="105"/>
      <c r="O292" s="106"/>
      <c r="P292" s="106"/>
    </row>
    <row r="293" spans="2:16" s="104" customFormat="1" x14ac:dyDescent="0.25">
      <c r="B293" s="105"/>
      <c r="O293" s="106"/>
      <c r="P293" s="106"/>
    </row>
    <row r="294" spans="2:16" s="104" customFormat="1" x14ac:dyDescent="0.25">
      <c r="B294" s="105"/>
      <c r="O294" s="106"/>
      <c r="P294" s="106"/>
    </row>
    <row r="295" spans="2:16" s="104" customFormat="1" x14ac:dyDescent="0.25">
      <c r="B295" s="105"/>
      <c r="O295" s="106"/>
      <c r="P295" s="106"/>
    </row>
    <row r="296" spans="2:16" s="104" customFormat="1" x14ac:dyDescent="0.25">
      <c r="B296" s="105"/>
      <c r="O296" s="106"/>
      <c r="P296" s="106"/>
    </row>
    <row r="297" spans="2:16" s="104" customFormat="1" x14ac:dyDescent="0.25">
      <c r="B297" s="105"/>
      <c r="O297" s="106"/>
      <c r="P297" s="106"/>
    </row>
    <row r="298" spans="2:16" s="104" customFormat="1" x14ac:dyDescent="0.25">
      <c r="B298" s="105"/>
      <c r="O298" s="106"/>
      <c r="P298" s="106"/>
    </row>
    <row r="299" spans="2:16" s="104" customFormat="1" x14ac:dyDescent="0.25">
      <c r="B299" s="105"/>
      <c r="O299" s="106"/>
      <c r="P299" s="106"/>
    </row>
    <row r="300" spans="2:16" s="104" customFormat="1" x14ac:dyDescent="0.25">
      <c r="B300" s="105"/>
      <c r="O300" s="106"/>
      <c r="P300" s="106"/>
    </row>
    <row r="301" spans="2:16" s="104" customFormat="1" x14ac:dyDescent="0.25">
      <c r="B301" s="105"/>
      <c r="O301" s="106"/>
      <c r="P301" s="106"/>
    </row>
    <row r="302" spans="2:16" s="104" customFormat="1" x14ac:dyDescent="0.25">
      <c r="B302" s="105"/>
      <c r="O302" s="106"/>
      <c r="P302" s="106"/>
    </row>
    <row r="303" spans="2:16" s="104" customFormat="1" x14ac:dyDescent="0.25">
      <c r="B303" s="105"/>
      <c r="O303" s="106"/>
      <c r="P303" s="106"/>
    </row>
    <row r="304" spans="2:16" s="104" customFormat="1" x14ac:dyDescent="0.25">
      <c r="B304" s="105"/>
      <c r="O304" s="106"/>
      <c r="P304" s="106"/>
    </row>
    <row r="305" spans="2:16" s="104" customFormat="1" x14ac:dyDescent="0.25">
      <c r="B305" s="105"/>
      <c r="O305" s="106"/>
      <c r="P305" s="106"/>
    </row>
    <row r="306" spans="2:16" s="104" customFormat="1" x14ac:dyDescent="0.25">
      <c r="B306" s="105"/>
      <c r="O306" s="106"/>
      <c r="P306" s="106"/>
    </row>
    <row r="307" spans="2:16" s="104" customFormat="1" x14ac:dyDescent="0.25">
      <c r="B307" s="105"/>
      <c r="O307" s="106"/>
      <c r="P307" s="106"/>
    </row>
    <row r="308" spans="2:16" s="104" customFormat="1" x14ac:dyDescent="0.25">
      <c r="B308" s="105"/>
      <c r="O308" s="106"/>
      <c r="P308" s="106"/>
    </row>
    <row r="309" spans="2:16" s="104" customFormat="1" x14ac:dyDescent="0.25">
      <c r="B309" s="105"/>
      <c r="O309" s="106"/>
      <c r="P309" s="106"/>
    </row>
    <row r="310" spans="2:16" s="104" customFormat="1" x14ac:dyDescent="0.25">
      <c r="B310" s="105"/>
      <c r="O310" s="106"/>
      <c r="P310" s="106"/>
    </row>
    <row r="311" spans="2:16" s="104" customFormat="1" x14ac:dyDescent="0.25">
      <c r="B311" s="105"/>
      <c r="O311" s="106"/>
      <c r="P311" s="106"/>
    </row>
    <row r="312" spans="2:16" s="104" customFormat="1" x14ac:dyDescent="0.25">
      <c r="B312" s="105"/>
      <c r="O312" s="106"/>
      <c r="P312" s="106"/>
    </row>
    <row r="313" spans="2:16" s="104" customFormat="1" x14ac:dyDescent="0.25">
      <c r="B313" s="105"/>
      <c r="O313" s="106"/>
      <c r="P313" s="106"/>
    </row>
    <row r="314" spans="2:16" s="104" customFormat="1" x14ac:dyDescent="0.25">
      <c r="B314" s="105"/>
      <c r="O314" s="106"/>
      <c r="P314" s="106"/>
    </row>
    <row r="315" spans="2:16" s="104" customFormat="1" x14ac:dyDescent="0.25">
      <c r="B315" s="105"/>
      <c r="O315" s="106"/>
      <c r="P315" s="106"/>
    </row>
    <row r="316" spans="2:16" s="104" customFormat="1" x14ac:dyDescent="0.25">
      <c r="B316" s="105"/>
      <c r="O316" s="106"/>
      <c r="P316" s="106"/>
    </row>
    <row r="317" spans="2:16" s="104" customFormat="1" x14ac:dyDescent="0.25">
      <c r="B317" s="105"/>
      <c r="O317" s="106"/>
      <c r="P317" s="106"/>
    </row>
    <row r="318" spans="2:16" s="104" customFormat="1" x14ac:dyDescent="0.25">
      <c r="B318" s="105"/>
      <c r="O318" s="106"/>
      <c r="P318" s="106"/>
    </row>
    <row r="319" spans="2:16" s="104" customFormat="1" x14ac:dyDescent="0.25">
      <c r="B319" s="105"/>
      <c r="O319" s="106"/>
      <c r="P319" s="106"/>
    </row>
    <row r="320" spans="2:16" s="104" customFormat="1" x14ac:dyDescent="0.25">
      <c r="B320" s="105"/>
      <c r="O320" s="106"/>
      <c r="P320" s="106"/>
    </row>
    <row r="321" spans="2:16" s="104" customFormat="1" x14ac:dyDescent="0.25">
      <c r="B321" s="105"/>
      <c r="O321" s="106"/>
      <c r="P321" s="106"/>
    </row>
    <row r="322" spans="2:16" s="104" customFormat="1" x14ac:dyDescent="0.25">
      <c r="B322" s="105"/>
      <c r="O322" s="106"/>
      <c r="P322" s="106"/>
    </row>
    <row r="323" spans="2:16" s="104" customFormat="1" x14ac:dyDescent="0.25">
      <c r="B323" s="105"/>
      <c r="O323" s="106"/>
      <c r="P323" s="106"/>
    </row>
    <row r="324" spans="2:16" s="104" customFormat="1" x14ac:dyDescent="0.25">
      <c r="B324" s="105"/>
      <c r="O324" s="106"/>
      <c r="P324" s="106"/>
    </row>
    <row r="325" spans="2:16" s="104" customFormat="1" x14ac:dyDescent="0.25">
      <c r="B325" s="105"/>
      <c r="O325" s="106"/>
      <c r="P325" s="106"/>
    </row>
    <row r="326" spans="2:16" s="104" customFormat="1" x14ac:dyDescent="0.25">
      <c r="B326" s="105"/>
      <c r="O326" s="106"/>
      <c r="P326" s="106"/>
    </row>
    <row r="327" spans="2:16" s="104" customFormat="1" x14ac:dyDescent="0.25">
      <c r="B327" s="105"/>
      <c r="O327" s="106"/>
      <c r="P327" s="106"/>
    </row>
    <row r="328" spans="2:16" s="104" customFormat="1" x14ac:dyDescent="0.25">
      <c r="B328" s="105"/>
      <c r="O328" s="106"/>
      <c r="P328" s="106"/>
    </row>
    <row r="329" spans="2:16" s="104" customFormat="1" x14ac:dyDescent="0.25">
      <c r="B329" s="105"/>
      <c r="O329" s="106"/>
      <c r="P329" s="106"/>
    </row>
    <row r="330" spans="2:16" s="104" customFormat="1" x14ac:dyDescent="0.25">
      <c r="B330" s="105"/>
      <c r="O330" s="106"/>
      <c r="P330" s="106"/>
    </row>
    <row r="331" spans="2:16" s="104" customFormat="1" x14ac:dyDescent="0.25">
      <c r="B331" s="105"/>
      <c r="O331" s="106"/>
      <c r="P331" s="106"/>
    </row>
    <row r="332" spans="2:16" s="104" customFormat="1" x14ac:dyDescent="0.25">
      <c r="B332" s="105"/>
      <c r="O332" s="106"/>
      <c r="P332" s="106"/>
    </row>
    <row r="333" spans="2:16" s="104" customFormat="1" x14ac:dyDescent="0.25">
      <c r="B333" s="105"/>
      <c r="O333" s="106"/>
      <c r="P333" s="106"/>
    </row>
    <row r="334" spans="2:16" s="104" customFormat="1" x14ac:dyDescent="0.25">
      <c r="B334" s="105"/>
      <c r="O334" s="106"/>
      <c r="P334" s="106"/>
    </row>
    <row r="335" spans="2:16" s="104" customFormat="1" x14ac:dyDescent="0.25">
      <c r="B335" s="105"/>
      <c r="O335" s="106"/>
      <c r="P335" s="106"/>
    </row>
    <row r="336" spans="2:16" s="104" customFormat="1" x14ac:dyDescent="0.25">
      <c r="B336" s="105"/>
      <c r="O336" s="106"/>
      <c r="P336" s="106"/>
    </row>
    <row r="337" spans="2:16" s="104" customFormat="1" x14ac:dyDescent="0.25">
      <c r="B337" s="105"/>
      <c r="O337" s="106"/>
      <c r="P337" s="106"/>
    </row>
    <row r="338" spans="2:16" s="104" customFormat="1" x14ac:dyDescent="0.25">
      <c r="B338" s="105"/>
      <c r="O338" s="106"/>
      <c r="P338" s="106"/>
    </row>
    <row r="339" spans="2:16" s="104" customFormat="1" x14ac:dyDescent="0.25">
      <c r="B339" s="105"/>
      <c r="O339" s="106"/>
      <c r="P339" s="106"/>
    </row>
    <row r="340" spans="2:16" s="104" customFormat="1" x14ac:dyDescent="0.25">
      <c r="B340" s="105"/>
      <c r="O340" s="106"/>
      <c r="P340" s="106"/>
    </row>
    <row r="341" spans="2:16" s="104" customFormat="1" x14ac:dyDescent="0.25">
      <c r="B341" s="105"/>
      <c r="O341" s="106"/>
      <c r="P341" s="106"/>
    </row>
    <row r="342" spans="2:16" s="104" customFormat="1" x14ac:dyDescent="0.25">
      <c r="B342" s="105"/>
      <c r="O342" s="106"/>
      <c r="P342" s="106"/>
    </row>
    <row r="343" spans="2:16" s="104" customFormat="1" x14ac:dyDescent="0.25">
      <c r="B343" s="105"/>
      <c r="O343" s="106"/>
      <c r="P343" s="106"/>
    </row>
    <row r="344" spans="2:16" s="104" customFormat="1" x14ac:dyDescent="0.25">
      <c r="B344" s="105"/>
      <c r="O344" s="106"/>
      <c r="P344" s="106"/>
    </row>
    <row r="345" spans="2:16" s="104" customFormat="1" x14ac:dyDescent="0.25">
      <c r="B345" s="105"/>
      <c r="O345" s="106"/>
      <c r="P345" s="106"/>
    </row>
    <row r="346" spans="2:16" s="104" customFormat="1" x14ac:dyDescent="0.25">
      <c r="B346" s="105"/>
      <c r="O346" s="106"/>
      <c r="P346" s="106"/>
    </row>
    <row r="347" spans="2:16" s="104" customFormat="1" x14ac:dyDescent="0.25">
      <c r="B347" s="105"/>
      <c r="O347" s="106"/>
      <c r="P347" s="106"/>
    </row>
    <row r="348" spans="2:16" s="104" customFormat="1" x14ac:dyDescent="0.25">
      <c r="B348" s="105"/>
      <c r="O348" s="106"/>
      <c r="P348" s="106"/>
    </row>
    <row r="349" spans="2:16" s="104" customFormat="1" x14ac:dyDescent="0.25">
      <c r="B349" s="105"/>
      <c r="O349" s="106"/>
      <c r="P349" s="106"/>
    </row>
    <row r="350" spans="2:16" s="104" customFormat="1" x14ac:dyDescent="0.25">
      <c r="B350" s="105"/>
      <c r="O350" s="106"/>
      <c r="P350" s="106"/>
    </row>
    <row r="351" spans="2:16" s="104" customFormat="1" x14ac:dyDescent="0.25">
      <c r="B351" s="105"/>
      <c r="O351" s="106"/>
      <c r="P351" s="106"/>
    </row>
    <row r="352" spans="2:16" s="104" customFormat="1" x14ac:dyDescent="0.25">
      <c r="B352" s="105"/>
      <c r="O352" s="106"/>
      <c r="P352" s="106"/>
    </row>
    <row r="353" spans="2:16" s="104" customFormat="1" x14ac:dyDescent="0.25">
      <c r="B353" s="105"/>
      <c r="O353" s="106"/>
      <c r="P353" s="106"/>
    </row>
    <row r="354" spans="2:16" s="104" customFormat="1" x14ac:dyDescent="0.25">
      <c r="B354" s="105"/>
      <c r="O354" s="106"/>
      <c r="P354" s="106"/>
    </row>
    <row r="355" spans="2:16" s="104" customFormat="1" x14ac:dyDescent="0.25">
      <c r="B355" s="105"/>
      <c r="O355" s="106"/>
      <c r="P355" s="106"/>
    </row>
    <row r="356" spans="2:16" s="104" customFormat="1" x14ac:dyDescent="0.25">
      <c r="B356" s="105"/>
      <c r="O356" s="106"/>
      <c r="P356" s="106"/>
    </row>
    <row r="357" spans="2:16" s="104" customFormat="1" x14ac:dyDescent="0.25">
      <c r="B357" s="105"/>
      <c r="O357" s="106"/>
      <c r="P357" s="106"/>
    </row>
    <row r="358" spans="2:16" s="104" customFormat="1" x14ac:dyDescent="0.25">
      <c r="B358" s="105"/>
      <c r="O358" s="106"/>
      <c r="P358" s="106"/>
    </row>
    <row r="359" spans="2:16" s="104" customFormat="1" x14ac:dyDescent="0.25">
      <c r="B359" s="105"/>
      <c r="O359" s="106"/>
      <c r="P359" s="106"/>
    </row>
    <row r="360" spans="2:16" s="104" customFormat="1" x14ac:dyDescent="0.25">
      <c r="B360" s="105"/>
      <c r="O360" s="106"/>
      <c r="P360" s="106"/>
    </row>
    <row r="361" spans="2:16" s="104" customFormat="1" x14ac:dyDescent="0.25">
      <c r="B361" s="105"/>
      <c r="O361" s="106"/>
      <c r="P361" s="106"/>
    </row>
    <row r="362" spans="2:16" s="104" customFormat="1" x14ac:dyDescent="0.25">
      <c r="B362" s="105"/>
      <c r="O362" s="106"/>
      <c r="P362" s="106"/>
    </row>
    <row r="363" spans="2:16" s="104" customFormat="1" x14ac:dyDescent="0.25">
      <c r="B363" s="105"/>
      <c r="O363" s="106"/>
      <c r="P363" s="106"/>
    </row>
    <row r="364" spans="2:16" s="104" customFormat="1" x14ac:dyDescent="0.25">
      <c r="B364" s="105"/>
      <c r="O364" s="106"/>
      <c r="P364" s="106"/>
    </row>
    <row r="365" spans="2:16" s="104" customFormat="1" x14ac:dyDescent="0.25">
      <c r="B365" s="105"/>
      <c r="O365" s="106"/>
      <c r="P365" s="106"/>
    </row>
    <row r="366" spans="2:16" s="104" customFormat="1" x14ac:dyDescent="0.25">
      <c r="B366" s="105"/>
      <c r="O366" s="106"/>
      <c r="P366" s="106"/>
    </row>
    <row r="367" spans="2:16" s="104" customFormat="1" x14ac:dyDescent="0.25">
      <c r="B367" s="105"/>
      <c r="O367" s="106"/>
      <c r="P367" s="106"/>
    </row>
    <row r="368" spans="2:16" s="104" customFormat="1" x14ac:dyDescent="0.25">
      <c r="B368" s="105"/>
      <c r="O368" s="106"/>
      <c r="P368" s="106"/>
    </row>
    <row r="369" spans="2:16" s="104" customFormat="1" x14ac:dyDescent="0.25">
      <c r="B369" s="105"/>
      <c r="O369" s="106"/>
      <c r="P369" s="106"/>
    </row>
    <row r="370" spans="2:16" s="104" customFormat="1" x14ac:dyDescent="0.25">
      <c r="B370" s="105"/>
      <c r="O370" s="106"/>
      <c r="P370" s="106"/>
    </row>
    <row r="371" spans="2:16" s="104" customFormat="1" x14ac:dyDescent="0.25">
      <c r="B371" s="105"/>
      <c r="O371" s="106"/>
      <c r="P371" s="106"/>
    </row>
    <row r="372" spans="2:16" s="104" customFormat="1" x14ac:dyDescent="0.25">
      <c r="B372" s="105"/>
      <c r="O372" s="106"/>
      <c r="P372" s="106"/>
    </row>
    <row r="373" spans="2:16" s="104" customFormat="1" x14ac:dyDescent="0.25">
      <c r="B373" s="105"/>
      <c r="O373" s="106"/>
      <c r="P373" s="106"/>
    </row>
    <row r="374" spans="2:16" s="104" customFormat="1" x14ac:dyDescent="0.25">
      <c r="B374" s="105"/>
      <c r="O374" s="106"/>
      <c r="P374" s="106"/>
    </row>
    <row r="375" spans="2:16" s="104" customFormat="1" x14ac:dyDescent="0.25">
      <c r="B375" s="105"/>
      <c r="O375" s="106"/>
      <c r="P375" s="106"/>
    </row>
    <row r="376" spans="2:16" s="104" customFormat="1" x14ac:dyDescent="0.25">
      <c r="B376" s="105"/>
      <c r="O376" s="106"/>
      <c r="P376" s="106"/>
    </row>
    <row r="377" spans="2:16" s="104" customFormat="1" x14ac:dyDescent="0.25">
      <c r="B377" s="105"/>
      <c r="O377" s="106"/>
      <c r="P377" s="106"/>
    </row>
    <row r="378" spans="2:16" s="104" customFormat="1" x14ac:dyDescent="0.25">
      <c r="B378" s="105"/>
      <c r="O378" s="106"/>
      <c r="P378" s="106"/>
    </row>
    <row r="379" spans="2:16" s="104" customFormat="1" x14ac:dyDescent="0.25">
      <c r="B379" s="105"/>
      <c r="O379" s="106"/>
      <c r="P379" s="106"/>
    </row>
    <row r="380" spans="2:16" s="104" customFormat="1" x14ac:dyDescent="0.25">
      <c r="B380" s="105"/>
      <c r="O380" s="106"/>
      <c r="P380" s="106"/>
    </row>
    <row r="381" spans="2:16" s="104" customFormat="1" x14ac:dyDescent="0.25">
      <c r="B381" s="105"/>
      <c r="O381" s="106"/>
      <c r="P381" s="106"/>
    </row>
    <row r="382" spans="2:16" s="104" customFormat="1" x14ac:dyDescent="0.25">
      <c r="B382" s="105"/>
      <c r="O382" s="106"/>
      <c r="P382" s="106"/>
    </row>
    <row r="383" spans="2:16" s="104" customFormat="1" x14ac:dyDescent="0.25">
      <c r="B383" s="105"/>
      <c r="O383" s="106"/>
      <c r="P383" s="106"/>
    </row>
    <row r="384" spans="2:16" s="104" customFormat="1" x14ac:dyDescent="0.25">
      <c r="B384" s="105"/>
      <c r="O384" s="106"/>
      <c r="P384" s="106"/>
    </row>
    <row r="385" spans="2:16" s="104" customFormat="1" x14ac:dyDescent="0.25">
      <c r="B385" s="105"/>
      <c r="O385" s="106"/>
      <c r="P385" s="106"/>
    </row>
    <row r="386" spans="2:16" s="104" customFormat="1" x14ac:dyDescent="0.25">
      <c r="B386" s="105"/>
      <c r="O386" s="106"/>
      <c r="P386" s="106"/>
    </row>
    <row r="387" spans="2:16" s="104" customFormat="1" x14ac:dyDescent="0.25">
      <c r="B387" s="105"/>
      <c r="O387" s="106"/>
      <c r="P387" s="106"/>
    </row>
    <row r="388" spans="2:16" s="104" customFormat="1" x14ac:dyDescent="0.25">
      <c r="B388" s="105"/>
      <c r="O388" s="106"/>
      <c r="P388" s="106"/>
    </row>
    <row r="389" spans="2:16" s="104" customFormat="1" x14ac:dyDescent="0.25">
      <c r="B389" s="105"/>
      <c r="O389" s="106"/>
      <c r="P389" s="106"/>
    </row>
    <row r="390" spans="2:16" s="104" customFormat="1" x14ac:dyDescent="0.25">
      <c r="B390" s="105"/>
      <c r="O390" s="106"/>
      <c r="P390" s="106"/>
    </row>
    <row r="391" spans="2:16" s="104" customFormat="1" x14ac:dyDescent="0.25">
      <c r="B391" s="105"/>
      <c r="O391" s="106"/>
      <c r="P391" s="106"/>
    </row>
    <row r="392" spans="2:16" s="104" customFormat="1" x14ac:dyDescent="0.25">
      <c r="B392" s="105"/>
      <c r="O392" s="106"/>
      <c r="P392" s="106"/>
    </row>
    <row r="393" spans="2:16" s="104" customFormat="1" x14ac:dyDescent="0.25">
      <c r="B393" s="105"/>
      <c r="O393" s="106"/>
      <c r="P393" s="106"/>
    </row>
    <row r="394" spans="2:16" s="104" customFormat="1" x14ac:dyDescent="0.25">
      <c r="B394" s="105"/>
      <c r="O394" s="106"/>
      <c r="P394" s="106"/>
    </row>
    <row r="395" spans="2:16" s="104" customFormat="1" x14ac:dyDescent="0.25">
      <c r="B395" s="105"/>
      <c r="O395" s="106"/>
      <c r="P395" s="106"/>
    </row>
    <row r="396" spans="2:16" s="104" customFormat="1" x14ac:dyDescent="0.25">
      <c r="B396" s="105"/>
      <c r="O396" s="106"/>
      <c r="P396" s="106"/>
    </row>
    <row r="397" spans="2:16" s="104" customFormat="1" x14ac:dyDescent="0.25">
      <c r="B397" s="105"/>
      <c r="O397" s="106"/>
      <c r="P397" s="106"/>
    </row>
    <row r="398" spans="2:16" s="104" customFormat="1" x14ac:dyDescent="0.25">
      <c r="B398" s="105"/>
      <c r="O398" s="106"/>
      <c r="P398" s="106"/>
    </row>
    <row r="399" spans="2:16" s="104" customFormat="1" x14ac:dyDescent="0.25">
      <c r="B399" s="105"/>
      <c r="O399" s="106"/>
      <c r="P399" s="106"/>
    </row>
    <row r="400" spans="2:16" s="104" customFormat="1" x14ac:dyDescent="0.25">
      <c r="B400" s="105"/>
      <c r="O400" s="106"/>
      <c r="P400" s="106"/>
    </row>
    <row r="401" spans="2:16" s="104" customFormat="1" x14ac:dyDescent="0.25">
      <c r="B401" s="105"/>
      <c r="O401" s="106"/>
      <c r="P401" s="106"/>
    </row>
    <row r="402" spans="2:16" s="104" customFormat="1" x14ac:dyDescent="0.25">
      <c r="B402" s="105"/>
      <c r="O402" s="106"/>
      <c r="P402" s="106"/>
    </row>
    <row r="403" spans="2:16" s="104" customFormat="1" x14ac:dyDescent="0.25">
      <c r="B403" s="105"/>
      <c r="O403" s="106"/>
      <c r="P403" s="106"/>
    </row>
    <row r="404" spans="2:16" s="104" customFormat="1" x14ac:dyDescent="0.25">
      <c r="B404" s="105"/>
      <c r="O404" s="106"/>
      <c r="P404" s="106"/>
    </row>
    <row r="405" spans="2:16" s="104" customFormat="1" x14ac:dyDescent="0.25">
      <c r="B405" s="105"/>
      <c r="O405" s="106"/>
      <c r="P405" s="106"/>
    </row>
    <row r="406" spans="2:16" s="104" customFormat="1" x14ac:dyDescent="0.25">
      <c r="B406" s="105"/>
      <c r="O406" s="106"/>
      <c r="P406" s="106"/>
    </row>
    <row r="407" spans="2:16" s="104" customFormat="1" x14ac:dyDescent="0.25">
      <c r="B407" s="105"/>
      <c r="O407" s="106"/>
      <c r="P407" s="106"/>
    </row>
    <row r="408" spans="2:16" s="104" customFormat="1" x14ac:dyDescent="0.25">
      <c r="B408" s="105"/>
      <c r="O408" s="106"/>
      <c r="P408" s="106"/>
    </row>
    <row r="409" spans="2:16" s="104" customFormat="1" x14ac:dyDescent="0.25">
      <c r="B409" s="105"/>
      <c r="O409" s="106"/>
      <c r="P409" s="106"/>
    </row>
    <row r="410" spans="2:16" s="104" customFormat="1" x14ac:dyDescent="0.25">
      <c r="B410" s="105"/>
      <c r="O410" s="106"/>
      <c r="P410" s="106"/>
    </row>
    <row r="411" spans="2:16" s="104" customFormat="1" x14ac:dyDescent="0.25">
      <c r="B411" s="105"/>
      <c r="O411" s="106"/>
      <c r="P411" s="106"/>
    </row>
    <row r="412" spans="2:16" s="104" customFormat="1" x14ac:dyDescent="0.25">
      <c r="B412" s="105"/>
      <c r="O412" s="106"/>
      <c r="P412" s="106"/>
    </row>
    <row r="413" spans="2:16" s="104" customFormat="1" x14ac:dyDescent="0.25">
      <c r="B413" s="105"/>
      <c r="O413" s="106"/>
      <c r="P413" s="106"/>
    </row>
    <row r="414" spans="2:16" s="104" customFormat="1" x14ac:dyDescent="0.25">
      <c r="B414" s="105"/>
      <c r="O414" s="106"/>
      <c r="P414" s="106"/>
    </row>
    <row r="415" spans="2:16" s="104" customFormat="1" x14ac:dyDescent="0.25">
      <c r="B415" s="105"/>
      <c r="O415" s="106"/>
      <c r="P415" s="106"/>
    </row>
    <row r="416" spans="2:16" s="104" customFormat="1" x14ac:dyDescent="0.25">
      <c r="B416" s="105"/>
      <c r="O416" s="106"/>
      <c r="P416" s="106"/>
    </row>
    <row r="417" spans="2:16" s="104" customFormat="1" x14ac:dyDescent="0.25">
      <c r="B417" s="105"/>
      <c r="O417" s="106"/>
      <c r="P417" s="106"/>
    </row>
    <row r="418" spans="2:16" s="104" customFormat="1" x14ac:dyDescent="0.25">
      <c r="B418" s="105"/>
      <c r="O418" s="106"/>
      <c r="P418" s="106"/>
    </row>
    <row r="419" spans="2:16" s="104" customFormat="1" x14ac:dyDescent="0.25">
      <c r="B419" s="105"/>
      <c r="O419" s="106"/>
      <c r="P419" s="106"/>
    </row>
    <row r="420" spans="2:16" s="104" customFormat="1" x14ac:dyDescent="0.25">
      <c r="B420" s="105"/>
      <c r="O420" s="106"/>
      <c r="P420" s="106"/>
    </row>
    <row r="421" spans="2:16" s="104" customFormat="1" x14ac:dyDescent="0.25">
      <c r="B421" s="105"/>
      <c r="O421" s="106"/>
      <c r="P421" s="106"/>
    </row>
    <row r="422" spans="2:16" s="104" customFormat="1" x14ac:dyDescent="0.25">
      <c r="B422" s="105"/>
      <c r="O422" s="106"/>
      <c r="P422" s="106"/>
    </row>
    <row r="423" spans="2:16" s="104" customFormat="1" x14ac:dyDescent="0.25">
      <c r="B423" s="105"/>
      <c r="O423" s="106"/>
      <c r="P423" s="106"/>
    </row>
    <row r="424" spans="2:16" s="104" customFormat="1" x14ac:dyDescent="0.25">
      <c r="B424" s="105"/>
      <c r="O424" s="106"/>
      <c r="P424" s="106"/>
    </row>
    <row r="425" spans="2:16" s="104" customFormat="1" x14ac:dyDescent="0.25">
      <c r="B425" s="105"/>
      <c r="O425" s="106"/>
      <c r="P425" s="106"/>
    </row>
    <row r="426" spans="2:16" s="104" customFormat="1" x14ac:dyDescent="0.25">
      <c r="B426" s="105"/>
      <c r="O426" s="106"/>
      <c r="P426" s="106"/>
    </row>
    <row r="427" spans="2:16" s="104" customFormat="1" x14ac:dyDescent="0.25">
      <c r="B427" s="105"/>
      <c r="O427" s="106"/>
      <c r="P427" s="106"/>
    </row>
    <row r="428" spans="2:16" s="104" customFormat="1" x14ac:dyDescent="0.25">
      <c r="B428" s="105"/>
      <c r="O428" s="106"/>
      <c r="P428" s="106"/>
    </row>
    <row r="429" spans="2:16" s="104" customFormat="1" x14ac:dyDescent="0.25">
      <c r="B429" s="105"/>
      <c r="O429" s="106"/>
      <c r="P429" s="106"/>
    </row>
    <row r="430" spans="2:16" s="104" customFormat="1" x14ac:dyDescent="0.25">
      <c r="B430" s="105"/>
      <c r="O430" s="106"/>
      <c r="P430" s="106"/>
    </row>
    <row r="431" spans="2:16" s="104" customFormat="1" x14ac:dyDescent="0.25">
      <c r="B431" s="105"/>
      <c r="O431" s="106"/>
      <c r="P431" s="106"/>
    </row>
    <row r="432" spans="2:16" s="104" customFormat="1" x14ac:dyDescent="0.25">
      <c r="B432" s="105"/>
      <c r="O432" s="106"/>
      <c r="P432" s="106"/>
    </row>
    <row r="433" spans="2:16" s="104" customFormat="1" x14ac:dyDescent="0.25">
      <c r="B433" s="105"/>
      <c r="O433" s="106"/>
      <c r="P433" s="106"/>
    </row>
    <row r="434" spans="2:16" s="104" customFormat="1" x14ac:dyDescent="0.25">
      <c r="B434" s="105"/>
      <c r="O434" s="106"/>
      <c r="P434" s="106"/>
    </row>
    <row r="435" spans="2:16" s="104" customFormat="1" x14ac:dyDescent="0.25">
      <c r="B435" s="105"/>
      <c r="O435" s="106"/>
      <c r="P435" s="106"/>
    </row>
    <row r="436" spans="2:16" s="104" customFormat="1" x14ac:dyDescent="0.25">
      <c r="B436" s="105"/>
      <c r="O436" s="106"/>
      <c r="P436" s="106"/>
    </row>
    <row r="437" spans="2:16" s="104" customFormat="1" x14ac:dyDescent="0.25">
      <c r="B437" s="105"/>
      <c r="O437" s="106"/>
      <c r="P437" s="106"/>
    </row>
    <row r="438" spans="2:16" s="104" customFormat="1" x14ac:dyDescent="0.25">
      <c r="B438" s="105"/>
      <c r="O438" s="106"/>
      <c r="P438" s="106"/>
    </row>
    <row r="439" spans="2:16" s="104" customFormat="1" x14ac:dyDescent="0.25">
      <c r="B439" s="105"/>
      <c r="O439" s="106"/>
      <c r="P439" s="106"/>
    </row>
    <row r="440" spans="2:16" s="104" customFormat="1" x14ac:dyDescent="0.25">
      <c r="B440" s="105"/>
      <c r="O440" s="106"/>
      <c r="P440" s="106"/>
    </row>
    <row r="441" spans="2:16" s="104" customFormat="1" x14ac:dyDescent="0.25">
      <c r="B441" s="105"/>
      <c r="O441" s="106"/>
      <c r="P441" s="106"/>
    </row>
    <row r="442" spans="2:16" s="104" customFormat="1" x14ac:dyDescent="0.25">
      <c r="B442" s="105"/>
      <c r="O442" s="106"/>
      <c r="P442" s="106"/>
    </row>
    <row r="443" spans="2:16" s="104" customFormat="1" x14ac:dyDescent="0.25">
      <c r="B443" s="105"/>
      <c r="O443" s="106"/>
      <c r="P443" s="106"/>
    </row>
    <row r="444" spans="2:16" s="104" customFormat="1" x14ac:dyDescent="0.25">
      <c r="B444" s="105"/>
      <c r="O444" s="106"/>
      <c r="P444" s="106"/>
    </row>
    <row r="445" spans="2:16" s="104" customFormat="1" x14ac:dyDescent="0.25">
      <c r="B445" s="105"/>
      <c r="O445" s="106"/>
      <c r="P445" s="106"/>
    </row>
    <row r="446" spans="2:16" s="104" customFormat="1" x14ac:dyDescent="0.25">
      <c r="B446" s="105"/>
      <c r="O446" s="106"/>
      <c r="P446" s="106"/>
    </row>
    <row r="447" spans="2:16" s="104" customFormat="1" x14ac:dyDescent="0.25">
      <c r="B447" s="105"/>
      <c r="O447" s="106"/>
      <c r="P447" s="106"/>
    </row>
    <row r="448" spans="2:16" s="104" customFormat="1" x14ac:dyDescent="0.25">
      <c r="B448" s="105"/>
      <c r="O448" s="106"/>
      <c r="P448" s="106"/>
    </row>
    <row r="449" spans="2:16" s="104" customFormat="1" x14ac:dyDescent="0.25">
      <c r="B449" s="105"/>
      <c r="O449" s="106"/>
      <c r="P449" s="106"/>
    </row>
    <row r="450" spans="2:16" s="104" customFormat="1" x14ac:dyDescent="0.25">
      <c r="B450" s="105"/>
      <c r="O450" s="106"/>
      <c r="P450" s="106"/>
    </row>
    <row r="451" spans="2:16" s="104" customFormat="1" x14ac:dyDescent="0.25">
      <c r="B451" s="105"/>
      <c r="O451" s="106"/>
      <c r="P451" s="106"/>
    </row>
    <row r="452" spans="2:16" s="104" customFormat="1" x14ac:dyDescent="0.25">
      <c r="B452" s="105"/>
      <c r="O452" s="106"/>
      <c r="P452" s="106"/>
    </row>
    <row r="453" spans="2:16" s="104" customFormat="1" x14ac:dyDescent="0.25">
      <c r="B453" s="105"/>
      <c r="O453" s="106"/>
      <c r="P453" s="106"/>
    </row>
    <row r="454" spans="2:16" s="104" customFormat="1" x14ac:dyDescent="0.25">
      <c r="B454" s="105"/>
      <c r="O454" s="106"/>
      <c r="P454" s="106"/>
    </row>
    <row r="455" spans="2:16" s="104" customFormat="1" x14ac:dyDescent="0.25">
      <c r="B455" s="105"/>
      <c r="O455" s="106"/>
      <c r="P455" s="106"/>
    </row>
    <row r="456" spans="2:16" s="104" customFormat="1" x14ac:dyDescent="0.25">
      <c r="B456" s="105"/>
      <c r="O456" s="106"/>
      <c r="P456" s="106"/>
    </row>
    <row r="457" spans="2:16" s="104" customFormat="1" x14ac:dyDescent="0.25">
      <c r="B457" s="105"/>
      <c r="O457" s="106"/>
      <c r="P457" s="106"/>
    </row>
    <row r="458" spans="2:16" s="104" customFormat="1" x14ac:dyDescent="0.25">
      <c r="B458" s="105"/>
      <c r="O458" s="106"/>
      <c r="P458" s="106"/>
    </row>
    <row r="459" spans="2:16" s="104" customFormat="1" x14ac:dyDescent="0.25">
      <c r="B459" s="105"/>
      <c r="O459" s="106"/>
      <c r="P459" s="106"/>
    </row>
    <row r="460" spans="2:16" s="104" customFormat="1" x14ac:dyDescent="0.25">
      <c r="B460" s="105"/>
      <c r="O460" s="106"/>
      <c r="P460" s="106"/>
    </row>
    <row r="461" spans="2:16" s="104" customFormat="1" x14ac:dyDescent="0.25">
      <c r="B461" s="105"/>
      <c r="O461" s="106"/>
      <c r="P461" s="106"/>
    </row>
    <row r="462" spans="2:16" s="104" customFormat="1" x14ac:dyDescent="0.25">
      <c r="B462" s="105"/>
      <c r="O462" s="106"/>
      <c r="P462" s="106"/>
    </row>
    <row r="463" spans="2:16" s="104" customFormat="1" x14ac:dyDescent="0.25">
      <c r="B463" s="105"/>
      <c r="O463" s="106"/>
      <c r="P463" s="106"/>
    </row>
    <row r="464" spans="2:16" s="104" customFormat="1" x14ac:dyDescent="0.25">
      <c r="B464" s="105"/>
      <c r="O464" s="106"/>
      <c r="P464" s="106"/>
    </row>
    <row r="465" spans="2:16" s="104" customFormat="1" x14ac:dyDescent="0.25">
      <c r="B465" s="105"/>
      <c r="O465" s="106"/>
      <c r="P465" s="106"/>
    </row>
    <row r="466" spans="2:16" s="104" customFormat="1" x14ac:dyDescent="0.25">
      <c r="B466" s="105"/>
      <c r="O466" s="106"/>
      <c r="P466" s="106"/>
    </row>
    <row r="467" spans="2:16" s="104" customFormat="1" x14ac:dyDescent="0.25">
      <c r="B467" s="105"/>
      <c r="O467" s="106"/>
      <c r="P467" s="106"/>
    </row>
    <row r="468" spans="2:16" s="104" customFormat="1" x14ac:dyDescent="0.25">
      <c r="B468" s="105"/>
      <c r="O468" s="106"/>
      <c r="P468" s="106"/>
    </row>
    <row r="469" spans="2:16" s="104" customFormat="1" x14ac:dyDescent="0.25">
      <c r="B469" s="105"/>
      <c r="O469" s="106"/>
      <c r="P469" s="106"/>
    </row>
    <row r="470" spans="2:16" s="104" customFormat="1" x14ac:dyDescent="0.25">
      <c r="B470" s="105"/>
      <c r="O470" s="106"/>
      <c r="P470" s="106"/>
    </row>
    <row r="471" spans="2:16" s="104" customFormat="1" x14ac:dyDescent="0.25">
      <c r="B471" s="105"/>
      <c r="O471" s="106"/>
      <c r="P471" s="106"/>
    </row>
    <row r="472" spans="2:16" s="104" customFormat="1" x14ac:dyDescent="0.25">
      <c r="B472" s="105"/>
      <c r="O472" s="106"/>
      <c r="P472" s="106"/>
    </row>
    <row r="473" spans="2:16" s="104" customFormat="1" x14ac:dyDescent="0.25">
      <c r="B473" s="105"/>
      <c r="O473" s="106"/>
      <c r="P473" s="106"/>
    </row>
    <row r="474" spans="2:16" s="104" customFormat="1" x14ac:dyDescent="0.25">
      <c r="B474" s="105"/>
      <c r="O474" s="106"/>
      <c r="P474" s="106"/>
    </row>
    <row r="475" spans="2:16" s="104" customFormat="1" x14ac:dyDescent="0.25">
      <c r="B475" s="105"/>
      <c r="O475" s="106"/>
      <c r="P475" s="106"/>
    </row>
    <row r="476" spans="2:16" s="104" customFormat="1" x14ac:dyDescent="0.25">
      <c r="B476" s="105"/>
      <c r="O476" s="106"/>
      <c r="P476" s="106"/>
    </row>
    <row r="477" spans="2:16" s="104" customFormat="1" x14ac:dyDescent="0.25">
      <c r="B477" s="105"/>
      <c r="O477" s="106"/>
      <c r="P477" s="106"/>
    </row>
    <row r="478" spans="2:16" s="104" customFormat="1" x14ac:dyDescent="0.25">
      <c r="B478" s="105"/>
      <c r="O478" s="106"/>
      <c r="P478" s="106"/>
    </row>
    <row r="479" spans="2:16" s="104" customFormat="1" x14ac:dyDescent="0.25">
      <c r="B479" s="105"/>
      <c r="O479" s="106"/>
      <c r="P479" s="106"/>
    </row>
    <row r="480" spans="2:16" s="104" customFormat="1" x14ac:dyDescent="0.25">
      <c r="B480" s="105"/>
      <c r="O480" s="106"/>
      <c r="P480" s="106"/>
    </row>
    <row r="481" spans="2:16" s="104" customFormat="1" x14ac:dyDescent="0.25">
      <c r="B481" s="105"/>
      <c r="O481" s="106"/>
      <c r="P481" s="106"/>
    </row>
    <row r="482" spans="2:16" s="104" customFormat="1" x14ac:dyDescent="0.25">
      <c r="B482" s="105"/>
      <c r="O482" s="106"/>
      <c r="P482" s="106"/>
    </row>
    <row r="483" spans="2:16" s="104" customFormat="1" x14ac:dyDescent="0.25">
      <c r="B483" s="105"/>
      <c r="O483" s="106"/>
      <c r="P483" s="106"/>
    </row>
    <row r="484" spans="2:16" s="104" customFormat="1" x14ac:dyDescent="0.25">
      <c r="B484" s="105"/>
      <c r="O484" s="106"/>
      <c r="P484" s="106"/>
    </row>
    <row r="485" spans="2:16" s="104" customFormat="1" x14ac:dyDescent="0.25">
      <c r="B485" s="105"/>
      <c r="O485" s="106"/>
      <c r="P485" s="106"/>
    </row>
    <row r="486" spans="2:16" s="104" customFormat="1" x14ac:dyDescent="0.25">
      <c r="B486" s="105"/>
      <c r="O486" s="106"/>
      <c r="P486" s="106"/>
    </row>
    <row r="487" spans="2:16" s="104" customFormat="1" x14ac:dyDescent="0.25">
      <c r="B487" s="105"/>
      <c r="O487" s="106"/>
      <c r="P487" s="106"/>
    </row>
    <row r="488" spans="2:16" s="104" customFormat="1" x14ac:dyDescent="0.25">
      <c r="B488" s="105"/>
      <c r="O488" s="106"/>
      <c r="P488" s="106"/>
    </row>
    <row r="489" spans="2:16" s="104" customFormat="1" x14ac:dyDescent="0.25">
      <c r="B489" s="105"/>
      <c r="O489" s="106"/>
      <c r="P489" s="106"/>
    </row>
    <row r="490" spans="2:16" s="104" customFormat="1" x14ac:dyDescent="0.25">
      <c r="B490" s="105"/>
      <c r="O490" s="106"/>
      <c r="P490" s="106"/>
    </row>
    <row r="491" spans="2:16" s="104" customFormat="1" x14ac:dyDescent="0.25">
      <c r="B491" s="105"/>
      <c r="O491" s="106"/>
      <c r="P491" s="106"/>
    </row>
    <row r="492" spans="2:16" s="104" customFormat="1" x14ac:dyDescent="0.25">
      <c r="B492" s="105"/>
      <c r="O492" s="106"/>
      <c r="P492" s="106"/>
    </row>
    <row r="493" spans="2:16" s="104" customFormat="1" x14ac:dyDescent="0.25">
      <c r="B493" s="105"/>
      <c r="O493" s="106"/>
      <c r="P493" s="106"/>
    </row>
    <row r="494" spans="2:16" s="104" customFormat="1" x14ac:dyDescent="0.25">
      <c r="B494" s="105"/>
      <c r="O494" s="106"/>
      <c r="P494" s="106"/>
    </row>
    <row r="495" spans="2:16" s="104" customFormat="1" x14ac:dyDescent="0.25">
      <c r="B495" s="105"/>
      <c r="O495" s="106"/>
      <c r="P495" s="106"/>
    </row>
    <row r="496" spans="2:16" s="104" customFormat="1" x14ac:dyDescent="0.25">
      <c r="B496" s="105"/>
      <c r="O496" s="106"/>
      <c r="P496" s="106"/>
    </row>
    <row r="497" spans="2:16" s="104" customFormat="1" x14ac:dyDescent="0.25">
      <c r="B497" s="105"/>
      <c r="O497" s="106"/>
      <c r="P497" s="106"/>
    </row>
    <row r="498" spans="2:16" s="104" customFormat="1" x14ac:dyDescent="0.25">
      <c r="B498" s="105"/>
      <c r="O498" s="106"/>
      <c r="P498" s="106"/>
    </row>
    <row r="499" spans="2:16" s="104" customFormat="1" x14ac:dyDescent="0.25">
      <c r="B499" s="105"/>
      <c r="O499" s="106"/>
      <c r="P499" s="106"/>
    </row>
    <row r="500" spans="2:16" s="104" customFormat="1" x14ac:dyDescent="0.25">
      <c r="B500" s="105"/>
      <c r="O500" s="106"/>
      <c r="P500" s="106"/>
    </row>
    <row r="501" spans="2:16" s="104" customFormat="1" x14ac:dyDescent="0.25">
      <c r="B501" s="105"/>
      <c r="O501" s="106"/>
      <c r="P501" s="106"/>
    </row>
    <row r="502" spans="2:16" s="104" customFormat="1" x14ac:dyDescent="0.25">
      <c r="B502" s="105"/>
      <c r="O502" s="106"/>
      <c r="P502" s="106"/>
    </row>
    <row r="503" spans="2:16" s="104" customFormat="1" x14ac:dyDescent="0.25">
      <c r="B503" s="105"/>
      <c r="O503" s="106"/>
      <c r="P503" s="106"/>
    </row>
    <row r="504" spans="2:16" s="104" customFormat="1" x14ac:dyDescent="0.25">
      <c r="B504" s="105"/>
      <c r="O504" s="106"/>
      <c r="P504" s="106"/>
    </row>
    <row r="505" spans="2:16" s="104" customFormat="1" x14ac:dyDescent="0.25">
      <c r="B505" s="105"/>
      <c r="O505" s="106"/>
      <c r="P505" s="106"/>
    </row>
    <row r="506" spans="2:16" s="104" customFormat="1" x14ac:dyDescent="0.25">
      <c r="B506" s="105"/>
      <c r="O506" s="106"/>
      <c r="P506" s="106"/>
    </row>
    <row r="507" spans="2:16" s="104" customFormat="1" x14ac:dyDescent="0.25">
      <c r="B507" s="105"/>
      <c r="O507" s="106"/>
      <c r="P507" s="106"/>
    </row>
    <row r="508" spans="2:16" s="104" customFormat="1" x14ac:dyDescent="0.25">
      <c r="B508" s="105"/>
      <c r="O508" s="106"/>
      <c r="P508" s="106"/>
    </row>
    <row r="509" spans="2:16" s="104" customFormat="1" x14ac:dyDescent="0.25">
      <c r="B509" s="105"/>
      <c r="O509" s="106"/>
      <c r="P509" s="106"/>
    </row>
    <row r="510" spans="2:16" s="104" customFormat="1" x14ac:dyDescent="0.25">
      <c r="B510" s="105"/>
      <c r="O510" s="106"/>
      <c r="P510" s="106"/>
    </row>
    <row r="511" spans="2:16" s="104" customFormat="1" x14ac:dyDescent="0.25">
      <c r="B511" s="105"/>
      <c r="O511" s="106"/>
      <c r="P511" s="106"/>
    </row>
    <row r="512" spans="2:16" s="104" customFormat="1" x14ac:dyDescent="0.25">
      <c r="B512" s="105"/>
      <c r="O512" s="106"/>
      <c r="P512" s="106"/>
    </row>
    <row r="513" spans="2:16" s="104" customFormat="1" x14ac:dyDescent="0.25">
      <c r="B513" s="105"/>
      <c r="O513" s="106"/>
      <c r="P513" s="106"/>
    </row>
    <row r="514" spans="2:16" s="104" customFormat="1" x14ac:dyDescent="0.25">
      <c r="B514" s="105"/>
      <c r="O514" s="106"/>
      <c r="P514" s="106"/>
    </row>
    <row r="515" spans="2:16" s="104" customFormat="1" x14ac:dyDescent="0.25">
      <c r="B515" s="105"/>
      <c r="O515" s="106"/>
      <c r="P515" s="106"/>
    </row>
    <row r="516" spans="2:16" s="104" customFormat="1" x14ac:dyDescent="0.25">
      <c r="B516" s="105"/>
      <c r="O516" s="106"/>
      <c r="P516" s="106"/>
    </row>
    <row r="517" spans="2:16" s="104" customFormat="1" x14ac:dyDescent="0.25">
      <c r="B517" s="105"/>
      <c r="O517" s="106"/>
      <c r="P517" s="106"/>
    </row>
    <row r="518" spans="2:16" s="104" customFormat="1" x14ac:dyDescent="0.25">
      <c r="B518" s="105"/>
      <c r="O518" s="106"/>
      <c r="P518" s="106"/>
    </row>
    <row r="519" spans="2:16" s="104" customFormat="1" x14ac:dyDescent="0.25">
      <c r="B519" s="105"/>
      <c r="O519" s="106"/>
      <c r="P519" s="106"/>
    </row>
    <row r="520" spans="2:16" s="104" customFormat="1" x14ac:dyDescent="0.25">
      <c r="B520" s="105"/>
      <c r="O520" s="106"/>
      <c r="P520" s="106"/>
    </row>
    <row r="521" spans="2:16" s="104" customFormat="1" x14ac:dyDescent="0.25">
      <c r="B521" s="105"/>
      <c r="O521" s="106"/>
      <c r="P521" s="106"/>
    </row>
    <row r="522" spans="2:16" s="104" customFormat="1" x14ac:dyDescent="0.25">
      <c r="B522" s="105"/>
      <c r="O522" s="106"/>
      <c r="P522" s="106"/>
    </row>
    <row r="523" spans="2:16" s="104" customFormat="1" x14ac:dyDescent="0.25">
      <c r="B523" s="105"/>
      <c r="O523" s="106"/>
      <c r="P523" s="106"/>
    </row>
    <row r="524" spans="2:16" s="104" customFormat="1" x14ac:dyDescent="0.25">
      <c r="B524" s="105"/>
      <c r="O524" s="106"/>
      <c r="P524" s="106"/>
    </row>
    <row r="525" spans="2:16" s="104" customFormat="1" x14ac:dyDescent="0.25">
      <c r="B525" s="105"/>
      <c r="O525" s="106"/>
      <c r="P525" s="106"/>
    </row>
    <row r="526" spans="2:16" s="104" customFormat="1" x14ac:dyDescent="0.25">
      <c r="B526" s="105"/>
      <c r="O526" s="106"/>
      <c r="P526" s="106"/>
    </row>
    <row r="527" spans="2:16" s="104" customFormat="1" x14ac:dyDescent="0.25">
      <c r="B527" s="105"/>
      <c r="O527" s="106"/>
      <c r="P527" s="106"/>
    </row>
    <row r="528" spans="2:16" s="104" customFormat="1" x14ac:dyDescent="0.25">
      <c r="B528" s="105"/>
      <c r="O528" s="106"/>
      <c r="P528" s="106"/>
    </row>
    <row r="529" spans="2:16" s="104" customFormat="1" x14ac:dyDescent="0.25">
      <c r="B529" s="105"/>
      <c r="O529" s="106"/>
      <c r="P529" s="106"/>
    </row>
    <row r="530" spans="2:16" s="104" customFormat="1" x14ac:dyDescent="0.25">
      <c r="B530" s="105"/>
      <c r="O530" s="106"/>
      <c r="P530" s="106"/>
    </row>
    <row r="531" spans="2:16" s="104" customFormat="1" x14ac:dyDescent="0.25">
      <c r="B531" s="105"/>
      <c r="O531" s="106"/>
      <c r="P531" s="106"/>
    </row>
    <row r="532" spans="2:16" s="104" customFormat="1" x14ac:dyDescent="0.25">
      <c r="B532" s="105"/>
      <c r="O532" s="106"/>
      <c r="P532" s="106"/>
    </row>
    <row r="533" spans="2:16" s="104" customFormat="1" x14ac:dyDescent="0.25">
      <c r="B533" s="105"/>
      <c r="O533" s="106"/>
      <c r="P533" s="106"/>
    </row>
    <row r="534" spans="2:16" s="104" customFormat="1" x14ac:dyDescent="0.25">
      <c r="B534" s="105"/>
      <c r="O534" s="106"/>
      <c r="P534" s="106"/>
    </row>
    <row r="535" spans="2:16" s="104" customFormat="1" x14ac:dyDescent="0.25">
      <c r="B535" s="105"/>
      <c r="O535" s="106"/>
      <c r="P535" s="106"/>
    </row>
    <row r="536" spans="2:16" s="104" customFormat="1" x14ac:dyDescent="0.25">
      <c r="B536" s="105"/>
      <c r="O536" s="106"/>
      <c r="P536" s="106"/>
    </row>
    <row r="537" spans="2:16" s="104" customFormat="1" x14ac:dyDescent="0.25">
      <c r="B537" s="105"/>
      <c r="O537" s="106"/>
      <c r="P537" s="106"/>
    </row>
    <row r="538" spans="2:16" s="104" customFormat="1" x14ac:dyDescent="0.25">
      <c r="B538" s="105"/>
      <c r="O538" s="106"/>
      <c r="P538" s="106"/>
    </row>
    <row r="539" spans="2:16" s="104" customFormat="1" x14ac:dyDescent="0.25">
      <c r="B539" s="105"/>
      <c r="O539" s="106"/>
      <c r="P539" s="106"/>
    </row>
    <row r="540" spans="2:16" s="104" customFormat="1" x14ac:dyDescent="0.25">
      <c r="B540" s="105"/>
      <c r="O540" s="106"/>
      <c r="P540" s="106"/>
    </row>
    <row r="541" spans="2:16" s="104" customFormat="1" x14ac:dyDescent="0.25">
      <c r="B541" s="105"/>
      <c r="O541" s="106"/>
      <c r="P541" s="106"/>
    </row>
    <row r="542" spans="2:16" s="104" customFormat="1" x14ac:dyDescent="0.25">
      <c r="B542" s="105"/>
      <c r="O542" s="106"/>
      <c r="P542" s="106"/>
    </row>
    <row r="543" spans="2:16" s="104" customFormat="1" x14ac:dyDescent="0.25">
      <c r="B543" s="105"/>
      <c r="O543" s="106"/>
      <c r="P543" s="106"/>
    </row>
    <row r="544" spans="2:16" s="104" customFormat="1" x14ac:dyDescent="0.25">
      <c r="B544" s="105"/>
      <c r="O544" s="106"/>
      <c r="P544" s="106"/>
    </row>
    <row r="545" spans="2:16" s="104" customFormat="1" x14ac:dyDescent="0.25">
      <c r="B545" s="105"/>
      <c r="O545" s="106"/>
      <c r="P545" s="106"/>
    </row>
    <row r="546" spans="2:16" s="104" customFormat="1" x14ac:dyDescent="0.25">
      <c r="B546" s="105"/>
      <c r="O546" s="106"/>
      <c r="P546" s="106"/>
    </row>
    <row r="547" spans="2:16" s="104" customFormat="1" x14ac:dyDescent="0.25">
      <c r="B547" s="105"/>
      <c r="O547" s="106"/>
      <c r="P547" s="106"/>
    </row>
    <row r="548" spans="2:16" s="104" customFormat="1" x14ac:dyDescent="0.25">
      <c r="B548" s="105"/>
      <c r="O548" s="106"/>
      <c r="P548" s="106"/>
    </row>
    <row r="549" spans="2:16" s="104" customFormat="1" x14ac:dyDescent="0.25">
      <c r="B549" s="105"/>
      <c r="O549" s="106"/>
      <c r="P549" s="106"/>
    </row>
    <row r="550" spans="2:16" s="104" customFormat="1" x14ac:dyDescent="0.25">
      <c r="B550" s="105"/>
      <c r="O550" s="106"/>
      <c r="P550" s="106"/>
    </row>
    <row r="551" spans="2:16" s="104" customFormat="1" x14ac:dyDescent="0.25">
      <c r="B551" s="105"/>
      <c r="O551" s="106"/>
      <c r="P551" s="106"/>
    </row>
    <row r="552" spans="2:16" s="104" customFormat="1" x14ac:dyDescent="0.25">
      <c r="B552" s="105"/>
      <c r="O552" s="106"/>
      <c r="P552" s="106"/>
    </row>
    <row r="553" spans="2:16" s="104" customFormat="1" x14ac:dyDescent="0.25">
      <c r="B553" s="105"/>
      <c r="O553" s="106"/>
      <c r="P553" s="106"/>
    </row>
    <row r="554" spans="2:16" s="104" customFormat="1" x14ac:dyDescent="0.25">
      <c r="B554" s="105"/>
      <c r="O554" s="106"/>
      <c r="P554" s="106"/>
    </row>
    <row r="555" spans="2:16" s="104" customFormat="1" x14ac:dyDescent="0.25">
      <c r="B555" s="105"/>
      <c r="O555" s="106"/>
      <c r="P555" s="106"/>
    </row>
    <row r="556" spans="2:16" s="104" customFormat="1" x14ac:dyDescent="0.25">
      <c r="B556" s="105"/>
      <c r="O556" s="106"/>
      <c r="P556" s="106"/>
    </row>
    <row r="557" spans="2:16" s="104" customFormat="1" x14ac:dyDescent="0.25">
      <c r="B557" s="105"/>
      <c r="O557" s="106"/>
      <c r="P557" s="106"/>
    </row>
    <row r="558" spans="2:16" s="104" customFormat="1" x14ac:dyDescent="0.25">
      <c r="B558" s="105"/>
      <c r="O558" s="106"/>
      <c r="P558" s="106"/>
    </row>
    <row r="559" spans="2:16" s="104" customFormat="1" x14ac:dyDescent="0.25">
      <c r="B559" s="105"/>
      <c r="O559" s="106"/>
      <c r="P559" s="106"/>
    </row>
    <row r="560" spans="2:16" s="104" customFormat="1" x14ac:dyDescent="0.25">
      <c r="B560" s="105"/>
      <c r="O560" s="106"/>
      <c r="P560" s="106"/>
    </row>
    <row r="561" spans="2:16" s="104" customFormat="1" x14ac:dyDescent="0.25">
      <c r="B561" s="105"/>
      <c r="O561" s="106"/>
      <c r="P561" s="106"/>
    </row>
    <row r="562" spans="2:16" s="104" customFormat="1" x14ac:dyDescent="0.25">
      <c r="B562" s="105"/>
      <c r="O562" s="106"/>
      <c r="P562" s="106"/>
    </row>
    <row r="563" spans="2:16" s="104" customFormat="1" x14ac:dyDescent="0.25">
      <c r="B563" s="105"/>
      <c r="O563" s="106"/>
      <c r="P563" s="106"/>
    </row>
    <row r="564" spans="2:16" s="104" customFormat="1" x14ac:dyDescent="0.25">
      <c r="B564" s="105"/>
      <c r="O564" s="106"/>
      <c r="P564" s="106"/>
    </row>
    <row r="565" spans="2:16" s="104" customFormat="1" x14ac:dyDescent="0.25">
      <c r="B565" s="105"/>
      <c r="O565" s="106"/>
      <c r="P565" s="106"/>
    </row>
    <row r="566" spans="2:16" s="104" customFormat="1" x14ac:dyDescent="0.25">
      <c r="B566" s="105"/>
      <c r="O566" s="106"/>
      <c r="P566" s="106"/>
    </row>
    <row r="567" spans="2:16" s="104" customFormat="1" x14ac:dyDescent="0.25">
      <c r="B567" s="105"/>
      <c r="O567" s="106"/>
      <c r="P567" s="106"/>
    </row>
    <row r="568" spans="2:16" s="104" customFormat="1" x14ac:dyDescent="0.25">
      <c r="B568" s="105"/>
      <c r="O568" s="106"/>
      <c r="P568" s="106"/>
    </row>
    <row r="569" spans="2:16" s="104" customFormat="1" x14ac:dyDescent="0.25">
      <c r="B569" s="105"/>
      <c r="O569" s="106"/>
      <c r="P569" s="106"/>
    </row>
    <row r="570" spans="2:16" s="104" customFormat="1" x14ac:dyDescent="0.25">
      <c r="B570" s="105"/>
      <c r="O570" s="106"/>
      <c r="P570" s="106"/>
    </row>
    <row r="571" spans="2:16" s="104" customFormat="1" x14ac:dyDescent="0.25">
      <c r="B571" s="105"/>
      <c r="O571" s="106"/>
      <c r="P571" s="106"/>
    </row>
    <row r="572" spans="2:16" s="104" customFormat="1" x14ac:dyDescent="0.25">
      <c r="B572" s="105"/>
      <c r="O572" s="106"/>
      <c r="P572" s="106"/>
    </row>
    <row r="573" spans="2:16" s="104" customFormat="1" x14ac:dyDescent="0.25">
      <c r="B573" s="105"/>
      <c r="O573" s="106"/>
      <c r="P573" s="106"/>
    </row>
    <row r="574" spans="2:16" s="104" customFormat="1" x14ac:dyDescent="0.25">
      <c r="B574" s="105"/>
      <c r="O574" s="106"/>
      <c r="P574" s="106"/>
    </row>
    <row r="575" spans="2:16" s="104" customFormat="1" x14ac:dyDescent="0.25">
      <c r="B575" s="105"/>
      <c r="O575" s="106"/>
      <c r="P575" s="106"/>
    </row>
    <row r="576" spans="2:16" s="104" customFormat="1" x14ac:dyDescent="0.25">
      <c r="B576" s="105"/>
      <c r="O576" s="106"/>
      <c r="P576" s="106"/>
    </row>
    <row r="577" spans="2:16" s="104" customFormat="1" x14ac:dyDescent="0.25">
      <c r="B577" s="105"/>
      <c r="O577" s="106"/>
      <c r="P577" s="106"/>
    </row>
    <row r="578" spans="2:16" s="104" customFormat="1" x14ac:dyDescent="0.25">
      <c r="B578" s="105"/>
      <c r="O578" s="106"/>
      <c r="P578" s="106"/>
    </row>
    <row r="579" spans="2:16" s="104" customFormat="1" x14ac:dyDescent="0.25">
      <c r="B579" s="105"/>
      <c r="O579" s="106"/>
      <c r="P579" s="106"/>
    </row>
    <row r="580" spans="2:16" s="104" customFormat="1" x14ac:dyDescent="0.25">
      <c r="B580" s="105"/>
      <c r="O580" s="106"/>
      <c r="P580" s="106"/>
    </row>
    <row r="581" spans="2:16" s="104" customFormat="1" x14ac:dyDescent="0.25">
      <c r="B581" s="105"/>
      <c r="O581" s="106"/>
      <c r="P581" s="106"/>
    </row>
    <row r="582" spans="2:16" s="104" customFormat="1" x14ac:dyDescent="0.25">
      <c r="B582" s="105"/>
      <c r="O582" s="106"/>
      <c r="P582" s="106"/>
    </row>
    <row r="583" spans="2:16" s="104" customFormat="1" x14ac:dyDescent="0.25">
      <c r="B583" s="105"/>
      <c r="O583" s="106"/>
      <c r="P583" s="106"/>
    </row>
    <row r="584" spans="2:16" s="104" customFormat="1" x14ac:dyDescent="0.25">
      <c r="B584" s="105"/>
      <c r="O584" s="106"/>
      <c r="P584" s="106"/>
    </row>
    <row r="585" spans="2:16" s="104" customFormat="1" x14ac:dyDescent="0.25">
      <c r="B585" s="105"/>
      <c r="O585" s="106"/>
      <c r="P585" s="106"/>
    </row>
    <row r="586" spans="2:16" s="104" customFormat="1" x14ac:dyDescent="0.25">
      <c r="B586" s="105"/>
      <c r="O586" s="106"/>
      <c r="P586" s="106"/>
    </row>
    <row r="587" spans="2:16" s="104" customFormat="1" x14ac:dyDescent="0.25">
      <c r="B587" s="105"/>
      <c r="O587" s="106"/>
      <c r="P587" s="106"/>
    </row>
    <row r="588" spans="2:16" s="104" customFormat="1" x14ac:dyDescent="0.25">
      <c r="B588" s="105"/>
      <c r="O588" s="106"/>
      <c r="P588" s="106"/>
    </row>
    <row r="589" spans="2:16" s="104" customFormat="1" x14ac:dyDescent="0.25">
      <c r="B589" s="105"/>
      <c r="O589" s="106"/>
      <c r="P589" s="106"/>
    </row>
    <row r="590" spans="2:16" s="104" customFormat="1" x14ac:dyDescent="0.25">
      <c r="B590" s="105"/>
      <c r="O590" s="106"/>
      <c r="P590" s="106"/>
    </row>
    <row r="591" spans="2:16" s="104" customFormat="1" x14ac:dyDescent="0.25">
      <c r="B591" s="105"/>
      <c r="O591" s="106"/>
      <c r="P591" s="106"/>
    </row>
    <row r="592" spans="2:16" s="104" customFormat="1" x14ac:dyDescent="0.25">
      <c r="B592" s="105"/>
      <c r="O592" s="106"/>
      <c r="P592" s="106"/>
    </row>
    <row r="593" spans="2:16" s="104" customFormat="1" x14ac:dyDescent="0.25">
      <c r="B593" s="105"/>
      <c r="O593" s="106"/>
      <c r="P593" s="106"/>
    </row>
    <row r="594" spans="2:16" s="104" customFormat="1" x14ac:dyDescent="0.25">
      <c r="B594" s="105"/>
      <c r="O594" s="106"/>
      <c r="P594" s="106"/>
    </row>
    <row r="595" spans="2:16" s="104" customFormat="1" x14ac:dyDescent="0.25">
      <c r="B595" s="105"/>
      <c r="O595" s="106"/>
      <c r="P595" s="106"/>
    </row>
    <row r="596" spans="2:16" s="104" customFormat="1" x14ac:dyDescent="0.25">
      <c r="B596" s="105"/>
      <c r="O596" s="106"/>
      <c r="P596" s="106"/>
    </row>
    <row r="597" spans="2:16" s="104" customFormat="1" x14ac:dyDescent="0.25">
      <c r="B597" s="105"/>
      <c r="O597" s="106"/>
      <c r="P597" s="106"/>
    </row>
    <row r="598" spans="2:16" s="104" customFormat="1" x14ac:dyDescent="0.25">
      <c r="B598" s="105"/>
      <c r="O598" s="106"/>
      <c r="P598" s="106"/>
    </row>
  </sheetData>
  <mergeCells count="25">
    <mergeCell ref="A171:U171"/>
    <mergeCell ref="A208:U208"/>
    <mergeCell ref="A45:U45"/>
    <mergeCell ref="A56:U56"/>
    <mergeCell ref="A58:U58"/>
    <mergeCell ref="A60:U60"/>
    <mergeCell ref="A148:U148"/>
    <mergeCell ref="A42:U42"/>
    <mergeCell ref="A34:U34"/>
    <mergeCell ref="A22:U22"/>
    <mergeCell ref="A14:U14"/>
    <mergeCell ref="A8:U8"/>
    <mergeCell ref="A40:A41"/>
    <mergeCell ref="B40:B41"/>
    <mergeCell ref="E40:E41"/>
    <mergeCell ref="F40:F41"/>
    <mergeCell ref="E1:F1"/>
    <mergeCell ref="S1:U1"/>
    <mergeCell ref="G1:H1"/>
    <mergeCell ref="K1:L1"/>
    <mergeCell ref="I1:J1"/>
    <mergeCell ref="M1:N1"/>
    <mergeCell ref="Q1:Q2"/>
    <mergeCell ref="R1:R2"/>
    <mergeCell ref="O2:P2"/>
  </mergeCells>
  <pageMargins left="0.25" right="0.25" top="0.75" bottom="0.75" header="0.3" footer="0.3"/>
  <pageSetup paperSize="9" scale="46"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IP268"/>
  <sheetViews>
    <sheetView zoomScale="80" zoomScaleNormal="80" zoomScaleSheetLayoutView="80" workbookViewId="0">
      <pane ySplit="1" topLeftCell="A32" activePane="bottomLeft" state="frozen"/>
      <selection activeCell="I1" sqref="I1:I2"/>
      <selection pane="bottomLeft" activeCell="I1" sqref="I1:I2"/>
    </sheetView>
  </sheetViews>
  <sheetFormatPr defaultRowHeight="15" x14ac:dyDescent="0.25"/>
  <cols>
    <col min="1" max="1" width="6.85546875" style="1" customWidth="1"/>
    <col min="2" max="2" width="77" style="23" customWidth="1"/>
    <col min="3" max="3" width="21.140625" style="1" customWidth="1"/>
    <col min="4" max="4" width="13.140625" style="1" customWidth="1"/>
    <col min="5" max="5" width="12.7109375" style="1" customWidth="1"/>
    <col min="6" max="6" width="13.28515625" style="1" customWidth="1"/>
    <col min="7" max="7" width="11.140625" style="1" customWidth="1"/>
    <col min="8" max="8" width="11.42578125" style="1" customWidth="1"/>
    <col min="9" max="9" width="22.85546875" style="1" customWidth="1"/>
    <col min="10" max="10" width="13.28515625" style="1" customWidth="1"/>
    <col min="11" max="16384" width="9.140625" style="1"/>
  </cols>
  <sheetData>
    <row r="1" spans="1:11" s="3" customFormat="1" ht="68.25" customHeight="1" x14ac:dyDescent="0.25">
      <c r="A1" s="2" t="s">
        <v>0</v>
      </c>
      <c r="B1" s="2" t="s">
        <v>1</v>
      </c>
      <c r="C1" s="2" t="s">
        <v>408</v>
      </c>
      <c r="D1" s="27" t="s">
        <v>410</v>
      </c>
      <c r="E1" s="27" t="s">
        <v>419</v>
      </c>
      <c r="F1" s="27" t="s">
        <v>414</v>
      </c>
      <c r="G1" s="27" t="s">
        <v>413</v>
      </c>
      <c r="H1" s="27" t="s">
        <v>411</v>
      </c>
      <c r="I1" s="2" t="s">
        <v>409</v>
      </c>
      <c r="J1" s="42" t="s">
        <v>420</v>
      </c>
      <c r="K1" s="42"/>
    </row>
    <row r="2" spans="1:11" ht="28.5" customHeight="1" x14ac:dyDescent="0.25">
      <c r="A2" s="211" t="s">
        <v>2</v>
      </c>
      <c r="B2" s="212"/>
      <c r="C2" s="212"/>
      <c r="D2" s="212"/>
      <c r="E2" s="212"/>
      <c r="F2" s="212"/>
      <c r="G2" s="212"/>
      <c r="H2" s="212"/>
      <c r="I2" s="213"/>
    </row>
    <row r="3" spans="1:11" ht="45" customHeight="1" x14ac:dyDescent="0.25">
      <c r="A3" s="25" t="s">
        <v>227</v>
      </c>
      <c r="B3" s="5" t="s">
        <v>3</v>
      </c>
      <c r="C3" s="6">
        <v>864</v>
      </c>
      <c r="D3" s="25" t="s">
        <v>412</v>
      </c>
      <c r="E3" s="25"/>
      <c r="F3" s="25" t="s">
        <v>412</v>
      </c>
      <c r="G3" s="25" t="s">
        <v>412</v>
      </c>
      <c r="H3" s="25" t="s">
        <v>412</v>
      </c>
      <c r="I3" s="6">
        <v>750</v>
      </c>
      <c r="J3" s="43">
        <v>12074</v>
      </c>
    </row>
    <row r="4" spans="1:11" ht="45" customHeight="1" x14ac:dyDescent="0.25">
      <c r="A4" s="25" t="s">
        <v>228</v>
      </c>
      <c r="B4" s="5" t="s">
        <v>4</v>
      </c>
      <c r="C4" s="6">
        <v>1104</v>
      </c>
      <c r="D4" s="25" t="s">
        <v>412</v>
      </c>
      <c r="E4" s="25"/>
      <c r="F4" s="25" t="s">
        <v>412</v>
      </c>
      <c r="G4" s="25" t="s">
        <v>412</v>
      </c>
      <c r="H4" s="25" t="s">
        <v>412</v>
      </c>
      <c r="I4" s="6">
        <v>970</v>
      </c>
    </row>
    <row r="5" spans="1:11" ht="60.75" customHeight="1" x14ac:dyDescent="0.25">
      <c r="A5" s="25" t="s">
        <v>229</v>
      </c>
      <c r="B5" s="5" t="s">
        <v>5</v>
      </c>
      <c r="C5" s="6">
        <v>1512</v>
      </c>
      <c r="D5" s="25">
        <v>25640</v>
      </c>
      <c r="E5" s="25"/>
      <c r="F5" s="25" t="s">
        <v>412</v>
      </c>
      <c r="G5" s="25">
        <v>2890</v>
      </c>
      <c r="H5" s="25" t="s">
        <v>412</v>
      </c>
      <c r="I5" s="6">
        <v>1280</v>
      </c>
    </row>
    <row r="6" spans="1:11" ht="54" customHeight="1" x14ac:dyDescent="0.25">
      <c r="A6" s="25" t="s">
        <v>230</v>
      </c>
      <c r="B6" s="5" t="s">
        <v>6</v>
      </c>
      <c r="C6" s="6">
        <v>1512</v>
      </c>
      <c r="D6" s="25" t="s">
        <v>412</v>
      </c>
      <c r="E6" s="25"/>
      <c r="F6" s="25" t="s">
        <v>412</v>
      </c>
      <c r="G6" s="25">
        <v>2890</v>
      </c>
      <c r="H6" s="25" t="s">
        <v>412</v>
      </c>
      <c r="I6" s="6">
        <v>1280</v>
      </c>
    </row>
    <row r="7" spans="1:11" ht="99.75" customHeight="1" x14ac:dyDescent="0.25">
      <c r="A7" s="25" t="s">
        <v>231</v>
      </c>
      <c r="B7" s="5" t="s">
        <v>7</v>
      </c>
      <c r="C7" s="6">
        <v>9072</v>
      </c>
      <c r="D7" s="25" t="s">
        <v>412</v>
      </c>
      <c r="E7" s="25"/>
      <c r="F7" s="25" t="s">
        <v>412</v>
      </c>
      <c r="G7" s="25" t="s">
        <v>412</v>
      </c>
      <c r="H7" s="25" t="s">
        <v>412</v>
      </c>
      <c r="I7" s="6">
        <v>7560</v>
      </c>
    </row>
    <row r="8" spans="1:11" ht="28.5" customHeight="1" x14ac:dyDescent="0.25">
      <c r="A8" s="211" t="s">
        <v>8</v>
      </c>
      <c r="B8" s="212"/>
      <c r="C8" s="212"/>
      <c r="D8" s="212"/>
      <c r="E8" s="212"/>
      <c r="F8" s="212"/>
      <c r="G8" s="212"/>
      <c r="H8" s="212"/>
      <c r="I8" s="213"/>
    </row>
    <row r="9" spans="1:11" ht="30" x14ac:dyDescent="0.25">
      <c r="A9" s="26" t="s">
        <v>232</v>
      </c>
      <c r="B9" s="5" t="s">
        <v>9</v>
      </c>
      <c r="C9" s="6">
        <v>1728</v>
      </c>
      <c r="D9" s="25" t="s">
        <v>412</v>
      </c>
      <c r="E9" s="25"/>
      <c r="F9" s="25" t="s">
        <v>412</v>
      </c>
      <c r="G9" s="25">
        <v>4410</v>
      </c>
      <c r="H9" s="25" t="s">
        <v>412</v>
      </c>
      <c r="I9" s="6">
        <v>1480</v>
      </c>
    </row>
    <row r="10" spans="1:11" ht="30" x14ac:dyDescent="0.25">
      <c r="A10" s="26" t="s">
        <v>233</v>
      </c>
      <c r="B10" s="5" t="s">
        <v>10</v>
      </c>
      <c r="C10" s="6">
        <v>1512</v>
      </c>
      <c r="D10" s="25" t="s">
        <v>412</v>
      </c>
      <c r="E10" s="25"/>
      <c r="F10" s="25" t="s">
        <v>412</v>
      </c>
      <c r="G10" s="25" t="s">
        <v>412</v>
      </c>
      <c r="H10" s="25" t="s">
        <v>412</v>
      </c>
      <c r="I10" s="6">
        <v>1280</v>
      </c>
    </row>
    <row r="11" spans="1:11" ht="18.75" x14ac:dyDescent="0.25">
      <c r="A11" s="26" t="s">
        <v>234</v>
      </c>
      <c r="B11" s="5" t="s">
        <v>11</v>
      </c>
      <c r="C11" s="6">
        <v>1152</v>
      </c>
      <c r="D11" s="25" t="s">
        <v>412</v>
      </c>
      <c r="E11" s="25"/>
      <c r="F11" s="25" t="s">
        <v>412</v>
      </c>
      <c r="G11" s="25" t="s">
        <v>412</v>
      </c>
      <c r="H11" s="25" t="s">
        <v>412</v>
      </c>
      <c r="I11" s="6">
        <v>1020</v>
      </c>
    </row>
    <row r="12" spans="1:11" ht="51" customHeight="1" x14ac:dyDescent="0.25">
      <c r="A12" s="26" t="s">
        <v>235</v>
      </c>
      <c r="B12" s="5" t="s">
        <v>12</v>
      </c>
      <c r="C12" s="6">
        <v>1152</v>
      </c>
      <c r="D12" s="25" t="s">
        <v>412</v>
      </c>
      <c r="E12" s="25"/>
      <c r="F12" s="25">
        <v>4680</v>
      </c>
      <c r="G12" s="25" t="s">
        <v>412</v>
      </c>
      <c r="H12" s="25" t="s">
        <v>412</v>
      </c>
      <c r="I12" s="6">
        <v>1020</v>
      </c>
    </row>
    <row r="13" spans="1:11" ht="18.75" x14ac:dyDescent="0.25">
      <c r="A13" s="26" t="s">
        <v>236</v>
      </c>
      <c r="B13" s="5" t="s">
        <v>13</v>
      </c>
      <c r="C13" s="6">
        <v>924</v>
      </c>
      <c r="D13" s="25" t="s">
        <v>412</v>
      </c>
      <c r="E13" s="25"/>
      <c r="F13" s="25" t="s">
        <v>412</v>
      </c>
      <c r="G13" s="25" t="s">
        <v>412</v>
      </c>
      <c r="H13" s="25" t="s">
        <v>412</v>
      </c>
      <c r="I13" s="6">
        <v>830</v>
      </c>
    </row>
    <row r="14" spans="1:11" ht="31.5" customHeight="1" x14ac:dyDescent="0.25">
      <c r="A14" s="211" t="s">
        <v>14</v>
      </c>
      <c r="B14" s="212"/>
      <c r="C14" s="212"/>
      <c r="D14" s="212"/>
      <c r="E14" s="212"/>
      <c r="F14" s="212"/>
      <c r="G14" s="212"/>
      <c r="H14" s="212"/>
      <c r="I14" s="213"/>
    </row>
    <row r="15" spans="1:11" ht="122.25" customHeight="1" x14ac:dyDescent="0.25">
      <c r="A15" s="26" t="s">
        <v>225</v>
      </c>
      <c r="B15" s="5" t="s">
        <v>226</v>
      </c>
      <c r="C15" s="6">
        <v>3940</v>
      </c>
      <c r="D15" s="25" t="s">
        <v>412</v>
      </c>
      <c r="E15" s="25"/>
      <c r="F15" s="25" t="s">
        <v>412</v>
      </c>
      <c r="G15" s="25" t="s">
        <v>412</v>
      </c>
      <c r="H15" s="25" t="s">
        <v>412</v>
      </c>
      <c r="I15" s="6">
        <v>3420</v>
      </c>
    </row>
    <row r="16" spans="1:11" ht="42" customHeight="1" x14ac:dyDescent="0.25">
      <c r="A16" s="26" t="s">
        <v>237</v>
      </c>
      <c r="B16" s="5" t="s">
        <v>15</v>
      </c>
      <c r="C16" s="6">
        <v>1038</v>
      </c>
      <c r="D16" s="25" t="s">
        <v>412</v>
      </c>
      <c r="E16" s="25"/>
      <c r="F16" s="25" t="s">
        <v>412</v>
      </c>
      <c r="G16" s="25">
        <v>2970</v>
      </c>
      <c r="H16" s="25" t="s">
        <v>412</v>
      </c>
      <c r="I16" s="6">
        <v>859</v>
      </c>
    </row>
    <row r="17" spans="1:9" ht="50.25" customHeight="1" x14ac:dyDescent="0.25">
      <c r="A17" s="26" t="s">
        <v>238</v>
      </c>
      <c r="B17" s="5" t="s">
        <v>16</v>
      </c>
      <c r="C17" s="6">
        <v>780</v>
      </c>
      <c r="D17" s="25" t="s">
        <v>412</v>
      </c>
      <c r="E17" s="25"/>
      <c r="F17" s="25" t="s">
        <v>412</v>
      </c>
      <c r="G17" s="25"/>
      <c r="H17" s="25" t="s">
        <v>412</v>
      </c>
      <c r="I17" s="6">
        <v>690</v>
      </c>
    </row>
    <row r="18" spans="1:9" ht="50.25" customHeight="1" x14ac:dyDescent="0.25">
      <c r="A18" s="26" t="s">
        <v>239</v>
      </c>
      <c r="B18" s="5" t="s">
        <v>214</v>
      </c>
      <c r="C18" s="6">
        <v>410</v>
      </c>
      <c r="D18" s="25">
        <v>1950</v>
      </c>
      <c r="E18" s="25"/>
      <c r="F18" s="25">
        <v>550</v>
      </c>
      <c r="G18" s="25" t="s">
        <v>412</v>
      </c>
      <c r="H18" s="25" t="s">
        <v>412</v>
      </c>
      <c r="I18" s="6">
        <v>320</v>
      </c>
    </row>
    <row r="19" spans="1:9" ht="76.5" customHeight="1" x14ac:dyDescent="0.25">
      <c r="A19" s="26" t="s">
        <v>212</v>
      </c>
      <c r="B19" s="5" t="s">
        <v>213</v>
      </c>
      <c r="C19" s="6">
        <v>2950</v>
      </c>
      <c r="D19" s="25" t="s">
        <v>412</v>
      </c>
      <c r="E19" s="25"/>
      <c r="F19" s="25" t="s">
        <v>412</v>
      </c>
      <c r="G19" s="25" t="s">
        <v>412</v>
      </c>
      <c r="H19" s="25" t="s">
        <v>412</v>
      </c>
      <c r="I19" s="6">
        <v>2670</v>
      </c>
    </row>
    <row r="20" spans="1:9" ht="76.5" customHeight="1" x14ac:dyDescent="0.25">
      <c r="A20" s="26" t="s">
        <v>223</v>
      </c>
      <c r="B20" s="5" t="s">
        <v>224</v>
      </c>
      <c r="C20" s="6">
        <v>1230</v>
      </c>
      <c r="D20" s="25" t="s">
        <v>412</v>
      </c>
      <c r="E20" s="25"/>
      <c r="F20" s="25" t="s">
        <v>412</v>
      </c>
      <c r="G20" s="25" t="s">
        <v>412</v>
      </c>
      <c r="H20" s="25" t="s">
        <v>412</v>
      </c>
      <c r="I20" s="6">
        <v>1030</v>
      </c>
    </row>
    <row r="21" spans="1:9" ht="63.75" customHeight="1" x14ac:dyDescent="0.25">
      <c r="A21" s="26" t="s">
        <v>240</v>
      </c>
      <c r="B21" s="5" t="s">
        <v>17</v>
      </c>
      <c r="C21" s="6">
        <v>990</v>
      </c>
      <c r="D21" s="25" t="s">
        <v>412</v>
      </c>
      <c r="E21" s="25"/>
      <c r="F21" s="25" t="s">
        <v>412</v>
      </c>
      <c r="G21" s="25" t="s">
        <v>412</v>
      </c>
      <c r="H21" s="25" t="s">
        <v>412</v>
      </c>
      <c r="I21" s="6">
        <v>780</v>
      </c>
    </row>
    <row r="22" spans="1:9" ht="32.25" customHeight="1" x14ac:dyDescent="0.25">
      <c r="A22" s="211" t="s">
        <v>18</v>
      </c>
      <c r="B22" s="212"/>
      <c r="C22" s="212"/>
      <c r="D22" s="212"/>
      <c r="E22" s="212"/>
      <c r="F22" s="212"/>
      <c r="G22" s="212"/>
      <c r="H22" s="212"/>
      <c r="I22" s="213"/>
    </row>
    <row r="23" spans="1:9" ht="89.25" customHeight="1" x14ac:dyDescent="0.25">
      <c r="A23" s="26" t="s">
        <v>241</v>
      </c>
      <c r="B23" s="28" t="s">
        <v>19</v>
      </c>
      <c r="C23" s="6">
        <v>1944</v>
      </c>
      <c r="D23" s="25" t="s">
        <v>412</v>
      </c>
      <c r="E23" s="25"/>
      <c r="F23" s="25" t="s">
        <v>412</v>
      </c>
      <c r="G23" s="25" t="s">
        <v>412</v>
      </c>
      <c r="H23" s="25" t="s">
        <v>412</v>
      </c>
      <c r="I23" s="6">
        <v>1690</v>
      </c>
    </row>
    <row r="24" spans="1:9" ht="52.5" customHeight="1" x14ac:dyDescent="0.25">
      <c r="A24" s="26" t="s">
        <v>242</v>
      </c>
      <c r="B24" s="28" t="s">
        <v>20</v>
      </c>
      <c r="C24" s="6">
        <v>1470</v>
      </c>
      <c r="D24" s="25" t="s">
        <v>412</v>
      </c>
      <c r="E24" s="25"/>
      <c r="F24" s="25">
        <v>2165</v>
      </c>
      <c r="G24" s="25">
        <v>2575</v>
      </c>
      <c r="H24" s="25" t="s">
        <v>412</v>
      </c>
      <c r="I24" s="6">
        <v>1260</v>
      </c>
    </row>
    <row r="25" spans="1:9" ht="71.25" customHeight="1" x14ac:dyDescent="0.25">
      <c r="A25" s="26" t="s">
        <v>243</v>
      </c>
      <c r="B25" s="28" t="s">
        <v>21</v>
      </c>
      <c r="C25" s="6">
        <v>1470</v>
      </c>
      <c r="D25" s="25" t="s">
        <v>412</v>
      </c>
      <c r="E25" s="25"/>
      <c r="F25" s="25">
        <v>2585</v>
      </c>
      <c r="G25" s="25">
        <v>3685</v>
      </c>
      <c r="H25" s="25" t="s">
        <v>412</v>
      </c>
      <c r="I25" s="6">
        <v>1260</v>
      </c>
    </row>
    <row r="26" spans="1:9" ht="66.75" customHeight="1" x14ac:dyDescent="0.25">
      <c r="A26" s="26" t="s">
        <v>244</v>
      </c>
      <c r="B26" s="28" t="s">
        <v>22</v>
      </c>
      <c r="C26" s="6">
        <v>1296</v>
      </c>
      <c r="D26" s="25" t="s">
        <v>412</v>
      </c>
      <c r="E26" s="25"/>
      <c r="F26" s="25" t="s">
        <v>412</v>
      </c>
      <c r="G26" s="25"/>
      <c r="H26" s="25" t="s">
        <v>412</v>
      </c>
      <c r="I26" s="6">
        <v>1190</v>
      </c>
    </row>
    <row r="27" spans="1:9" ht="55.5" customHeight="1" x14ac:dyDescent="0.25">
      <c r="A27" s="26" t="s">
        <v>245</v>
      </c>
      <c r="B27" s="28" t="s">
        <v>23</v>
      </c>
      <c r="C27" s="6">
        <v>1312</v>
      </c>
      <c r="D27" s="25" t="s">
        <v>412</v>
      </c>
      <c r="E27" s="25"/>
      <c r="F27" s="25">
        <v>2785</v>
      </c>
      <c r="G27" s="25">
        <v>2795</v>
      </c>
      <c r="H27" s="25" t="s">
        <v>412</v>
      </c>
      <c r="I27" s="6">
        <v>1110</v>
      </c>
    </row>
    <row r="28" spans="1:9" ht="67.5" customHeight="1" x14ac:dyDescent="0.25">
      <c r="A28" s="26" t="s">
        <v>246</v>
      </c>
      <c r="B28" s="28" t="s">
        <v>24</v>
      </c>
      <c r="C28" s="6">
        <v>1312</v>
      </c>
      <c r="D28" s="25" t="s">
        <v>412</v>
      </c>
      <c r="E28" s="25"/>
      <c r="F28" s="25" t="s">
        <v>412</v>
      </c>
      <c r="G28" s="25" t="s">
        <v>412</v>
      </c>
      <c r="H28" s="25" t="s">
        <v>412</v>
      </c>
      <c r="I28" s="6">
        <v>970</v>
      </c>
    </row>
    <row r="29" spans="1:9" ht="47.25" customHeight="1" x14ac:dyDescent="0.25">
      <c r="A29" s="26" t="s">
        <v>247</v>
      </c>
      <c r="B29" s="28" t="s">
        <v>25</v>
      </c>
      <c r="C29" s="6">
        <v>1240</v>
      </c>
      <c r="D29" s="25" t="s">
        <v>412</v>
      </c>
      <c r="E29" s="25"/>
      <c r="F29" s="25" t="s">
        <v>415</v>
      </c>
      <c r="G29" s="25">
        <v>2630</v>
      </c>
      <c r="H29" s="25" t="s">
        <v>412</v>
      </c>
      <c r="I29" s="6">
        <v>1190</v>
      </c>
    </row>
    <row r="30" spans="1:9" ht="57" customHeight="1" x14ac:dyDescent="0.25">
      <c r="A30" s="26" t="s">
        <v>248</v>
      </c>
      <c r="B30" s="28" t="s">
        <v>26</v>
      </c>
      <c r="C30" s="6">
        <v>1170</v>
      </c>
      <c r="D30" s="25" t="s">
        <v>412</v>
      </c>
      <c r="E30" s="25"/>
      <c r="F30" s="25" t="s">
        <v>416</v>
      </c>
      <c r="G30" s="25">
        <v>3405</v>
      </c>
      <c r="H30" s="25" t="s">
        <v>412</v>
      </c>
      <c r="I30" s="6">
        <v>1050</v>
      </c>
    </row>
    <row r="31" spans="1:9" ht="57" customHeight="1" x14ac:dyDescent="0.25">
      <c r="A31" s="26" t="s">
        <v>249</v>
      </c>
      <c r="B31" s="28" t="s">
        <v>27</v>
      </c>
      <c r="C31" s="6">
        <v>1100</v>
      </c>
      <c r="D31" s="25" t="s">
        <v>412</v>
      </c>
      <c r="E31" s="25"/>
      <c r="F31" s="25" t="s">
        <v>412</v>
      </c>
      <c r="G31" s="25" t="s">
        <v>412</v>
      </c>
      <c r="H31" s="25" t="s">
        <v>412</v>
      </c>
      <c r="I31" s="6">
        <v>950</v>
      </c>
    </row>
    <row r="32" spans="1:9" ht="57" customHeight="1" x14ac:dyDescent="0.25">
      <c r="A32" s="26" t="s">
        <v>250</v>
      </c>
      <c r="B32" s="28" t="s">
        <v>222</v>
      </c>
      <c r="C32" s="6">
        <v>3500</v>
      </c>
      <c r="D32" s="25" t="s">
        <v>412</v>
      </c>
      <c r="E32" s="25"/>
      <c r="F32" s="25" t="s">
        <v>412</v>
      </c>
      <c r="G32" s="25" t="s">
        <v>412</v>
      </c>
      <c r="H32" s="25" t="s">
        <v>412</v>
      </c>
      <c r="I32" s="6">
        <v>3200</v>
      </c>
    </row>
    <row r="33" spans="1:9" ht="70.5" customHeight="1" x14ac:dyDescent="0.25">
      <c r="A33" s="26" t="s">
        <v>251</v>
      </c>
      <c r="B33" s="28" t="s">
        <v>28</v>
      </c>
      <c r="C33" s="6">
        <v>1368</v>
      </c>
      <c r="D33" s="25" t="s">
        <v>412</v>
      </c>
      <c r="E33" s="25"/>
      <c r="F33" s="25" t="s">
        <v>412</v>
      </c>
      <c r="G33" s="25" t="s">
        <v>412</v>
      </c>
      <c r="H33" s="25" t="s">
        <v>412</v>
      </c>
      <c r="I33" s="6">
        <v>1230</v>
      </c>
    </row>
    <row r="34" spans="1:9" ht="30.75" customHeight="1" x14ac:dyDescent="0.25">
      <c r="A34" s="211" t="s">
        <v>29</v>
      </c>
      <c r="B34" s="212"/>
      <c r="C34" s="212"/>
      <c r="D34" s="212"/>
      <c r="E34" s="212"/>
      <c r="F34" s="212"/>
      <c r="G34" s="212"/>
      <c r="H34" s="212"/>
      <c r="I34" s="213"/>
    </row>
    <row r="35" spans="1:9" ht="122.25" customHeight="1" x14ac:dyDescent="0.25">
      <c r="A35" s="26" t="s">
        <v>252</v>
      </c>
      <c r="B35" s="5" t="s">
        <v>30</v>
      </c>
      <c r="C35" s="6">
        <v>2334</v>
      </c>
      <c r="D35" s="25" t="s">
        <v>412</v>
      </c>
      <c r="E35" s="25"/>
      <c r="F35" s="25" t="s">
        <v>412</v>
      </c>
      <c r="G35" s="25" t="s">
        <v>412</v>
      </c>
      <c r="H35" s="25" t="s">
        <v>412</v>
      </c>
      <c r="I35" s="6">
        <v>1985</v>
      </c>
    </row>
    <row r="36" spans="1:9" ht="277.5" customHeight="1" x14ac:dyDescent="0.25">
      <c r="A36" s="26" t="s">
        <v>253</v>
      </c>
      <c r="B36" s="5" t="s">
        <v>31</v>
      </c>
      <c r="C36" s="6">
        <v>3024</v>
      </c>
      <c r="D36" s="25" t="s">
        <v>412</v>
      </c>
      <c r="E36" s="25"/>
      <c r="F36" s="25" t="s">
        <v>412</v>
      </c>
      <c r="G36" s="25" t="s">
        <v>412</v>
      </c>
      <c r="H36" s="25" t="s">
        <v>412</v>
      </c>
      <c r="I36" s="6">
        <v>2495</v>
      </c>
    </row>
    <row r="37" spans="1:9" ht="284.25" customHeight="1" x14ac:dyDescent="0.25">
      <c r="A37" s="26" t="s">
        <v>254</v>
      </c>
      <c r="B37" s="5" t="s">
        <v>32</v>
      </c>
      <c r="C37" s="6">
        <v>3024</v>
      </c>
      <c r="D37" s="25" t="s">
        <v>412</v>
      </c>
      <c r="E37" s="25"/>
      <c r="F37" s="25" t="s">
        <v>412</v>
      </c>
      <c r="G37" s="25">
        <v>5480</v>
      </c>
      <c r="H37" s="25" t="s">
        <v>412</v>
      </c>
      <c r="I37" s="6">
        <v>2495</v>
      </c>
    </row>
    <row r="38" spans="1:9" ht="317.25" customHeight="1" x14ac:dyDescent="0.25">
      <c r="A38" s="26" t="s">
        <v>255</v>
      </c>
      <c r="B38" s="8" t="s">
        <v>33</v>
      </c>
      <c r="C38" s="6">
        <v>2808</v>
      </c>
      <c r="D38" s="25" t="s">
        <v>412</v>
      </c>
      <c r="E38" s="25"/>
      <c r="F38" s="25" t="s">
        <v>412</v>
      </c>
      <c r="G38" s="25" t="s">
        <v>412</v>
      </c>
      <c r="H38" s="25" t="s">
        <v>412</v>
      </c>
      <c r="I38" s="6">
        <v>2340</v>
      </c>
    </row>
    <row r="39" spans="1:9" ht="345" customHeight="1" x14ac:dyDescent="0.25">
      <c r="A39" s="26" t="s">
        <v>256</v>
      </c>
      <c r="B39" s="5" t="s">
        <v>34</v>
      </c>
      <c r="C39" s="6">
        <v>2808</v>
      </c>
      <c r="D39" s="25" t="s">
        <v>412</v>
      </c>
      <c r="E39" s="25"/>
      <c r="F39" s="25" t="s">
        <v>412</v>
      </c>
      <c r="G39" s="25" t="s">
        <v>412</v>
      </c>
      <c r="H39" s="25" t="s">
        <v>412</v>
      </c>
      <c r="I39" s="6">
        <v>2540</v>
      </c>
    </row>
    <row r="40" spans="1:9" ht="114.75" customHeight="1" x14ac:dyDescent="0.25">
      <c r="A40" s="216" t="s">
        <v>257</v>
      </c>
      <c r="B40" s="218" t="s">
        <v>35</v>
      </c>
      <c r="C40" s="214">
        <v>4500</v>
      </c>
      <c r="D40" s="25" t="s">
        <v>412</v>
      </c>
      <c r="E40" s="25"/>
      <c r="F40" s="25" t="s">
        <v>412</v>
      </c>
      <c r="G40" s="25" t="s">
        <v>412</v>
      </c>
      <c r="H40" s="25" t="s">
        <v>412</v>
      </c>
      <c r="I40" s="214">
        <v>4300</v>
      </c>
    </row>
    <row r="41" spans="1:9" ht="409.5" customHeight="1" x14ac:dyDescent="0.25">
      <c r="A41" s="217"/>
      <c r="B41" s="219"/>
      <c r="C41" s="215"/>
      <c r="D41" s="25" t="s">
        <v>412</v>
      </c>
      <c r="E41" s="25"/>
      <c r="F41" s="25" t="s">
        <v>412</v>
      </c>
      <c r="G41" s="25" t="s">
        <v>412</v>
      </c>
      <c r="H41" s="25" t="s">
        <v>412</v>
      </c>
      <c r="I41" s="215">
        <v>4160</v>
      </c>
    </row>
    <row r="42" spans="1:9" ht="37.5" customHeight="1" x14ac:dyDescent="0.25">
      <c r="A42" s="4" t="s">
        <v>37</v>
      </c>
      <c r="B42" s="4"/>
      <c r="C42" s="9"/>
      <c r="D42" s="25"/>
      <c r="E42" s="25"/>
      <c r="F42" s="25"/>
      <c r="G42" s="25"/>
      <c r="H42" s="25" t="s">
        <v>412</v>
      </c>
      <c r="I42" s="9"/>
    </row>
    <row r="43" spans="1:9" ht="142.5" customHeight="1" x14ac:dyDescent="0.25">
      <c r="A43" s="25" t="s">
        <v>258</v>
      </c>
      <c r="B43" s="5" t="s">
        <v>38</v>
      </c>
      <c r="C43" s="6">
        <v>3744</v>
      </c>
      <c r="D43" s="25" t="s">
        <v>412</v>
      </c>
      <c r="E43" s="25"/>
      <c r="F43" s="25" t="s">
        <v>412</v>
      </c>
      <c r="G43" s="25">
        <v>7765</v>
      </c>
      <c r="H43" s="25" t="s">
        <v>412</v>
      </c>
      <c r="I43" s="6">
        <v>3370</v>
      </c>
    </row>
    <row r="44" spans="1:9" ht="142.5" customHeight="1" x14ac:dyDescent="0.25">
      <c r="A44" s="25" t="s">
        <v>259</v>
      </c>
      <c r="B44" s="5" t="s">
        <v>39</v>
      </c>
      <c r="C44" s="6">
        <v>3600</v>
      </c>
      <c r="D44" s="25" t="s">
        <v>412</v>
      </c>
      <c r="E44" s="25"/>
      <c r="F44" s="25" t="s">
        <v>412</v>
      </c>
      <c r="G44" s="25" t="s">
        <v>412</v>
      </c>
      <c r="H44" s="25" t="s">
        <v>412</v>
      </c>
      <c r="I44" s="6">
        <v>3470</v>
      </c>
    </row>
    <row r="45" spans="1:9" ht="35.25" customHeight="1" x14ac:dyDescent="0.25">
      <c r="A45" s="211" t="s">
        <v>40</v>
      </c>
      <c r="B45" s="212"/>
      <c r="C45" s="212"/>
      <c r="D45" s="212"/>
      <c r="E45" s="212"/>
      <c r="F45" s="212"/>
      <c r="G45" s="212"/>
      <c r="H45" s="212"/>
      <c r="I45" s="213"/>
    </row>
    <row r="46" spans="1:9" ht="48.75" customHeight="1" x14ac:dyDescent="0.25">
      <c r="A46" s="26" t="s">
        <v>260</v>
      </c>
      <c r="B46" s="5" t="s">
        <v>41</v>
      </c>
      <c r="C46" s="6">
        <v>1152</v>
      </c>
      <c r="D46" s="25" t="s">
        <v>412</v>
      </c>
      <c r="E46" s="25"/>
      <c r="F46" s="25" t="s">
        <v>412</v>
      </c>
      <c r="G46" s="25">
        <v>4450</v>
      </c>
      <c r="H46" s="25" t="s">
        <v>412</v>
      </c>
      <c r="I46" s="6">
        <v>950</v>
      </c>
    </row>
    <row r="47" spans="1:9" ht="51" customHeight="1" x14ac:dyDescent="0.25">
      <c r="A47" s="26" t="s">
        <v>261</v>
      </c>
      <c r="B47" s="5" t="s">
        <v>42</v>
      </c>
      <c r="C47" s="6">
        <v>1296</v>
      </c>
      <c r="D47" s="25" t="s">
        <v>412</v>
      </c>
      <c r="E47" s="25"/>
      <c r="F47" s="25" t="s">
        <v>412</v>
      </c>
      <c r="G47" s="25" t="s">
        <v>412</v>
      </c>
      <c r="H47" s="25" t="s">
        <v>412</v>
      </c>
      <c r="I47" s="6">
        <v>1070</v>
      </c>
    </row>
    <row r="48" spans="1:9" ht="54.75" customHeight="1" x14ac:dyDescent="0.25">
      <c r="A48" s="26" t="s">
        <v>262</v>
      </c>
      <c r="B48" s="5" t="s">
        <v>43</v>
      </c>
      <c r="C48" s="6">
        <v>2360</v>
      </c>
      <c r="D48" s="25" t="s">
        <v>412</v>
      </c>
      <c r="E48" s="25"/>
      <c r="F48" s="25" t="s">
        <v>412</v>
      </c>
      <c r="G48" s="25" t="s">
        <v>412</v>
      </c>
      <c r="H48" s="25" t="s">
        <v>412</v>
      </c>
      <c r="I48" s="6">
        <v>1980</v>
      </c>
    </row>
    <row r="49" spans="1:9" ht="57" customHeight="1" x14ac:dyDescent="0.25">
      <c r="A49" s="26" t="s">
        <v>263</v>
      </c>
      <c r="B49" s="5" t="s">
        <v>44</v>
      </c>
      <c r="C49" s="6">
        <v>2360</v>
      </c>
      <c r="D49" s="25" t="s">
        <v>412</v>
      </c>
      <c r="E49" s="25"/>
      <c r="F49" s="25" t="s">
        <v>412</v>
      </c>
      <c r="G49" s="25" t="s">
        <v>412</v>
      </c>
      <c r="H49" s="25" t="s">
        <v>412</v>
      </c>
      <c r="I49" s="6">
        <v>1980</v>
      </c>
    </row>
    <row r="50" spans="1:9" ht="73.5" customHeight="1" x14ac:dyDescent="0.25">
      <c r="A50" s="26" t="s">
        <v>264</v>
      </c>
      <c r="B50" s="5" t="s">
        <v>45</v>
      </c>
      <c r="C50" s="6">
        <v>2880</v>
      </c>
      <c r="D50" s="25" t="s">
        <v>412</v>
      </c>
      <c r="E50" s="25"/>
      <c r="F50" s="25" t="s">
        <v>412</v>
      </c>
      <c r="G50" s="25">
        <v>5980</v>
      </c>
      <c r="H50" s="25" t="s">
        <v>412</v>
      </c>
      <c r="I50" s="6">
        <v>2530</v>
      </c>
    </row>
    <row r="51" spans="1:9" ht="81.75" customHeight="1" x14ac:dyDescent="0.25">
      <c r="A51" s="26" t="s">
        <v>265</v>
      </c>
      <c r="B51" s="5" t="s">
        <v>46</v>
      </c>
      <c r="C51" s="6">
        <v>3228</v>
      </c>
      <c r="D51" s="25" t="s">
        <v>412</v>
      </c>
      <c r="E51" s="25"/>
      <c r="F51" s="25" t="s">
        <v>412</v>
      </c>
      <c r="G51" s="25">
        <v>5980</v>
      </c>
      <c r="H51" s="25" t="s">
        <v>412</v>
      </c>
      <c r="I51" s="6">
        <v>2750</v>
      </c>
    </row>
    <row r="52" spans="1:9" ht="66" customHeight="1" x14ac:dyDescent="0.25">
      <c r="A52" s="26" t="s">
        <v>266</v>
      </c>
      <c r="B52" s="5" t="s">
        <v>47</v>
      </c>
      <c r="C52" s="6">
        <v>2880</v>
      </c>
      <c r="D52" s="25" t="s">
        <v>412</v>
      </c>
      <c r="E52" s="25"/>
      <c r="F52" s="25" t="s">
        <v>412</v>
      </c>
      <c r="G52" s="25">
        <v>5980</v>
      </c>
      <c r="H52" s="25" t="s">
        <v>412</v>
      </c>
      <c r="I52" s="6">
        <v>2350</v>
      </c>
    </row>
    <row r="53" spans="1:9" ht="84.75" customHeight="1" x14ac:dyDescent="0.25">
      <c r="A53" s="26" t="s">
        <v>267</v>
      </c>
      <c r="B53" s="5" t="s">
        <v>48</v>
      </c>
      <c r="C53" s="6">
        <v>5760</v>
      </c>
      <c r="D53" s="25" t="s">
        <v>412</v>
      </c>
      <c r="E53" s="25"/>
      <c r="F53" s="25" t="s">
        <v>412</v>
      </c>
      <c r="G53" s="25">
        <v>5980</v>
      </c>
      <c r="H53" s="25" t="s">
        <v>412</v>
      </c>
      <c r="I53" s="6">
        <v>4860</v>
      </c>
    </row>
    <row r="54" spans="1:9" ht="164.25" customHeight="1" x14ac:dyDescent="0.25">
      <c r="A54" s="26" t="s">
        <v>268</v>
      </c>
      <c r="B54" s="5" t="s">
        <v>49</v>
      </c>
      <c r="C54" s="6">
        <v>2808</v>
      </c>
      <c r="D54" s="25" t="s">
        <v>412</v>
      </c>
      <c r="E54" s="25"/>
      <c r="F54" s="25" t="s">
        <v>412</v>
      </c>
      <c r="G54" s="25" t="s">
        <v>412</v>
      </c>
      <c r="H54" s="25" t="s">
        <v>412</v>
      </c>
      <c r="I54" s="6">
        <v>2560</v>
      </c>
    </row>
    <row r="55" spans="1:9" ht="409.6" customHeight="1" x14ac:dyDescent="0.25">
      <c r="A55" s="26" t="s">
        <v>269</v>
      </c>
      <c r="B55" s="5" t="s">
        <v>36</v>
      </c>
      <c r="C55" s="6">
        <v>2880</v>
      </c>
      <c r="D55" s="25" t="s">
        <v>412</v>
      </c>
      <c r="E55" s="25"/>
      <c r="F55" s="25" t="s">
        <v>412</v>
      </c>
      <c r="G55" s="25" t="s">
        <v>412</v>
      </c>
      <c r="H55" s="25" t="s">
        <v>412</v>
      </c>
      <c r="I55" s="6">
        <v>2360</v>
      </c>
    </row>
    <row r="56" spans="1:9" ht="35.25" customHeight="1" x14ac:dyDescent="0.25">
      <c r="A56" s="211" t="s">
        <v>50</v>
      </c>
      <c r="B56" s="212"/>
      <c r="C56" s="212"/>
      <c r="D56" s="212"/>
      <c r="E56" s="212"/>
      <c r="F56" s="212"/>
      <c r="G56" s="212"/>
      <c r="H56" s="212"/>
      <c r="I56" s="213"/>
    </row>
    <row r="57" spans="1:9" ht="114.75" customHeight="1" x14ac:dyDescent="0.25">
      <c r="A57" s="26" t="s">
        <v>270</v>
      </c>
      <c r="B57" s="5" t="s">
        <v>51</v>
      </c>
      <c r="C57" s="6">
        <v>1280</v>
      </c>
      <c r="D57" s="25" t="s">
        <v>412</v>
      </c>
      <c r="E57" s="25"/>
      <c r="F57" s="25" t="s">
        <v>412</v>
      </c>
      <c r="G57" s="25" t="s">
        <v>412</v>
      </c>
      <c r="H57" s="25" t="s">
        <v>412</v>
      </c>
      <c r="I57" s="6">
        <v>1190</v>
      </c>
    </row>
    <row r="58" spans="1:9" ht="18.75" x14ac:dyDescent="0.25">
      <c r="A58" s="211" t="s">
        <v>52</v>
      </c>
      <c r="B58" s="212"/>
      <c r="C58" s="212"/>
      <c r="D58" s="212"/>
      <c r="E58" s="212"/>
      <c r="F58" s="212"/>
      <c r="G58" s="212"/>
      <c r="H58" s="212"/>
      <c r="I58" s="213"/>
    </row>
    <row r="59" spans="1:9" ht="86.25" customHeight="1" x14ac:dyDescent="0.25">
      <c r="A59" s="26" t="s">
        <v>271</v>
      </c>
      <c r="B59" s="5" t="s">
        <v>53</v>
      </c>
      <c r="C59" s="6">
        <v>1280</v>
      </c>
      <c r="D59" s="25" t="s">
        <v>412</v>
      </c>
      <c r="E59" s="25"/>
      <c r="F59" s="25" t="s">
        <v>412</v>
      </c>
      <c r="G59" s="25">
        <v>1860</v>
      </c>
      <c r="H59" s="25" t="s">
        <v>412</v>
      </c>
      <c r="I59" s="6">
        <v>1190</v>
      </c>
    </row>
    <row r="60" spans="1:9" ht="27" customHeight="1" x14ac:dyDescent="0.25">
      <c r="A60" s="211" t="s">
        <v>54</v>
      </c>
      <c r="B60" s="212"/>
      <c r="C60" s="212"/>
      <c r="D60" s="212"/>
      <c r="E60" s="212"/>
      <c r="F60" s="212"/>
      <c r="G60" s="212"/>
      <c r="H60" s="212"/>
      <c r="I60" s="213"/>
    </row>
    <row r="61" spans="1:9" ht="81.75" customHeight="1" x14ac:dyDescent="0.25">
      <c r="A61" s="26" t="s">
        <v>272</v>
      </c>
      <c r="B61" s="5" t="s">
        <v>55</v>
      </c>
      <c r="C61" s="6">
        <v>1128</v>
      </c>
      <c r="D61" s="25" t="s">
        <v>412</v>
      </c>
      <c r="E61" s="25"/>
      <c r="F61" s="25" t="s">
        <v>412</v>
      </c>
      <c r="G61" s="25" t="s">
        <v>412</v>
      </c>
      <c r="H61" s="25" t="s">
        <v>412</v>
      </c>
      <c r="I61" s="6">
        <v>980</v>
      </c>
    </row>
    <row r="62" spans="1:9" ht="67.5" customHeight="1" x14ac:dyDescent="0.25">
      <c r="A62" s="26" t="s">
        <v>273</v>
      </c>
      <c r="B62" s="5" t="s">
        <v>56</v>
      </c>
      <c r="C62" s="6">
        <v>1128</v>
      </c>
      <c r="D62" s="25" t="s">
        <v>412</v>
      </c>
      <c r="E62" s="25"/>
      <c r="F62" s="25" t="s">
        <v>412</v>
      </c>
      <c r="G62" s="25" t="s">
        <v>412</v>
      </c>
      <c r="H62" s="25" t="s">
        <v>412</v>
      </c>
      <c r="I62" s="6">
        <v>980</v>
      </c>
    </row>
    <row r="63" spans="1:9" ht="66.75" customHeight="1" x14ac:dyDescent="0.25">
      <c r="A63" s="26" t="s">
        <v>274</v>
      </c>
      <c r="B63" s="5" t="s">
        <v>57</v>
      </c>
      <c r="C63" s="6">
        <v>1128</v>
      </c>
      <c r="D63" s="25" t="s">
        <v>412</v>
      </c>
      <c r="E63" s="25"/>
      <c r="F63" s="25" t="s">
        <v>412</v>
      </c>
      <c r="G63" s="25" t="s">
        <v>412</v>
      </c>
      <c r="H63" s="25" t="s">
        <v>412</v>
      </c>
      <c r="I63" s="6">
        <v>980</v>
      </c>
    </row>
    <row r="64" spans="1:9" ht="55.5" customHeight="1" x14ac:dyDescent="0.25">
      <c r="A64" s="26" t="s">
        <v>275</v>
      </c>
      <c r="B64" s="5" t="s">
        <v>58</v>
      </c>
      <c r="C64" s="6">
        <v>1296</v>
      </c>
      <c r="D64" s="25" t="s">
        <v>412</v>
      </c>
      <c r="E64" s="25"/>
      <c r="F64" s="25" t="s">
        <v>412</v>
      </c>
      <c r="G64" s="25" t="s">
        <v>412</v>
      </c>
      <c r="H64" s="25" t="s">
        <v>412</v>
      </c>
      <c r="I64" s="6">
        <v>1070</v>
      </c>
    </row>
    <row r="65" spans="1:9" ht="63.75" customHeight="1" x14ac:dyDescent="0.25">
      <c r="A65" s="26" t="s">
        <v>276</v>
      </c>
      <c r="B65" s="5" t="s">
        <v>59</v>
      </c>
      <c r="C65" s="6">
        <v>1296</v>
      </c>
      <c r="D65" s="25" t="s">
        <v>412</v>
      </c>
      <c r="E65" s="25"/>
      <c r="F65" s="25" t="s">
        <v>412</v>
      </c>
      <c r="G65" s="25" t="s">
        <v>412</v>
      </c>
      <c r="H65" s="25" t="s">
        <v>412</v>
      </c>
      <c r="I65" s="6">
        <v>1070</v>
      </c>
    </row>
    <row r="66" spans="1:9" ht="59.25" customHeight="1" x14ac:dyDescent="0.25">
      <c r="A66" s="26" t="s">
        <v>277</v>
      </c>
      <c r="B66" s="5" t="s">
        <v>60</v>
      </c>
      <c r="C66" s="6">
        <v>1296</v>
      </c>
      <c r="D66" s="25" t="s">
        <v>412</v>
      </c>
      <c r="E66" s="25"/>
      <c r="F66" s="25" t="s">
        <v>412</v>
      </c>
      <c r="G66" s="25" t="s">
        <v>412</v>
      </c>
      <c r="H66" s="25" t="s">
        <v>412</v>
      </c>
      <c r="I66" s="6">
        <v>1070</v>
      </c>
    </row>
    <row r="67" spans="1:9" ht="57.75" customHeight="1" x14ac:dyDescent="0.25">
      <c r="A67" s="26" t="s">
        <v>278</v>
      </c>
      <c r="B67" s="5" t="s">
        <v>61</v>
      </c>
      <c r="C67" s="6">
        <v>1545</v>
      </c>
      <c r="D67" s="25" t="s">
        <v>412</v>
      </c>
      <c r="E67" s="25"/>
      <c r="F67" s="25" t="s">
        <v>412</v>
      </c>
      <c r="G67" s="25" t="s">
        <v>412</v>
      </c>
      <c r="H67" s="25" t="s">
        <v>412</v>
      </c>
      <c r="I67" s="6">
        <v>1190</v>
      </c>
    </row>
    <row r="68" spans="1:9" ht="61.5" customHeight="1" x14ac:dyDescent="0.25">
      <c r="A68" s="26" t="s">
        <v>279</v>
      </c>
      <c r="B68" s="5" t="s">
        <v>62</v>
      </c>
      <c r="C68" s="6">
        <v>1872</v>
      </c>
      <c r="D68" s="25" t="s">
        <v>412</v>
      </c>
      <c r="E68" s="25"/>
      <c r="F68" s="25" t="s">
        <v>412</v>
      </c>
      <c r="G68" s="25" t="s">
        <v>412</v>
      </c>
      <c r="H68" s="25" t="s">
        <v>412</v>
      </c>
      <c r="I68" s="6">
        <v>1190</v>
      </c>
    </row>
    <row r="69" spans="1:9" ht="66" customHeight="1" x14ac:dyDescent="0.25">
      <c r="A69" s="26" t="s">
        <v>280</v>
      </c>
      <c r="B69" s="5" t="s">
        <v>63</v>
      </c>
      <c r="C69" s="6">
        <v>1872</v>
      </c>
      <c r="D69" s="25" t="s">
        <v>412</v>
      </c>
      <c r="E69" s="25"/>
      <c r="F69" s="25" t="s">
        <v>412</v>
      </c>
      <c r="G69" s="25" t="s">
        <v>412</v>
      </c>
      <c r="H69" s="25" t="s">
        <v>412</v>
      </c>
      <c r="I69" s="6">
        <v>1190</v>
      </c>
    </row>
    <row r="70" spans="1:9" ht="72" customHeight="1" x14ac:dyDescent="0.25">
      <c r="A70" s="26" t="s">
        <v>281</v>
      </c>
      <c r="B70" s="5" t="s">
        <v>64</v>
      </c>
      <c r="C70" s="6">
        <v>1872</v>
      </c>
      <c r="D70" s="25" t="s">
        <v>412</v>
      </c>
      <c r="E70" s="25"/>
      <c r="F70" s="25" t="s">
        <v>412</v>
      </c>
      <c r="G70" s="25" t="s">
        <v>412</v>
      </c>
      <c r="H70" s="25" t="s">
        <v>412</v>
      </c>
      <c r="I70" s="6">
        <v>1190</v>
      </c>
    </row>
    <row r="71" spans="1:9" ht="87" customHeight="1" x14ac:dyDescent="0.25">
      <c r="A71" s="26" t="s">
        <v>282</v>
      </c>
      <c r="B71" s="5" t="s">
        <v>65</v>
      </c>
      <c r="C71" s="6">
        <v>2448</v>
      </c>
      <c r="D71" s="25" t="s">
        <v>412</v>
      </c>
      <c r="E71" s="25"/>
      <c r="F71" s="25" t="s">
        <v>412</v>
      </c>
      <c r="G71" s="25" t="s">
        <v>412</v>
      </c>
      <c r="H71" s="25" t="s">
        <v>412</v>
      </c>
      <c r="I71" s="6">
        <v>1556</v>
      </c>
    </row>
    <row r="72" spans="1:9" ht="86.25" customHeight="1" x14ac:dyDescent="0.25">
      <c r="A72" s="26" t="s">
        <v>283</v>
      </c>
      <c r="B72" s="5" t="s">
        <v>66</v>
      </c>
      <c r="C72" s="6">
        <v>2448</v>
      </c>
      <c r="D72" s="25" t="s">
        <v>412</v>
      </c>
      <c r="E72" s="25"/>
      <c r="F72" s="25" t="s">
        <v>412</v>
      </c>
      <c r="G72" s="25" t="s">
        <v>412</v>
      </c>
      <c r="H72" s="25" t="s">
        <v>412</v>
      </c>
      <c r="I72" s="6">
        <v>1556</v>
      </c>
    </row>
    <row r="73" spans="1:9" ht="82.5" customHeight="1" x14ac:dyDescent="0.25">
      <c r="A73" s="26" t="s">
        <v>284</v>
      </c>
      <c r="B73" s="5" t="s">
        <v>67</v>
      </c>
      <c r="C73" s="6">
        <v>2448</v>
      </c>
      <c r="D73" s="25" t="s">
        <v>412</v>
      </c>
      <c r="E73" s="25"/>
      <c r="F73" s="25" t="s">
        <v>412</v>
      </c>
      <c r="G73" s="25" t="s">
        <v>412</v>
      </c>
      <c r="H73" s="25" t="s">
        <v>412</v>
      </c>
      <c r="I73" s="6">
        <v>1556</v>
      </c>
    </row>
    <row r="74" spans="1:9" ht="90.75" customHeight="1" x14ac:dyDescent="0.25">
      <c r="A74" s="26" t="s">
        <v>285</v>
      </c>
      <c r="B74" s="5" t="s">
        <v>68</v>
      </c>
      <c r="C74" s="6">
        <v>2448</v>
      </c>
      <c r="D74" s="25" t="s">
        <v>412</v>
      </c>
      <c r="E74" s="25"/>
      <c r="F74" s="25" t="s">
        <v>412</v>
      </c>
      <c r="G74" s="25" t="s">
        <v>412</v>
      </c>
      <c r="H74" s="25" t="s">
        <v>412</v>
      </c>
      <c r="I74" s="6">
        <v>1556</v>
      </c>
    </row>
    <row r="75" spans="1:9" ht="82.5" customHeight="1" x14ac:dyDescent="0.25">
      <c r="A75" s="26" t="s">
        <v>286</v>
      </c>
      <c r="B75" s="5" t="s">
        <v>69</v>
      </c>
      <c r="C75" s="6">
        <v>3024</v>
      </c>
      <c r="D75" s="25" t="s">
        <v>412</v>
      </c>
      <c r="E75" s="25"/>
      <c r="F75" s="25" t="s">
        <v>412</v>
      </c>
      <c r="G75" s="25" t="s">
        <v>412</v>
      </c>
      <c r="H75" s="25" t="s">
        <v>412</v>
      </c>
      <c r="I75" s="6">
        <v>2380</v>
      </c>
    </row>
    <row r="76" spans="1:9" ht="76.5" customHeight="1" x14ac:dyDescent="0.25">
      <c r="A76" s="26" t="s">
        <v>287</v>
      </c>
      <c r="B76" s="5" t="s">
        <v>70</v>
      </c>
      <c r="C76" s="6">
        <v>3024</v>
      </c>
      <c r="D76" s="25" t="s">
        <v>412</v>
      </c>
      <c r="E76" s="25"/>
      <c r="F76" s="25" t="s">
        <v>412</v>
      </c>
      <c r="G76" s="25" t="s">
        <v>412</v>
      </c>
      <c r="H76" s="25" t="s">
        <v>412</v>
      </c>
      <c r="I76" s="6">
        <v>2380</v>
      </c>
    </row>
    <row r="77" spans="1:9" ht="78" customHeight="1" x14ac:dyDescent="0.25">
      <c r="A77" s="26" t="s">
        <v>288</v>
      </c>
      <c r="B77" s="5" t="s">
        <v>71</v>
      </c>
      <c r="C77" s="6">
        <v>3024</v>
      </c>
      <c r="D77" s="25" t="s">
        <v>412</v>
      </c>
      <c r="E77" s="25"/>
      <c r="F77" s="25" t="s">
        <v>412</v>
      </c>
      <c r="G77" s="25" t="s">
        <v>412</v>
      </c>
      <c r="H77" s="25" t="s">
        <v>412</v>
      </c>
      <c r="I77" s="6">
        <v>2380</v>
      </c>
    </row>
    <row r="78" spans="1:9" ht="78" customHeight="1" x14ac:dyDescent="0.25">
      <c r="A78" s="7" t="s">
        <v>215</v>
      </c>
      <c r="B78" s="5" t="s">
        <v>216</v>
      </c>
      <c r="C78" s="6">
        <v>1050</v>
      </c>
      <c r="D78" s="25" t="s">
        <v>412</v>
      </c>
      <c r="E78" s="25"/>
      <c r="F78" s="25" t="s">
        <v>412</v>
      </c>
      <c r="G78" s="25" t="s">
        <v>412</v>
      </c>
      <c r="H78" s="25" t="s">
        <v>412</v>
      </c>
      <c r="I78" s="6">
        <v>900</v>
      </c>
    </row>
    <row r="79" spans="1:9" ht="35.25" customHeight="1" x14ac:dyDescent="0.25">
      <c r="A79" s="26" t="s">
        <v>289</v>
      </c>
      <c r="B79" s="10" t="s">
        <v>72</v>
      </c>
      <c r="C79" s="6">
        <v>357</v>
      </c>
      <c r="D79" s="25">
        <v>22440</v>
      </c>
      <c r="E79" s="25" t="s">
        <v>417</v>
      </c>
      <c r="G79" s="25">
        <v>840</v>
      </c>
      <c r="H79" s="25" t="s">
        <v>412</v>
      </c>
      <c r="I79" s="6">
        <v>300</v>
      </c>
    </row>
    <row r="80" spans="1:9" ht="22.5" customHeight="1" x14ac:dyDescent="0.25">
      <c r="A80" s="26" t="s">
        <v>290</v>
      </c>
      <c r="B80" s="10" t="s">
        <v>73</v>
      </c>
      <c r="C80" s="6">
        <v>357</v>
      </c>
      <c r="D80" s="25" t="s">
        <v>412</v>
      </c>
      <c r="E80" s="25" t="s">
        <v>412</v>
      </c>
      <c r="G80" s="25">
        <v>840</v>
      </c>
      <c r="H80" s="25" t="s">
        <v>412</v>
      </c>
      <c r="I80" s="6">
        <v>300</v>
      </c>
    </row>
    <row r="81" spans="1:9" ht="21.75" customHeight="1" x14ac:dyDescent="0.25">
      <c r="A81" s="26" t="s">
        <v>291</v>
      </c>
      <c r="B81" s="10" t="s">
        <v>74</v>
      </c>
      <c r="C81" s="6">
        <v>357</v>
      </c>
      <c r="D81" s="25" t="s">
        <v>412</v>
      </c>
      <c r="E81" s="25" t="s">
        <v>417</v>
      </c>
      <c r="G81" s="25">
        <v>840</v>
      </c>
      <c r="H81" s="25" t="s">
        <v>412</v>
      </c>
      <c r="I81" s="6">
        <v>300</v>
      </c>
    </row>
    <row r="82" spans="1:9" ht="37.5" customHeight="1" x14ac:dyDescent="0.25">
      <c r="A82" s="26" t="s">
        <v>292</v>
      </c>
      <c r="B82" s="10" t="s">
        <v>75</v>
      </c>
      <c r="C82" s="6">
        <v>357</v>
      </c>
      <c r="D82" s="25" t="s">
        <v>412</v>
      </c>
      <c r="E82" s="25" t="s">
        <v>412</v>
      </c>
      <c r="G82" s="25">
        <v>840</v>
      </c>
      <c r="H82" s="25" t="s">
        <v>412</v>
      </c>
      <c r="I82" s="6">
        <v>300</v>
      </c>
    </row>
    <row r="83" spans="1:9" ht="24" customHeight="1" x14ac:dyDescent="0.25">
      <c r="A83" s="26" t="s">
        <v>293</v>
      </c>
      <c r="B83" s="10" t="s">
        <v>76</v>
      </c>
      <c r="C83" s="6">
        <v>357</v>
      </c>
      <c r="D83" s="25" t="s">
        <v>412</v>
      </c>
      <c r="E83" s="25" t="s">
        <v>412</v>
      </c>
      <c r="G83" s="25">
        <v>840</v>
      </c>
      <c r="H83" s="25" t="s">
        <v>412</v>
      </c>
      <c r="I83" s="6">
        <v>300</v>
      </c>
    </row>
    <row r="84" spans="1:9" ht="24.75" customHeight="1" x14ac:dyDescent="0.25">
      <c r="A84" s="26" t="s">
        <v>294</v>
      </c>
      <c r="B84" s="10" t="s">
        <v>77</v>
      </c>
      <c r="C84" s="6">
        <v>357</v>
      </c>
      <c r="D84" s="25" t="s">
        <v>412</v>
      </c>
      <c r="E84" s="25" t="s">
        <v>417</v>
      </c>
      <c r="G84" s="25">
        <v>840</v>
      </c>
      <c r="H84" s="25" t="s">
        <v>412</v>
      </c>
      <c r="I84" s="6">
        <v>300</v>
      </c>
    </row>
    <row r="85" spans="1:9" ht="38.25" customHeight="1" x14ac:dyDescent="0.25">
      <c r="A85" s="26" t="s">
        <v>295</v>
      </c>
      <c r="B85" s="10" t="s">
        <v>78</v>
      </c>
      <c r="C85" s="6">
        <v>357</v>
      </c>
      <c r="D85" s="25">
        <v>1400</v>
      </c>
      <c r="E85" s="25" t="s">
        <v>417</v>
      </c>
      <c r="G85" s="25">
        <v>840</v>
      </c>
      <c r="H85" s="25" t="s">
        <v>412</v>
      </c>
      <c r="I85" s="6">
        <v>300</v>
      </c>
    </row>
    <row r="86" spans="1:9" ht="21.75" customHeight="1" x14ac:dyDescent="0.25">
      <c r="A86" s="26" t="s">
        <v>296</v>
      </c>
      <c r="B86" s="10" t="s">
        <v>79</v>
      </c>
      <c r="C86" s="6">
        <v>357</v>
      </c>
      <c r="D86" s="25"/>
      <c r="E86" s="25" t="s">
        <v>417</v>
      </c>
      <c r="G86" s="25">
        <v>840</v>
      </c>
      <c r="H86" s="25" t="s">
        <v>412</v>
      </c>
      <c r="I86" s="6">
        <v>300</v>
      </c>
    </row>
    <row r="87" spans="1:9" ht="26.25" customHeight="1" x14ac:dyDescent="0.25">
      <c r="A87" s="26" t="s">
        <v>297</v>
      </c>
      <c r="B87" s="10" t="s">
        <v>80</v>
      </c>
      <c r="C87" s="6">
        <v>357</v>
      </c>
      <c r="D87" s="25"/>
      <c r="E87" s="25" t="s">
        <v>417</v>
      </c>
      <c r="G87" s="25">
        <v>840</v>
      </c>
      <c r="H87" s="25" t="s">
        <v>412</v>
      </c>
      <c r="I87" s="6">
        <v>300</v>
      </c>
    </row>
    <row r="88" spans="1:9" ht="36" customHeight="1" x14ac:dyDescent="0.25">
      <c r="A88" s="26" t="s">
        <v>298</v>
      </c>
      <c r="B88" s="10" t="s">
        <v>81</v>
      </c>
      <c r="C88" s="6">
        <v>357</v>
      </c>
      <c r="D88" s="25">
        <v>800</v>
      </c>
      <c r="E88" s="25" t="s">
        <v>417</v>
      </c>
      <c r="G88" s="25">
        <v>840</v>
      </c>
      <c r="H88" s="25" t="s">
        <v>412</v>
      </c>
      <c r="I88" s="6">
        <v>300</v>
      </c>
    </row>
    <row r="89" spans="1:9" ht="23.25" customHeight="1" x14ac:dyDescent="0.25">
      <c r="A89" s="26" t="s">
        <v>299</v>
      </c>
      <c r="B89" s="10" t="s">
        <v>82</v>
      </c>
      <c r="C89" s="6">
        <v>357</v>
      </c>
      <c r="D89" s="25"/>
      <c r="E89" s="25" t="s">
        <v>417</v>
      </c>
      <c r="G89" s="25">
        <v>840</v>
      </c>
      <c r="H89" s="25" t="s">
        <v>412</v>
      </c>
      <c r="I89" s="6">
        <v>300</v>
      </c>
    </row>
    <row r="90" spans="1:9" ht="25.5" customHeight="1" x14ac:dyDescent="0.25">
      <c r="A90" s="26" t="s">
        <v>300</v>
      </c>
      <c r="B90" s="10" t="s">
        <v>83</v>
      </c>
      <c r="C90" s="6">
        <v>357</v>
      </c>
      <c r="D90" s="25"/>
      <c r="E90" s="25" t="s">
        <v>417</v>
      </c>
      <c r="G90" s="25">
        <v>840</v>
      </c>
      <c r="H90" s="25" t="s">
        <v>412</v>
      </c>
      <c r="I90" s="6">
        <v>300</v>
      </c>
    </row>
    <row r="91" spans="1:9" ht="37.5" customHeight="1" x14ac:dyDescent="0.25">
      <c r="A91" s="26" t="s">
        <v>301</v>
      </c>
      <c r="B91" s="10" t="s">
        <v>84</v>
      </c>
      <c r="C91" s="6">
        <v>357</v>
      </c>
      <c r="D91" s="25"/>
      <c r="E91" s="25" t="s">
        <v>417</v>
      </c>
      <c r="G91" s="25">
        <v>840</v>
      </c>
      <c r="H91" s="25" t="s">
        <v>412</v>
      </c>
      <c r="I91" s="6">
        <v>300</v>
      </c>
    </row>
    <row r="92" spans="1:9" ht="23.25" customHeight="1" x14ac:dyDescent="0.25">
      <c r="A92" s="26" t="s">
        <v>302</v>
      </c>
      <c r="B92" s="10" t="s">
        <v>85</v>
      </c>
      <c r="C92" s="6">
        <v>357</v>
      </c>
      <c r="D92" s="25"/>
      <c r="E92" s="25" t="s">
        <v>417</v>
      </c>
      <c r="G92" s="25">
        <v>840</v>
      </c>
      <c r="H92" s="25" t="s">
        <v>412</v>
      </c>
      <c r="I92" s="6">
        <v>300</v>
      </c>
    </row>
    <row r="93" spans="1:9" ht="25.5" customHeight="1" x14ac:dyDescent="0.25">
      <c r="A93" s="26" t="s">
        <v>303</v>
      </c>
      <c r="B93" s="10" t="s">
        <v>86</v>
      </c>
      <c r="C93" s="6">
        <v>357</v>
      </c>
      <c r="D93" s="25"/>
      <c r="E93" s="25" t="s">
        <v>417</v>
      </c>
      <c r="G93" s="25">
        <v>840</v>
      </c>
      <c r="H93" s="25" t="s">
        <v>412</v>
      </c>
      <c r="I93" s="6">
        <v>300</v>
      </c>
    </row>
    <row r="94" spans="1:9" ht="37.5" customHeight="1" x14ac:dyDescent="0.25">
      <c r="A94" s="26" t="s">
        <v>304</v>
      </c>
      <c r="B94" s="10" t="s">
        <v>87</v>
      </c>
      <c r="C94" s="6">
        <v>357</v>
      </c>
      <c r="D94" s="35">
        <v>23760.000000000004</v>
      </c>
      <c r="E94" s="25" t="s">
        <v>417</v>
      </c>
      <c r="G94" s="25">
        <v>840</v>
      </c>
      <c r="H94" s="25" t="s">
        <v>412</v>
      </c>
      <c r="I94" s="6">
        <v>300</v>
      </c>
    </row>
    <row r="95" spans="1:9" ht="26.25" customHeight="1" x14ac:dyDescent="0.25">
      <c r="A95" s="26" t="s">
        <v>305</v>
      </c>
      <c r="B95" s="10" t="s">
        <v>88</v>
      </c>
      <c r="C95" s="6">
        <v>357</v>
      </c>
      <c r="D95" s="25"/>
      <c r="E95" s="25" t="s">
        <v>417</v>
      </c>
      <c r="G95" s="25">
        <v>840</v>
      </c>
      <c r="H95" s="25" t="s">
        <v>412</v>
      </c>
      <c r="I95" s="6">
        <v>300</v>
      </c>
    </row>
    <row r="96" spans="1:9" ht="27.75" customHeight="1" x14ac:dyDescent="0.25">
      <c r="A96" s="26" t="s">
        <v>306</v>
      </c>
      <c r="B96" s="10" t="s">
        <v>89</v>
      </c>
      <c r="C96" s="6">
        <v>357</v>
      </c>
      <c r="D96" s="25"/>
      <c r="E96" s="25" t="s">
        <v>417</v>
      </c>
      <c r="G96" s="25">
        <v>840</v>
      </c>
      <c r="H96" s="25" t="s">
        <v>412</v>
      </c>
      <c r="I96" s="6">
        <v>300</v>
      </c>
    </row>
    <row r="97" spans="1:9" ht="37.5" customHeight="1" x14ac:dyDescent="0.25">
      <c r="A97" s="26" t="s">
        <v>307</v>
      </c>
      <c r="B97" s="10" t="s">
        <v>90</v>
      </c>
      <c r="C97" s="6">
        <v>357</v>
      </c>
      <c r="D97" s="25">
        <v>1400</v>
      </c>
      <c r="E97" s="25" t="s">
        <v>417</v>
      </c>
      <c r="G97" s="25">
        <v>840</v>
      </c>
      <c r="H97" s="25" t="s">
        <v>412</v>
      </c>
      <c r="I97" s="6">
        <v>300</v>
      </c>
    </row>
    <row r="98" spans="1:9" ht="30.75" customHeight="1" x14ac:dyDescent="0.25">
      <c r="A98" s="26" t="s">
        <v>308</v>
      </c>
      <c r="B98" s="10" t="s">
        <v>91</v>
      </c>
      <c r="C98" s="6">
        <v>357</v>
      </c>
      <c r="D98" s="25"/>
      <c r="E98" s="25" t="s">
        <v>417</v>
      </c>
      <c r="G98" s="25">
        <v>840</v>
      </c>
      <c r="H98" s="25" t="s">
        <v>412</v>
      </c>
      <c r="I98" s="6">
        <v>300</v>
      </c>
    </row>
    <row r="99" spans="1:9" ht="25.5" customHeight="1" x14ac:dyDescent="0.25">
      <c r="A99" s="26" t="s">
        <v>309</v>
      </c>
      <c r="B99" s="10" t="s">
        <v>92</v>
      </c>
      <c r="C99" s="6">
        <v>357</v>
      </c>
      <c r="D99" s="25"/>
      <c r="E99" s="25" t="s">
        <v>417</v>
      </c>
      <c r="G99" s="25">
        <v>840</v>
      </c>
      <c r="H99" s="25" t="s">
        <v>412</v>
      </c>
      <c r="I99" s="6">
        <v>300</v>
      </c>
    </row>
    <row r="100" spans="1:9" ht="38.25" customHeight="1" x14ac:dyDescent="0.25">
      <c r="A100" s="26" t="s">
        <v>310</v>
      </c>
      <c r="B100" s="10" t="s">
        <v>93</v>
      </c>
      <c r="C100" s="6">
        <v>357</v>
      </c>
      <c r="D100" s="25"/>
      <c r="E100" s="25" t="s">
        <v>417</v>
      </c>
      <c r="G100" s="25">
        <v>840</v>
      </c>
      <c r="H100" s="25" t="s">
        <v>412</v>
      </c>
      <c r="I100" s="6">
        <v>300</v>
      </c>
    </row>
    <row r="101" spans="1:9" ht="27" customHeight="1" x14ac:dyDescent="0.25">
      <c r="A101" s="26" t="s">
        <v>311</v>
      </c>
      <c r="B101" s="10" t="s">
        <v>94</v>
      </c>
      <c r="C101" s="6">
        <v>357</v>
      </c>
      <c r="D101" s="25">
        <v>800</v>
      </c>
      <c r="E101" s="25" t="s">
        <v>417</v>
      </c>
      <c r="G101" s="25">
        <v>840</v>
      </c>
      <c r="H101" s="25" t="s">
        <v>412</v>
      </c>
      <c r="I101" s="6">
        <v>300</v>
      </c>
    </row>
    <row r="102" spans="1:9" ht="24" customHeight="1" x14ac:dyDescent="0.25">
      <c r="A102" s="26" t="s">
        <v>312</v>
      </c>
      <c r="B102" s="10" t="s">
        <v>95</v>
      </c>
      <c r="C102" s="6">
        <v>357</v>
      </c>
      <c r="D102" s="25"/>
      <c r="E102" s="25" t="s">
        <v>417</v>
      </c>
      <c r="G102" s="25">
        <v>840</v>
      </c>
      <c r="H102" s="25" t="s">
        <v>412</v>
      </c>
      <c r="I102" s="6">
        <v>300</v>
      </c>
    </row>
    <row r="103" spans="1:9" ht="38.25" customHeight="1" x14ac:dyDescent="0.25">
      <c r="A103" s="26" t="s">
        <v>313</v>
      </c>
      <c r="B103" s="10" t="s">
        <v>96</v>
      </c>
      <c r="C103" s="6">
        <v>357</v>
      </c>
      <c r="D103" s="25"/>
      <c r="E103" s="25" t="s">
        <v>417</v>
      </c>
      <c r="G103" s="25">
        <v>840</v>
      </c>
      <c r="H103" s="25" t="s">
        <v>412</v>
      </c>
      <c r="I103" s="6">
        <v>300</v>
      </c>
    </row>
    <row r="104" spans="1:9" ht="24.75" customHeight="1" x14ac:dyDescent="0.25">
      <c r="A104" s="26" t="s">
        <v>314</v>
      </c>
      <c r="B104" s="10" t="s">
        <v>97</v>
      </c>
      <c r="C104" s="6">
        <v>357</v>
      </c>
      <c r="D104" s="25"/>
      <c r="E104" s="25" t="s">
        <v>417</v>
      </c>
      <c r="G104" s="25">
        <v>840</v>
      </c>
      <c r="H104" s="25" t="s">
        <v>412</v>
      </c>
      <c r="I104" s="6">
        <v>300</v>
      </c>
    </row>
    <row r="105" spans="1:9" ht="28.5" customHeight="1" x14ac:dyDescent="0.25">
      <c r="A105" s="26" t="s">
        <v>315</v>
      </c>
      <c r="B105" s="10" t="s">
        <v>98</v>
      </c>
      <c r="C105" s="6">
        <v>357</v>
      </c>
      <c r="D105" s="25"/>
      <c r="E105" s="25" t="s">
        <v>417</v>
      </c>
      <c r="G105" s="25">
        <v>840</v>
      </c>
      <c r="H105" s="25" t="s">
        <v>412</v>
      </c>
      <c r="I105" s="6">
        <v>300</v>
      </c>
    </row>
    <row r="106" spans="1:9" ht="27.75" customHeight="1" x14ac:dyDescent="0.25">
      <c r="A106" s="26" t="s">
        <v>316</v>
      </c>
      <c r="B106" s="10" t="s">
        <v>99</v>
      </c>
      <c r="C106" s="6">
        <v>357</v>
      </c>
      <c r="D106" s="35">
        <v>23320.000000000004</v>
      </c>
      <c r="E106" s="25" t="s">
        <v>417</v>
      </c>
      <c r="G106" s="25">
        <v>840</v>
      </c>
      <c r="H106" s="25" t="s">
        <v>412</v>
      </c>
      <c r="I106" s="6">
        <v>300</v>
      </c>
    </row>
    <row r="107" spans="1:9" ht="28.5" customHeight="1" x14ac:dyDescent="0.25">
      <c r="A107" s="26" t="s">
        <v>317</v>
      </c>
      <c r="B107" s="10" t="s">
        <v>100</v>
      </c>
      <c r="C107" s="6">
        <v>357</v>
      </c>
      <c r="D107" s="25"/>
      <c r="E107" s="25" t="s">
        <v>417</v>
      </c>
      <c r="G107" s="25">
        <v>840</v>
      </c>
      <c r="H107" s="25" t="s">
        <v>412</v>
      </c>
      <c r="I107" s="6">
        <v>300</v>
      </c>
    </row>
    <row r="108" spans="1:9" ht="25.5" customHeight="1" x14ac:dyDescent="0.25">
      <c r="A108" s="26" t="s">
        <v>318</v>
      </c>
      <c r="B108" s="10" t="s">
        <v>101</v>
      </c>
      <c r="C108" s="6">
        <v>357</v>
      </c>
      <c r="D108" s="25"/>
      <c r="E108" s="25" t="s">
        <v>417</v>
      </c>
      <c r="G108" s="25">
        <v>840</v>
      </c>
      <c r="H108" s="25" t="s">
        <v>412</v>
      </c>
      <c r="I108" s="6">
        <v>300</v>
      </c>
    </row>
    <row r="109" spans="1:9" ht="39.75" customHeight="1" x14ac:dyDescent="0.25">
      <c r="A109" s="26" t="s">
        <v>319</v>
      </c>
      <c r="B109" s="10" t="s">
        <v>102</v>
      </c>
      <c r="C109" s="6">
        <v>357</v>
      </c>
      <c r="D109" s="35">
        <v>17700</v>
      </c>
      <c r="E109" s="25" t="s">
        <v>417</v>
      </c>
      <c r="G109" s="25">
        <v>840</v>
      </c>
      <c r="H109" s="25" t="s">
        <v>412</v>
      </c>
      <c r="I109" s="6">
        <v>300</v>
      </c>
    </row>
    <row r="110" spans="1:9" ht="25.5" customHeight="1" x14ac:dyDescent="0.25">
      <c r="A110" s="26" t="s">
        <v>320</v>
      </c>
      <c r="B110" s="10" t="s">
        <v>103</v>
      </c>
      <c r="C110" s="6">
        <v>357</v>
      </c>
      <c r="D110" s="25"/>
      <c r="E110" s="25" t="s">
        <v>417</v>
      </c>
      <c r="G110" s="25">
        <v>840</v>
      </c>
      <c r="H110" s="25" t="s">
        <v>412</v>
      </c>
      <c r="I110" s="6">
        <v>300</v>
      </c>
    </row>
    <row r="111" spans="1:9" ht="24.75" customHeight="1" x14ac:dyDescent="0.25">
      <c r="A111" s="26" t="s">
        <v>321</v>
      </c>
      <c r="B111" s="10" t="s">
        <v>104</v>
      </c>
      <c r="C111" s="6">
        <v>357</v>
      </c>
      <c r="D111" s="25"/>
      <c r="E111" s="25" t="s">
        <v>417</v>
      </c>
      <c r="G111" s="25">
        <v>840</v>
      </c>
      <c r="H111" s="25" t="s">
        <v>412</v>
      </c>
      <c r="I111" s="6">
        <v>300</v>
      </c>
    </row>
    <row r="112" spans="1:9" ht="34.5" customHeight="1" x14ac:dyDescent="0.25">
      <c r="A112" s="26" t="s">
        <v>322</v>
      </c>
      <c r="B112" s="10" t="s">
        <v>105</v>
      </c>
      <c r="C112" s="6">
        <v>357</v>
      </c>
      <c r="D112" s="36">
        <v>900</v>
      </c>
      <c r="E112" s="25" t="s">
        <v>417</v>
      </c>
      <c r="G112" s="25">
        <v>840</v>
      </c>
      <c r="H112" s="25" t="s">
        <v>412</v>
      </c>
      <c r="I112" s="6">
        <v>300</v>
      </c>
    </row>
    <row r="113" spans="1:9" ht="26.25" customHeight="1" x14ac:dyDescent="0.25">
      <c r="A113" s="26" t="s">
        <v>323</v>
      </c>
      <c r="B113" s="10" t="s">
        <v>106</v>
      </c>
      <c r="C113" s="6">
        <v>357</v>
      </c>
      <c r="D113" s="25"/>
      <c r="E113" s="25" t="s">
        <v>417</v>
      </c>
      <c r="G113" s="25">
        <v>840</v>
      </c>
      <c r="H113" s="25" t="s">
        <v>412</v>
      </c>
      <c r="I113" s="6">
        <v>300</v>
      </c>
    </row>
    <row r="114" spans="1:9" ht="24" customHeight="1" x14ac:dyDescent="0.25">
      <c r="A114" s="26" t="s">
        <v>324</v>
      </c>
      <c r="B114" s="10" t="s">
        <v>107</v>
      </c>
      <c r="C114" s="6">
        <v>357</v>
      </c>
      <c r="D114" s="25"/>
      <c r="E114" s="25" t="s">
        <v>417</v>
      </c>
      <c r="G114" s="25">
        <v>840</v>
      </c>
      <c r="H114" s="25" t="s">
        <v>412</v>
      </c>
      <c r="I114" s="6">
        <v>300</v>
      </c>
    </row>
    <row r="115" spans="1:9" ht="42" customHeight="1" x14ac:dyDescent="0.25">
      <c r="A115" s="26" t="s">
        <v>325</v>
      </c>
      <c r="B115" s="10" t="s">
        <v>108</v>
      </c>
      <c r="C115" s="6">
        <v>357</v>
      </c>
      <c r="D115" s="35">
        <v>17880</v>
      </c>
      <c r="E115" s="25" t="s">
        <v>417</v>
      </c>
      <c r="G115" s="25">
        <v>840</v>
      </c>
      <c r="H115" s="25" t="s">
        <v>412</v>
      </c>
      <c r="I115" s="6">
        <v>300</v>
      </c>
    </row>
    <row r="116" spans="1:9" ht="24.75" customHeight="1" x14ac:dyDescent="0.25">
      <c r="A116" s="26" t="s">
        <v>326</v>
      </c>
      <c r="B116" s="10" t="s">
        <v>109</v>
      </c>
      <c r="C116" s="6">
        <v>357</v>
      </c>
      <c r="D116" s="25"/>
      <c r="E116" s="25" t="s">
        <v>417</v>
      </c>
      <c r="G116" s="25">
        <v>840</v>
      </c>
      <c r="H116" s="25" t="s">
        <v>412</v>
      </c>
      <c r="I116" s="6">
        <v>300</v>
      </c>
    </row>
    <row r="117" spans="1:9" ht="27.75" customHeight="1" x14ac:dyDescent="0.25">
      <c r="A117" s="26" t="s">
        <v>327</v>
      </c>
      <c r="B117" s="10" t="s">
        <v>110</v>
      </c>
      <c r="C117" s="6">
        <v>357</v>
      </c>
      <c r="D117" s="25"/>
      <c r="E117" s="25" t="s">
        <v>417</v>
      </c>
      <c r="G117" s="25">
        <v>840</v>
      </c>
      <c r="H117" s="25" t="s">
        <v>412</v>
      </c>
      <c r="I117" s="6">
        <v>300</v>
      </c>
    </row>
    <row r="118" spans="1:9" ht="37.5" customHeight="1" x14ac:dyDescent="0.25">
      <c r="A118" s="26" t="s">
        <v>328</v>
      </c>
      <c r="B118" s="10" t="s">
        <v>111</v>
      </c>
      <c r="C118" s="6">
        <v>357</v>
      </c>
      <c r="D118" s="35">
        <v>17680</v>
      </c>
      <c r="E118" s="25" t="s">
        <v>417</v>
      </c>
      <c r="G118" s="25">
        <v>840</v>
      </c>
      <c r="H118" s="25" t="s">
        <v>412</v>
      </c>
      <c r="I118" s="6">
        <v>300</v>
      </c>
    </row>
    <row r="119" spans="1:9" ht="27" customHeight="1" x14ac:dyDescent="0.25">
      <c r="A119" s="26" t="s">
        <v>329</v>
      </c>
      <c r="B119" s="10" t="s">
        <v>112</v>
      </c>
      <c r="C119" s="6">
        <v>357</v>
      </c>
      <c r="D119" s="25"/>
      <c r="E119" s="25" t="s">
        <v>417</v>
      </c>
      <c r="G119" s="25">
        <v>840</v>
      </c>
      <c r="H119" s="25" t="s">
        <v>412</v>
      </c>
      <c r="I119" s="6">
        <v>300</v>
      </c>
    </row>
    <row r="120" spans="1:9" ht="28.5" customHeight="1" x14ac:dyDescent="0.25">
      <c r="A120" s="26" t="s">
        <v>330</v>
      </c>
      <c r="B120" s="10" t="s">
        <v>113</v>
      </c>
      <c r="C120" s="6">
        <v>357</v>
      </c>
      <c r="D120" s="25"/>
      <c r="E120" s="25" t="s">
        <v>417</v>
      </c>
      <c r="G120" s="25">
        <v>840</v>
      </c>
      <c r="H120" s="25" t="s">
        <v>412</v>
      </c>
      <c r="I120" s="6">
        <v>300</v>
      </c>
    </row>
    <row r="121" spans="1:9" ht="36" customHeight="1" x14ac:dyDescent="0.25">
      <c r="A121" s="26" t="s">
        <v>331</v>
      </c>
      <c r="B121" s="10" t="s">
        <v>114</v>
      </c>
      <c r="C121" s="6">
        <v>357</v>
      </c>
      <c r="D121" s="35">
        <v>24000</v>
      </c>
      <c r="E121" s="25" t="s">
        <v>417</v>
      </c>
      <c r="G121" s="25">
        <v>840</v>
      </c>
      <c r="H121" s="25" t="s">
        <v>412</v>
      </c>
      <c r="I121" s="6">
        <v>300</v>
      </c>
    </row>
    <row r="122" spans="1:9" ht="26.25" customHeight="1" x14ac:dyDescent="0.25">
      <c r="A122" s="26" t="s">
        <v>332</v>
      </c>
      <c r="B122" s="10" t="s">
        <v>115</v>
      </c>
      <c r="C122" s="6">
        <v>357</v>
      </c>
      <c r="D122" s="25"/>
      <c r="E122" s="25" t="s">
        <v>417</v>
      </c>
      <c r="G122" s="25">
        <v>840</v>
      </c>
      <c r="H122" s="25" t="s">
        <v>412</v>
      </c>
      <c r="I122" s="6">
        <v>300</v>
      </c>
    </row>
    <row r="123" spans="1:9" ht="25.5" customHeight="1" x14ac:dyDescent="0.25">
      <c r="A123" s="26" t="s">
        <v>333</v>
      </c>
      <c r="B123" s="10" t="s">
        <v>116</v>
      </c>
      <c r="C123" s="6">
        <v>357</v>
      </c>
      <c r="D123" s="25"/>
      <c r="E123" s="25" t="s">
        <v>412</v>
      </c>
      <c r="G123" s="25">
        <v>840</v>
      </c>
      <c r="H123" s="25" t="s">
        <v>412</v>
      </c>
      <c r="I123" s="6">
        <v>300</v>
      </c>
    </row>
    <row r="124" spans="1:9" ht="36" customHeight="1" x14ac:dyDescent="0.25">
      <c r="A124" s="26" t="s">
        <v>334</v>
      </c>
      <c r="B124" s="28" t="s">
        <v>117</v>
      </c>
      <c r="C124" s="29">
        <v>357</v>
      </c>
      <c r="D124" s="35">
        <v>23520</v>
      </c>
      <c r="E124" s="25" t="s">
        <v>417</v>
      </c>
      <c r="G124" s="25">
        <v>840</v>
      </c>
      <c r="H124" s="25" t="s">
        <v>412</v>
      </c>
      <c r="I124" s="29">
        <v>300</v>
      </c>
    </row>
    <row r="125" spans="1:9" ht="27" customHeight="1" x14ac:dyDescent="0.25">
      <c r="A125" s="26" t="s">
        <v>335</v>
      </c>
      <c r="B125" s="10" t="s">
        <v>118</v>
      </c>
      <c r="C125" s="6">
        <v>357</v>
      </c>
      <c r="D125" s="25"/>
      <c r="E125" s="25" t="s">
        <v>417</v>
      </c>
      <c r="G125" s="25">
        <v>840</v>
      </c>
      <c r="H125" s="25" t="s">
        <v>412</v>
      </c>
      <c r="I125" s="6">
        <v>300</v>
      </c>
    </row>
    <row r="126" spans="1:9" ht="27" customHeight="1" x14ac:dyDescent="0.25">
      <c r="A126" s="26" t="s">
        <v>336</v>
      </c>
      <c r="B126" s="10" t="s">
        <v>119</v>
      </c>
      <c r="C126" s="6">
        <v>357</v>
      </c>
      <c r="D126" s="25"/>
      <c r="E126" s="25" t="s">
        <v>412</v>
      </c>
      <c r="G126" s="25">
        <v>840</v>
      </c>
      <c r="H126" s="25" t="s">
        <v>412</v>
      </c>
      <c r="I126" s="6">
        <v>300</v>
      </c>
    </row>
    <row r="127" spans="1:9" ht="36" customHeight="1" x14ac:dyDescent="0.25">
      <c r="A127" s="26" t="s">
        <v>337</v>
      </c>
      <c r="B127" s="10" t="s">
        <v>120</v>
      </c>
      <c r="C127" s="6">
        <v>357</v>
      </c>
      <c r="D127" s="25"/>
      <c r="E127" s="25" t="s">
        <v>417</v>
      </c>
      <c r="G127" s="25">
        <v>840</v>
      </c>
      <c r="H127" s="25" t="s">
        <v>412</v>
      </c>
      <c r="I127" s="6">
        <v>300</v>
      </c>
    </row>
    <row r="128" spans="1:9" ht="27" customHeight="1" x14ac:dyDescent="0.25">
      <c r="A128" s="26" t="s">
        <v>338</v>
      </c>
      <c r="B128" s="10" t="s">
        <v>121</v>
      </c>
      <c r="C128" s="6">
        <v>357</v>
      </c>
      <c r="D128" s="25"/>
      <c r="E128" s="25" t="s">
        <v>417</v>
      </c>
      <c r="G128" s="25">
        <v>840</v>
      </c>
      <c r="H128" s="25" t="s">
        <v>412</v>
      </c>
      <c r="I128" s="6">
        <v>300</v>
      </c>
    </row>
    <row r="129" spans="1:9" ht="26.25" customHeight="1" x14ac:dyDescent="0.25">
      <c r="A129" s="26" t="s">
        <v>339</v>
      </c>
      <c r="B129" s="10" t="s">
        <v>122</v>
      </c>
      <c r="C129" s="6">
        <v>357</v>
      </c>
      <c r="D129" s="25"/>
      <c r="E129" s="25" t="s">
        <v>417</v>
      </c>
      <c r="G129" s="25">
        <v>840</v>
      </c>
      <c r="H129" s="25" t="s">
        <v>412</v>
      </c>
      <c r="I129" s="6">
        <v>300</v>
      </c>
    </row>
    <row r="130" spans="1:9" ht="38.25" customHeight="1" x14ac:dyDescent="0.25">
      <c r="A130" s="26" t="s">
        <v>340</v>
      </c>
      <c r="B130" s="10" t="s">
        <v>123</v>
      </c>
      <c r="C130" s="6">
        <v>357</v>
      </c>
      <c r="D130" s="35">
        <v>23980.000000000004</v>
      </c>
      <c r="E130" s="25" t="s">
        <v>417</v>
      </c>
      <c r="G130" s="25">
        <v>840</v>
      </c>
      <c r="H130" s="25" t="s">
        <v>412</v>
      </c>
      <c r="I130" s="6">
        <v>300</v>
      </c>
    </row>
    <row r="131" spans="1:9" ht="25.5" customHeight="1" x14ac:dyDescent="0.25">
      <c r="A131" s="26" t="s">
        <v>341</v>
      </c>
      <c r="B131" s="10" t="s">
        <v>124</v>
      </c>
      <c r="C131" s="6">
        <v>357</v>
      </c>
      <c r="D131" s="25"/>
      <c r="E131" s="25" t="s">
        <v>412</v>
      </c>
      <c r="G131" s="25">
        <v>840</v>
      </c>
      <c r="H131" s="25" t="s">
        <v>412</v>
      </c>
      <c r="I131" s="6">
        <v>300</v>
      </c>
    </row>
    <row r="132" spans="1:9" ht="25.5" customHeight="1" x14ac:dyDescent="0.25">
      <c r="A132" s="26" t="s">
        <v>342</v>
      </c>
      <c r="B132" s="10" t="s">
        <v>125</v>
      </c>
      <c r="C132" s="6">
        <v>357</v>
      </c>
      <c r="D132" s="25"/>
      <c r="E132" s="25" t="s">
        <v>412</v>
      </c>
      <c r="G132" s="25">
        <v>840</v>
      </c>
      <c r="H132" s="25" t="s">
        <v>412</v>
      </c>
      <c r="I132" s="6">
        <v>300</v>
      </c>
    </row>
    <row r="133" spans="1:9" ht="38.25" customHeight="1" x14ac:dyDescent="0.25">
      <c r="A133" s="26" t="s">
        <v>343</v>
      </c>
      <c r="B133" s="10" t="s">
        <v>126</v>
      </c>
      <c r="C133" s="6">
        <v>357</v>
      </c>
      <c r="D133" s="35">
        <v>24000</v>
      </c>
      <c r="E133" s="25" t="s">
        <v>417</v>
      </c>
      <c r="G133" s="25">
        <v>840</v>
      </c>
      <c r="H133" s="25" t="s">
        <v>412</v>
      </c>
      <c r="I133" s="6">
        <v>300</v>
      </c>
    </row>
    <row r="134" spans="1:9" ht="24.75" customHeight="1" x14ac:dyDescent="0.25">
      <c r="A134" s="26" t="s">
        <v>344</v>
      </c>
      <c r="B134" s="10" t="s">
        <v>127</v>
      </c>
      <c r="C134" s="6">
        <v>357</v>
      </c>
      <c r="D134" s="25"/>
      <c r="E134" s="25" t="s">
        <v>417</v>
      </c>
      <c r="G134" s="25">
        <v>840</v>
      </c>
      <c r="H134" s="25" t="s">
        <v>412</v>
      </c>
      <c r="I134" s="6">
        <v>300</v>
      </c>
    </row>
    <row r="135" spans="1:9" ht="24.75" customHeight="1" x14ac:dyDescent="0.25">
      <c r="A135" s="26" t="s">
        <v>345</v>
      </c>
      <c r="B135" s="10" t="s">
        <v>128</v>
      </c>
      <c r="C135" s="6">
        <v>357</v>
      </c>
      <c r="D135" s="25"/>
      <c r="E135" s="25" t="s">
        <v>417</v>
      </c>
      <c r="G135" s="25">
        <v>840</v>
      </c>
      <c r="H135" s="25" t="s">
        <v>412</v>
      </c>
      <c r="I135" s="6">
        <v>300</v>
      </c>
    </row>
    <row r="136" spans="1:9" ht="26.25" customHeight="1" x14ac:dyDescent="0.25">
      <c r="A136" s="26" t="s">
        <v>346</v>
      </c>
      <c r="B136" s="10" t="s">
        <v>129</v>
      </c>
      <c r="C136" s="6">
        <v>357</v>
      </c>
      <c r="D136" s="35">
        <v>17880</v>
      </c>
      <c r="E136" s="25" t="s">
        <v>417</v>
      </c>
      <c r="G136" s="25">
        <v>840</v>
      </c>
      <c r="H136" s="25" t="s">
        <v>412</v>
      </c>
      <c r="I136" s="6">
        <v>300</v>
      </c>
    </row>
    <row r="137" spans="1:9" ht="32.25" customHeight="1" x14ac:dyDescent="0.25">
      <c r="A137" s="26" t="s">
        <v>347</v>
      </c>
      <c r="B137" s="10" t="s">
        <v>130</v>
      </c>
      <c r="C137" s="6">
        <v>357</v>
      </c>
      <c r="D137" s="25"/>
      <c r="E137" s="25" t="s">
        <v>417</v>
      </c>
      <c r="G137" s="25">
        <v>840</v>
      </c>
      <c r="H137" s="25" t="s">
        <v>412</v>
      </c>
      <c r="I137" s="6">
        <v>300</v>
      </c>
    </row>
    <row r="138" spans="1:9" ht="24" customHeight="1" x14ac:dyDescent="0.25">
      <c r="A138" s="26" t="s">
        <v>348</v>
      </c>
      <c r="B138" s="10" t="s">
        <v>131</v>
      </c>
      <c r="C138" s="6">
        <v>357</v>
      </c>
      <c r="D138" s="25"/>
      <c r="E138" s="25" t="s">
        <v>417</v>
      </c>
      <c r="G138" s="25">
        <v>840</v>
      </c>
      <c r="H138" s="25" t="s">
        <v>412</v>
      </c>
      <c r="I138" s="6">
        <v>300</v>
      </c>
    </row>
    <row r="139" spans="1:9" ht="42" customHeight="1" x14ac:dyDescent="0.25">
      <c r="A139" s="26" t="s">
        <v>349</v>
      </c>
      <c r="B139" s="10" t="s">
        <v>132</v>
      </c>
      <c r="C139" s="6">
        <v>357</v>
      </c>
      <c r="D139" s="25"/>
      <c r="E139" s="25" t="s">
        <v>417</v>
      </c>
      <c r="G139" s="25">
        <v>840</v>
      </c>
      <c r="H139" s="25" t="s">
        <v>412</v>
      </c>
      <c r="I139" s="6">
        <v>300</v>
      </c>
    </row>
    <row r="140" spans="1:9" ht="26.25" customHeight="1" x14ac:dyDescent="0.25">
      <c r="A140" s="26" t="s">
        <v>350</v>
      </c>
      <c r="B140" s="10" t="s">
        <v>133</v>
      </c>
      <c r="C140" s="6">
        <v>357</v>
      </c>
      <c r="D140" s="25"/>
      <c r="E140" s="25" t="s">
        <v>417</v>
      </c>
      <c r="G140" s="25">
        <v>840</v>
      </c>
      <c r="H140" s="25" t="s">
        <v>412</v>
      </c>
      <c r="I140" s="6">
        <v>300</v>
      </c>
    </row>
    <row r="141" spans="1:9" ht="27.75" customHeight="1" x14ac:dyDescent="0.25">
      <c r="A141" s="26" t="s">
        <v>351</v>
      </c>
      <c r="B141" s="10" t="s">
        <v>134</v>
      </c>
      <c r="C141" s="6">
        <v>357</v>
      </c>
      <c r="D141" s="25"/>
      <c r="E141" s="25" t="s">
        <v>417</v>
      </c>
      <c r="G141" s="25">
        <v>840</v>
      </c>
      <c r="H141" s="25" t="s">
        <v>412</v>
      </c>
      <c r="I141" s="6">
        <v>300</v>
      </c>
    </row>
    <row r="142" spans="1:9" ht="38.25" customHeight="1" x14ac:dyDescent="0.25">
      <c r="A142" s="26" t="s">
        <v>352</v>
      </c>
      <c r="B142" s="10" t="s">
        <v>135</v>
      </c>
      <c r="C142" s="6">
        <v>357</v>
      </c>
      <c r="D142" s="25"/>
      <c r="E142" s="25" t="s">
        <v>417</v>
      </c>
      <c r="G142" s="25">
        <v>840</v>
      </c>
      <c r="H142" s="25" t="s">
        <v>412</v>
      </c>
      <c r="I142" s="6">
        <v>300</v>
      </c>
    </row>
    <row r="143" spans="1:9" ht="24" customHeight="1" x14ac:dyDescent="0.25">
      <c r="A143" s="26" t="s">
        <v>353</v>
      </c>
      <c r="B143" s="10" t="s">
        <v>136</v>
      </c>
      <c r="C143" s="6">
        <v>357</v>
      </c>
      <c r="D143" s="25"/>
      <c r="E143" s="25" t="s">
        <v>417</v>
      </c>
      <c r="G143" s="25">
        <v>840</v>
      </c>
      <c r="H143" s="25" t="s">
        <v>412</v>
      </c>
      <c r="I143" s="6">
        <v>300</v>
      </c>
    </row>
    <row r="144" spans="1:9" ht="26.25" customHeight="1" x14ac:dyDescent="0.25">
      <c r="A144" s="26" t="s">
        <v>354</v>
      </c>
      <c r="B144" s="10" t="s">
        <v>137</v>
      </c>
      <c r="C144" s="6">
        <v>357</v>
      </c>
      <c r="D144" s="25"/>
      <c r="E144" s="25" t="s">
        <v>417</v>
      </c>
      <c r="G144" s="25">
        <v>840</v>
      </c>
      <c r="H144" s="25" t="s">
        <v>412</v>
      </c>
      <c r="I144" s="6">
        <v>300</v>
      </c>
    </row>
    <row r="145" spans="1:9" ht="24" customHeight="1" x14ac:dyDescent="0.25">
      <c r="A145" s="26" t="s">
        <v>355</v>
      </c>
      <c r="B145" s="28" t="s">
        <v>138</v>
      </c>
      <c r="C145" s="29">
        <v>357</v>
      </c>
      <c r="D145" s="35">
        <v>17880</v>
      </c>
      <c r="E145" s="25" t="s">
        <v>417</v>
      </c>
      <c r="G145" s="25">
        <v>840</v>
      </c>
      <c r="H145" s="25" t="s">
        <v>412</v>
      </c>
      <c r="I145" s="29">
        <v>300</v>
      </c>
    </row>
    <row r="146" spans="1:9" ht="24" customHeight="1" x14ac:dyDescent="0.25">
      <c r="A146" s="26" t="s">
        <v>356</v>
      </c>
      <c r="B146" s="10" t="s">
        <v>139</v>
      </c>
      <c r="C146" s="6">
        <v>357</v>
      </c>
      <c r="D146" s="25"/>
      <c r="E146" s="25" t="s">
        <v>417</v>
      </c>
      <c r="G146" s="25">
        <v>840</v>
      </c>
      <c r="H146" s="25" t="s">
        <v>412</v>
      </c>
      <c r="I146" s="6">
        <v>300</v>
      </c>
    </row>
    <row r="147" spans="1:9" ht="23.25" customHeight="1" x14ac:dyDescent="0.25">
      <c r="A147" s="26" t="s">
        <v>357</v>
      </c>
      <c r="B147" s="10" t="s">
        <v>140</v>
      </c>
      <c r="C147" s="6">
        <v>357</v>
      </c>
      <c r="D147" s="25"/>
      <c r="E147" s="25" t="s">
        <v>417</v>
      </c>
      <c r="G147" s="25">
        <v>840</v>
      </c>
      <c r="H147" s="25" t="s">
        <v>412</v>
      </c>
      <c r="I147" s="6">
        <v>300</v>
      </c>
    </row>
    <row r="148" spans="1:9" ht="34.5" customHeight="1" x14ac:dyDescent="0.25">
      <c r="A148" s="211" t="s">
        <v>141</v>
      </c>
      <c r="B148" s="212"/>
      <c r="C148" s="212"/>
      <c r="D148" s="212"/>
      <c r="E148" s="212"/>
      <c r="F148" s="212"/>
      <c r="G148" s="212"/>
      <c r="H148" s="212"/>
      <c r="I148" s="213"/>
    </row>
    <row r="149" spans="1:9" ht="161.25" customHeight="1" x14ac:dyDescent="0.25">
      <c r="A149" s="26" t="s">
        <v>358</v>
      </c>
      <c r="B149" s="28" t="s">
        <v>142</v>
      </c>
      <c r="C149" s="29">
        <v>15600</v>
      </c>
      <c r="D149" s="30"/>
      <c r="E149" s="30"/>
      <c r="F149" s="30"/>
      <c r="G149" s="30"/>
      <c r="H149" s="25" t="s">
        <v>412</v>
      </c>
      <c r="I149" s="29">
        <v>13710</v>
      </c>
    </row>
    <row r="150" spans="1:9" ht="100.5" customHeight="1" x14ac:dyDescent="0.25">
      <c r="A150" s="26" t="s">
        <v>359</v>
      </c>
      <c r="B150" s="5" t="s">
        <v>143</v>
      </c>
      <c r="C150" s="6">
        <v>9600</v>
      </c>
      <c r="D150" s="25"/>
      <c r="E150" s="25"/>
      <c r="F150" s="25"/>
      <c r="G150" s="25"/>
      <c r="H150" s="25" t="s">
        <v>412</v>
      </c>
      <c r="I150" s="6">
        <v>7980</v>
      </c>
    </row>
    <row r="151" spans="1:9" ht="125.25" customHeight="1" x14ac:dyDescent="0.25">
      <c r="A151" s="26" t="s">
        <v>360</v>
      </c>
      <c r="B151" s="5" t="s">
        <v>144</v>
      </c>
      <c r="C151" s="6">
        <v>4800</v>
      </c>
      <c r="D151" s="25"/>
      <c r="E151" s="25"/>
      <c r="F151" s="25"/>
      <c r="G151" s="25"/>
      <c r="H151" s="25" t="s">
        <v>412</v>
      </c>
      <c r="I151" s="6">
        <v>4110</v>
      </c>
    </row>
    <row r="152" spans="1:9" ht="49.5" customHeight="1" x14ac:dyDescent="0.25">
      <c r="A152" s="26" t="s">
        <v>361</v>
      </c>
      <c r="B152" s="5" t="s">
        <v>145</v>
      </c>
      <c r="C152" s="6">
        <v>4800</v>
      </c>
      <c r="D152" s="25"/>
      <c r="E152" s="25"/>
      <c r="F152" s="25"/>
      <c r="G152" s="25"/>
      <c r="H152" s="25" t="s">
        <v>412</v>
      </c>
      <c r="I152" s="6">
        <v>4110</v>
      </c>
    </row>
    <row r="153" spans="1:9" ht="99" customHeight="1" x14ac:dyDescent="0.25">
      <c r="A153" s="26" t="s">
        <v>362</v>
      </c>
      <c r="B153" s="5" t="s">
        <v>146</v>
      </c>
      <c r="C153" s="6">
        <v>8400</v>
      </c>
      <c r="D153" s="25"/>
      <c r="E153" s="25"/>
      <c r="F153" s="25"/>
      <c r="G153" s="25"/>
      <c r="H153" s="25" t="s">
        <v>412</v>
      </c>
      <c r="I153" s="6">
        <v>7050</v>
      </c>
    </row>
    <row r="154" spans="1:9" ht="45.75" customHeight="1" x14ac:dyDescent="0.25">
      <c r="A154" s="26" t="s">
        <v>363</v>
      </c>
      <c r="B154" s="5" t="s">
        <v>147</v>
      </c>
      <c r="C154" s="6">
        <v>1500</v>
      </c>
      <c r="D154" s="25"/>
      <c r="E154" s="25" t="s">
        <v>418</v>
      </c>
      <c r="G154" s="25"/>
      <c r="H154" s="25" t="s">
        <v>412</v>
      </c>
      <c r="I154" s="6">
        <v>1310</v>
      </c>
    </row>
    <row r="155" spans="1:9" ht="39.75" customHeight="1" x14ac:dyDescent="0.25">
      <c r="A155" s="26" t="s">
        <v>364</v>
      </c>
      <c r="B155" s="5" t="s">
        <v>148</v>
      </c>
      <c r="C155" s="6">
        <v>1200</v>
      </c>
      <c r="D155" s="25"/>
      <c r="E155" s="25"/>
      <c r="F155" s="25" t="s">
        <v>412</v>
      </c>
      <c r="G155" s="25"/>
      <c r="H155" s="25" t="s">
        <v>412</v>
      </c>
      <c r="I155" s="6">
        <v>980</v>
      </c>
    </row>
    <row r="156" spans="1:9" s="11" customFormat="1" ht="41.25" customHeight="1" x14ac:dyDescent="0.25">
      <c r="A156" s="26" t="s">
        <v>365</v>
      </c>
      <c r="B156" s="5" t="s">
        <v>149</v>
      </c>
      <c r="C156" s="6">
        <v>1200</v>
      </c>
      <c r="D156" s="35">
        <v>26300</v>
      </c>
      <c r="E156" s="39"/>
      <c r="F156" s="39" t="s">
        <v>412</v>
      </c>
      <c r="G156" s="39"/>
      <c r="H156" s="25" t="s">
        <v>412</v>
      </c>
      <c r="I156" s="6">
        <v>980</v>
      </c>
    </row>
    <row r="157" spans="1:9" ht="57.75" customHeight="1" x14ac:dyDescent="0.25">
      <c r="A157" s="26" t="s">
        <v>366</v>
      </c>
      <c r="B157" s="5" t="s">
        <v>217</v>
      </c>
      <c r="C157" s="6">
        <v>1200</v>
      </c>
      <c r="D157" s="25"/>
      <c r="E157" s="25"/>
      <c r="F157" s="25"/>
      <c r="G157" s="25"/>
      <c r="H157" s="25" t="s">
        <v>412</v>
      </c>
      <c r="I157" s="6">
        <v>980</v>
      </c>
    </row>
    <row r="158" spans="1:9" ht="49.5" customHeight="1" x14ac:dyDescent="0.25">
      <c r="A158" s="26" t="s">
        <v>367</v>
      </c>
      <c r="B158" s="5" t="s">
        <v>150</v>
      </c>
      <c r="C158" s="6">
        <v>1200</v>
      </c>
      <c r="D158" s="25"/>
      <c r="E158" s="25"/>
      <c r="F158" s="25"/>
      <c r="G158" s="25">
        <v>2510</v>
      </c>
      <c r="H158" s="25" t="s">
        <v>412</v>
      </c>
      <c r="I158" s="6">
        <v>980</v>
      </c>
    </row>
    <row r="159" spans="1:9" ht="50.25" customHeight="1" x14ac:dyDescent="0.25">
      <c r="A159" s="26" t="s">
        <v>368</v>
      </c>
      <c r="B159" s="28" t="s">
        <v>151</v>
      </c>
      <c r="C159" s="29">
        <v>1200</v>
      </c>
      <c r="D159" s="35">
        <v>26300</v>
      </c>
      <c r="E159" s="39"/>
      <c r="F159" s="39"/>
      <c r="G159" s="39"/>
      <c r="H159" s="25" t="s">
        <v>412</v>
      </c>
      <c r="I159" s="29">
        <v>980</v>
      </c>
    </row>
    <row r="160" spans="1:9" ht="49.5" customHeight="1" x14ac:dyDescent="0.25">
      <c r="A160" s="26" t="s">
        <v>369</v>
      </c>
      <c r="B160" s="5" t="s">
        <v>152</v>
      </c>
      <c r="C160" s="6">
        <v>1200</v>
      </c>
      <c r="D160" s="25"/>
      <c r="E160" s="25"/>
      <c r="F160" s="25"/>
      <c r="G160" s="25"/>
      <c r="H160" s="25" t="s">
        <v>412</v>
      </c>
      <c r="I160" s="6">
        <v>980</v>
      </c>
    </row>
    <row r="161" spans="1:250" ht="47.25" customHeight="1" x14ac:dyDescent="0.25">
      <c r="A161" s="26" t="s">
        <v>370</v>
      </c>
      <c r="B161" s="5" t="s">
        <v>153</v>
      </c>
      <c r="C161" s="6">
        <v>1200</v>
      </c>
      <c r="D161" s="25"/>
      <c r="E161" s="25"/>
      <c r="F161" s="25"/>
      <c r="G161" s="25"/>
      <c r="H161" s="25" t="s">
        <v>412</v>
      </c>
      <c r="I161" s="6">
        <v>980</v>
      </c>
    </row>
    <row r="162" spans="1:250" ht="48.75" customHeight="1" x14ac:dyDescent="0.25">
      <c r="A162" s="26" t="s">
        <v>371</v>
      </c>
      <c r="B162" s="5" t="s">
        <v>154</v>
      </c>
      <c r="C162" s="6">
        <v>1200</v>
      </c>
      <c r="D162" s="25"/>
      <c r="E162" s="25"/>
      <c r="F162" s="25"/>
      <c r="G162" s="25"/>
      <c r="H162" s="25" t="s">
        <v>412</v>
      </c>
      <c r="I162" s="6">
        <v>980</v>
      </c>
    </row>
    <row r="163" spans="1:250" ht="48.75" customHeight="1" x14ac:dyDescent="0.25">
      <c r="A163" s="26" t="s">
        <v>372</v>
      </c>
      <c r="B163" s="5" t="s">
        <v>155</v>
      </c>
      <c r="C163" s="6">
        <v>1200</v>
      </c>
      <c r="D163" s="35">
        <v>39820</v>
      </c>
      <c r="E163" s="39"/>
      <c r="F163" s="39"/>
      <c r="G163" s="39"/>
      <c r="H163" s="25" t="s">
        <v>412</v>
      </c>
      <c r="I163" s="6">
        <v>980</v>
      </c>
    </row>
    <row r="164" spans="1:250" ht="48.75" customHeight="1" x14ac:dyDescent="0.25">
      <c r="A164" s="26" t="s">
        <v>373</v>
      </c>
      <c r="B164" s="5" t="s">
        <v>156</v>
      </c>
      <c r="C164" s="6">
        <v>1200</v>
      </c>
      <c r="D164" s="35">
        <v>39820</v>
      </c>
      <c r="E164" s="39"/>
      <c r="F164" s="39"/>
      <c r="G164" s="39"/>
      <c r="H164" s="25" t="s">
        <v>412</v>
      </c>
      <c r="I164" s="6">
        <v>980</v>
      </c>
    </row>
    <row r="165" spans="1:250" ht="44.25" customHeight="1" x14ac:dyDescent="0.25">
      <c r="A165" s="26" t="s">
        <v>374</v>
      </c>
      <c r="B165" s="5" t="s">
        <v>157</v>
      </c>
      <c r="C165" s="6">
        <v>1200</v>
      </c>
      <c r="D165" s="25"/>
      <c r="E165" s="25"/>
      <c r="F165" s="25"/>
      <c r="G165" s="25"/>
      <c r="H165" s="25" t="s">
        <v>412</v>
      </c>
      <c r="I165" s="6">
        <v>980</v>
      </c>
    </row>
    <row r="166" spans="1:250" ht="42" customHeight="1" x14ac:dyDescent="0.25">
      <c r="A166" s="26" t="s">
        <v>375</v>
      </c>
      <c r="B166" s="5" t="s">
        <v>158</v>
      </c>
      <c r="C166" s="6">
        <v>750</v>
      </c>
      <c r="D166" s="36">
        <v>2500</v>
      </c>
      <c r="E166" s="40"/>
      <c r="F166" s="40"/>
      <c r="G166" s="40"/>
      <c r="H166" s="25" t="s">
        <v>412</v>
      </c>
      <c r="I166" s="6">
        <v>980</v>
      </c>
    </row>
    <row r="167" spans="1:250" ht="40.5" customHeight="1" x14ac:dyDescent="0.25">
      <c r="A167" s="26" t="s">
        <v>376</v>
      </c>
      <c r="B167" s="5" t="s">
        <v>159</v>
      </c>
      <c r="C167" s="6">
        <v>864</v>
      </c>
      <c r="D167" s="36">
        <v>2500</v>
      </c>
      <c r="E167" s="40"/>
      <c r="F167" s="40"/>
      <c r="G167" s="40"/>
      <c r="H167" s="25" t="s">
        <v>412</v>
      </c>
      <c r="I167" s="6">
        <v>980</v>
      </c>
    </row>
    <row r="168" spans="1:250" ht="51" customHeight="1" x14ac:dyDescent="0.25">
      <c r="A168" s="26" t="s">
        <v>377</v>
      </c>
      <c r="B168" s="5" t="s">
        <v>218</v>
      </c>
      <c r="C168" s="6">
        <v>2680</v>
      </c>
      <c r="D168" s="25"/>
      <c r="E168" s="25"/>
      <c r="F168" s="25"/>
      <c r="G168" s="25"/>
      <c r="H168" s="25" t="s">
        <v>412</v>
      </c>
      <c r="I168" s="6">
        <v>2280</v>
      </c>
    </row>
    <row r="169" spans="1:250" ht="63" customHeight="1" x14ac:dyDescent="0.25">
      <c r="A169" s="26" t="s">
        <v>378</v>
      </c>
      <c r="B169" s="5" t="s">
        <v>219</v>
      </c>
      <c r="C169" s="6">
        <v>1550</v>
      </c>
      <c r="D169" s="25"/>
      <c r="E169" s="25"/>
      <c r="F169" s="25"/>
      <c r="G169" s="25"/>
      <c r="H169" s="25" t="s">
        <v>412</v>
      </c>
      <c r="I169" s="6">
        <v>1250</v>
      </c>
    </row>
    <row r="170" spans="1:250" ht="93.75" x14ac:dyDescent="0.25">
      <c r="A170" s="26" t="s">
        <v>220</v>
      </c>
      <c r="B170" s="5" t="s">
        <v>221</v>
      </c>
      <c r="C170" s="6">
        <v>3550</v>
      </c>
      <c r="D170" s="25"/>
      <c r="E170" s="25"/>
      <c r="F170" s="25"/>
      <c r="G170" s="25"/>
      <c r="H170" s="25" t="s">
        <v>412</v>
      </c>
      <c r="I170" s="6">
        <v>3050</v>
      </c>
    </row>
    <row r="171" spans="1:250" ht="32.25" customHeight="1" x14ac:dyDescent="0.25">
      <c r="A171" s="211" t="s">
        <v>160</v>
      </c>
      <c r="B171" s="212"/>
      <c r="C171" s="212"/>
      <c r="D171" s="212"/>
      <c r="E171" s="212"/>
      <c r="F171" s="212"/>
      <c r="G171" s="212"/>
      <c r="H171" s="212"/>
      <c r="I171" s="213"/>
    </row>
    <row r="172" spans="1:250" ht="37.5" x14ac:dyDescent="0.25">
      <c r="A172" s="26" t="s">
        <v>379</v>
      </c>
      <c r="B172" s="28" t="s">
        <v>161</v>
      </c>
      <c r="C172" s="29">
        <v>11100</v>
      </c>
      <c r="D172" s="30"/>
      <c r="E172" s="30"/>
      <c r="F172" s="30"/>
      <c r="G172" s="30"/>
      <c r="H172" s="25" t="s">
        <v>412</v>
      </c>
      <c r="I172" s="29">
        <v>9980</v>
      </c>
    </row>
    <row r="173" spans="1:250" ht="37.5" x14ac:dyDescent="0.25">
      <c r="A173" s="26" t="s">
        <v>380</v>
      </c>
      <c r="B173" s="28" t="s">
        <v>162</v>
      </c>
      <c r="C173" s="29">
        <v>12500</v>
      </c>
      <c r="D173" s="30"/>
      <c r="E173" s="30"/>
      <c r="F173" s="30"/>
      <c r="G173" s="30"/>
      <c r="H173" s="25" t="s">
        <v>412</v>
      </c>
      <c r="I173" s="29">
        <v>11290</v>
      </c>
    </row>
    <row r="174" spans="1:250" ht="160.5" customHeight="1" x14ac:dyDescent="0.25">
      <c r="A174" s="26" t="s">
        <v>381</v>
      </c>
      <c r="B174" s="5" t="s">
        <v>163</v>
      </c>
      <c r="C174" s="6">
        <v>8000</v>
      </c>
      <c r="D174" s="25"/>
      <c r="E174" s="25"/>
      <c r="F174" s="25"/>
      <c r="G174" s="25"/>
      <c r="H174" s="25" t="s">
        <v>412</v>
      </c>
      <c r="I174" s="6">
        <v>7300</v>
      </c>
    </row>
    <row r="175" spans="1:250" ht="152.25" customHeight="1" x14ac:dyDescent="0.25">
      <c r="A175" s="26" t="s">
        <v>382</v>
      </c>
      <c r="B175" s="5" t="s">
        <v>164</v>
      </c>
      <c r="C175" s="6">
        <v>10500</v>
      </c>
      <c r="D175" s="25"/>
      <c r="E175" s="25"/>
      <c r="F175" s="25"/>
      <c r="G175" s="25"/>
      <c r="H175" s="25" t="s">
        <v>412</v>
      </c>
      <c r="I175" s="6">
        <v>9505</v>
      </c>
    </row>
    <row r="176" spans="1:250" s="11" customFormat="1" ht="71.25" customHeight="1" x14ac:dyDescent="0.25">
      <c r="A176" s="26" t="s">
        <v>383</v>
      </c>
      <c r="B176" s="5" t="s">
        <v>165</v>
      </c>
      <c r="C176" s="6">
        <v>4350</v>
      </c>
      <c r="D176" s="25"/>
      <c r="E176" s="25"/>
      <c r="F176" s="25"/>
      <c r="G176" s="25"/>
      <c r="H176" s="25" t="s">
        <v>412</v>
      </c>
      <c r="I176" s="6">
        <v>4040</v>
      </c>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row>
    <row r="177" spans="1:250" s="11" customFormat="1" ht="103.5" customHeight="1" x14ac:dyDescent="0.25">
      <c r="A177" s="26" t="s">
        <v>384</v>
      </c>
      <c r="B177" s="5" t="s">
        <v>166</v>
      </c>
      <c r="C177" s="6">
        <v>3250</v>
      </c>
      <c r="D177" s="25"/>
      <c r="E177" s="25"/>
      <c r="F177" s="25"/>
      <c r="G177" s="25"/>
      <c r="H177" s="25" t="s">
        <v>412</v>
      </c>
      <c r="I177" s="6">
        <v>2850</v>
      </c>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row>
    <row r="178" spans="1:250" s="11" customFormat="1" ht="114" customHeight="1" x14ac:dyDescent="0.25">
      <c r="A178" s="26" t="s">
        <v>385</v>
      </c>
      <c r="B178" s="28" t="s">
        <v>167</v>
      </c>
      <c r="C178" s="29">
        <v>9300</v>
      </c>
      <c r="D178" s="30"/>
      <c r="E178" s="30"/>
      <c r="F178" s="30"/>
      <c r="G178" s="30"/>
      <c r="H178" s="25" t="s">
        <v>412</v>
      </c>
      <c r="I178" s="29">
        <v>8435</v>
      </c>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row>
    <row r="179" spans="1:250" s="11" customFormat="1" ht="91.5" customHeight="1" x14ac:dyDescent="0.25">
      <c r="A179" s="26" t="s">
        <v>386</v>
      </c>
      <c r="B179" s="28" t="s">
        <v>168</v>
      </c>
      <c r="C179" s="29">
        <v>4210</v>
      </c>
      <c r="D179" s="30"/>
      <c r="E179" s="30"/>
      <c r="F179" s="30"/>
      <c r="G179" s="30"/>
      <c r="H179" s="25" t="s">
        <v>412</v>
      </c>
      <c r="I179" s="29">
        <v>3800</v>
      </c>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row>
    <row r="180" spans="1:250" s="11" customFormat="1" ht="99" customHeight="1" x14ac:dyDescent="0.25">
      <c r="A180" s="26" t="s">
        <v>387</v>
      </c>
      <c r="B180" s="5" t="s">
        <v>169</v>
      </c>
      <c r="C180" s="6">
        <v>11550</v>
      </c>
      <c r="D180" s="25"/>
      <c r="E180" s="25"/>
      <c r="F180" s="25"/>
      <c r="G180" s="25"/>
      <c r="H180" s="25" t="s">
        <v>412</v>
      </c>
      <c r="I180" s="6">
        <v>10930</v>
      </c>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row>
    <row r="181" spans="1:250" s="11" customFormat="1" ht="108.75" customHeight="1" x14ac:dyDescent="0.25">
      <c r="A181" s="26" t="s">
        <v>170</v>
      </c>
      <c r="B181" s="5" t="s">
        <v>171</v>
      </c>
      <c r="C181" s="6">
        <v>10300</v>
      </c>
      <c r="D181" s="25"/>
      <c r="E181" s="25"/>
      <c r="F181" s="25"/>
      <c r="G181" s="25"/>
      <c r="H181" s="25" t="s">
        <v>412</v>
      </c>
      <c r="I181" s="6">
        <v>9365</v>
      </c>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row>
    <row r="182" spans="1:250" ht="69.75" customHeight="1" x14ac:dyDescent="0.25">
      <c r="A182" s="26" t="s">
        <v>172</v>
      </c>
      <c r="B182" s="5" t="s">
        <v>173</v>
      </c>
      <c r="C182" s="6">
        <v>2850</v>
      </c>
      <c r="D182" s="31"/>
      <c r="E182" s="31"/>
      <c r="F182" s="31"/>
      <c r="G182" s="31"/>
      <c r="H182" s="25" t="s">
        <v>412</v>
      </c>
      <c r="I182" s="6">
        <v>2615</v>
      </c>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c r="FL182" s="11"/>
      <c r="FM182" s="11"/>
      <c r="FN182" s="11"/>
      <c r="FO182" s="11"/>
      <c r="FP182" s="11"/>
      <c r="FQ182" s="11"/>
      <c r="FR182" s="11"/>
      <c r="FS182" s="11"/>
      <c r="FT182" s="11"/>
      <c r="FU182" s="11"/>
      <c r="FV182" s="11"/>
      <c r="FW182" s="11"/>
      <c r="FX182" s="11"/>
      <c r="FY182" s="11"/>
      <c r="FZ182" s="11"/>
      <c r="GA182" s="11"/>
      <c r="GB182" s="11"/>
      <c r="GC182" s="11"/>
      <c r="GD182" s="11"/>
      <c r="GE182" s="11"/>
      <c r="GF182" s="11"/>
      <c r="GG182" s="11"/>
      <c r="GH182" s="11"/>
      <c r="GI182" s="11"/>
      <c r="GJ182" s="11"/>
      <c r="GK182" s="11"/>
      <c r="GL182" s="11"/>
      <c r="GM182" s="11"/>
      <c r="GN182" s="11"/>
      <c r="GO182" s="11"/>
      <c r="GP182" s="11"/>
      <c r="GQ182" s="11"/>
      <c r="GR182" s="11"/>
      <c r="GS182" s="11"/>
      <c r="GT182" s="11"/>
      <c r="GU182" s="11"/>
      <c r="GV182" s="11"/>
      <c r="GW182" s="11"/>
      <c r="GX182" s="11"/>
      <c r="GY182" s="11"/>
      <c r="GZ182" s="11"/>
      <c r="HA182" s="11"/>
      <c r="HB182" s="11"/>
      <c r="HC182" s="11"/>
      <c r="HD182" s="11"/>
      <c r="HE182" s="11"/>
      <c r="HF182" s="11"/>
      <c r="HG182" s="11"/>
      <c r="HH182" s="11"/>
      <c r="HI182" s="11"/>
      <c r="HJ182" s="11"/>
      <c r="HK182" s="11"/>
      <c r="HL182" s="11"/>
      <c r="HM182" s="11"/>
      <c r="HN182" s="11"/>
      <c r="HO182" s="11"/>
      <c r="HP182" s="11"/>
      <c r="HQ182" s="11"/>
      <c r="HR182" s="11"/>
      <c r="HS182" s="11"/>
      <c r="HT182" s="11"/>
      <c r="HU182" s="11"/>
      <c r="HV182" s="11"/>
      <c r="HW182" s="11"/>
      <c r="HX182" s="11"/>
      <c r="HY182" s="11"/>
      <c r="HZ182" s="11"/>
      <c r="IA182" s="11"/>
      <c r="IB182" s="11"/>
      <c r="IC182" s="11"/>
      <c r="ID182" s="11"/>
      <c r="IE182" s="11"/>
      <c r="IF182" s="11"/>
      <c r="IG182" s="11"/>
      <c r="IH182" s="11"/>
      <c r="II182" s="11"/>
      <c r="IJ182" s="11"/>
      <c r="IK182" s="11"/>
      <c r="IL182" s="11"/>
      <c r="IM182" s="11"/>
      <c r="IN182" s="11"/>
      <c r="IO182" s="11"/>
      <c r="IP182" s="11"/>
    </row>
    <row r="183" spans="1:250" ht="69.75" customHeight="1" x14ac:dyDescent="0.25">
      <c r="A183" s="26" t="s">
        <v>174</v>
      </c>
      <c r="B183" s="28" t="s">
        <v>175</v>
      </c>
      <c r="C183" s="29">
        <v>2250</v>
      </c>
      <c r="D183" s="32"/>
      <c r="E183" s="32"/>
      <c r="F183" s="32"/>
      <c r="G183" s="32"/>
      <c r="H183" s="25" t="s">
        <v>412</v>
      </c>
      <c r="I183" s="29">
        <v>2020</v>
      </c>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c r="FO183" s="11"/>
      <c r="FP183" s="11"/>
      <c r="FQ183" s="11"/>
      <c r="FR183" s="11"/>
      <c r="FS183" s="11"/>
      <c r="FT183" s="11"/>
      <c r="FU183" s="11"/>
      <c r="FV183" s="11"/>
      <c r="FW183" s="11"/>
      <c r="FX183" s="11"/>
      <c r="FY183" s="11"/>
      <c r="FZ183" s="11"/>
      <c r="GA183" s="11"/>
      <c r="GB183" s="11"/>
      <c r="GC183" s="11"/>
      <c r="GD183" s="11"/>
      <c r="GE183" s="11"/>
      <c r="GF183" s="11"/>
      <c r="GG183" s="11"/>
      <c r="GH183" s="11"/>
      <c r="GI183" s="11"/>
      <c r="GJ183" s="11"/>
      <c r="GK183" s="11"/>
      <c r="GL183" s="11"/>
      <c r="GM183" s="11"/>
      <c r="GN183" s="11"/>
      <c r="GO183" s="11"/>
      <c r="GP183" s="11"/>
      <c r="GQ183" s="11"/>
      <c r="GR183" s="11"/>
      <c r="GS183" s="11"/>
      <c r="GT183" s="11"/>
      <c r="GU183" s="11"/>
      <c r="GV183" s="11"/>
      <c r="GW183" s="11"/>
      <c r="GX183" s="11"/>
      <c r="GY183" s="11"/>
      <c r="GZ183" s="11"/>
      <c r="HA183" s="11"/>
      <c r="HB183" s="11"/>
      <c r="HC183" s="11"/>
      <c r="HD183" s="11"/>
      <c r="HE183" s="11"/>
      <c r="HF183" s="11"/>
      <c r="HG183" s="11"/>
      <c r="HH183" s="11"/>
      <c r="HI183" s="11"/>
      <c r="HJ183" s="11"/>
      <c r="HK183" s="11"/>
      <c r="HL183" s="11"/>
      <c r="HM183" s="11"/>
      <c r="HN183" s="11"/>
      <c r="HO183" s="11"/>
      <c r="HP183" s="11"/>
      <c r="HQ183" s="11"/>
      <c r="HR183" s="11"/>
      <c r="HS183" s="11"/>
      <c r="HT183" s="11"/>
      <c r="HU183" s="11"/>
      <c r="HV183" s="11"/>
      <c r="HW183" s="11"/>
      <c r="HX183" s="11"/>
      <c r="HY183" s="11"/>
      <c r="HZ183" s="11"/>
      <c r="IA183" s="11"/>
      <c r="IB183" s="11"/>
      <c r="IC183" s="11"/>
      <c r="ID183" s="11"/>
      <c r="IE183" s="11"/>
      <c r="IF183" s="11"/>
      <c r="IG183" s="11"/>
      <c r="IH183" s="11"/>
      <c r="II183" s="11"/>
      <c r="IJ183" s="11"/>
      <c r="IK183" s="11"/>
      <c r="IL183" s="11"/>
      <c r="IM183" s="11"/>
      <c r="IN183" s="11"/>
      <c r="IO183" s="11"/>
      <c r="IP183" s="11"/>
    </row>
    <row r="184" spans="1:250" s="11" customFormat="1" ht="150.75" customHeight="1" x14ac:dyDescent="0.25">
      <c r="A184" s="26" t="s">
        <v>176</v>
      </c>
      <c r="B184" s="5" t="s">
        <v>177</v>
      </c>
      <c r="C184" s="6">
        <v>11210</v>
      </c>
      <c r="D184" s="31"/>
      <c r="E184" s="31"/>
      <c r="F184" s="31"/>
      <c r="G184" s="31"/>
      <c r="H184" s="25" t="s">
        <v>412</v>
      </c>
      <c r="I184" s="6">
        <v>10098</v>
      </c>
    </row>
    <row r="185" spans="1:250" s="11" customFormat="1" ht="64.5" customHeight="1" x14ac:dyDescent="0.25">
      <c r="A185" s="26" t="s">
        <v>178</v>
      </c>
      <c r="B185" s="5" t="s">
        <v>179</v>
      </c>
      <c r="C185" s="6">
        <v>3150</v>
      </c>
      <c r="D185" s="31"/>
      <c r="E185" s="31"/>
      <c r="F185" s="31"/>
      <c r="G185" s="31"/>
      <c r="H185" s="25" t="s">
        <v>412</v>
      </c>
      <c r="I185" s="6">
        <v>2850</v>
      </c>
    </row>
    <row r="186" spans="1:250" s="13" customFormat="1" ht="100.5" customHeight="1" x14ac:dyDescent="0.25">
      <c r="A186" s="26" t="s">
        <v>180</v>
      </c>
      <c r="B186" s="5" t="s">
        <v>181</v>
      </c>
      <c r="C186" s="12">
        <v>5250</v>
      </c>
      <c r="D186" s="33"/>
      <c r="E186" s="33"/>
      <c r="F186" s="33"/>
      <c r="G186" s="33"/>
      <c r="H186" s="25" t="s">
        <v>412</v>
      </c>
      <c r="I186" s="12">
        <v>4750</v>
      </c>
    </row>
    <row r="187" spans="1:250" s="15" customFormat="1" ht="36" customHeight="1" x14ac:dyDescent="0.25">
      <c r="A187" s="4" t="s">
        <v>182</v>
      </c>
      <c r="B187" s="4"/>
      <c r="C187" s="14"/>
      <c r="D187" s="38"/>
      <c r="E187" s="38"/>
      <c r="F187" s="38"/>
      <c r="G187" s="38"/>
      <c r="H187" s="25" t="s">
        <v>412</v>
      </c>
      <c r="I187" s="14"/>
    </row>
    <row r="188" spans="1:250" s="15" customFormat="1" ht="69.75" customHeight="1" x14ac:dyDescent="0.25">
      <c r="A188" s="26" t="s">
        <v>388</v>
      </c>
      <c r="B188" s="5" t="s">
        <v>183</v>
      </c>
      <c r="C188" s="16">
        <v>1368</v>
      </c>
      <c r="D188" s="34"/>
      <c r="E188" s="34"/>
      <c r="F188" s="34"/>
      <c r="G188" s="34"/>
      <c r="H188" s="25" t="s">
        <v>412</v>
      </c>
      <c r="I188" s="16">
        <v>1190</v>
      </c>
    </row>
    <row r="189" spans="1:250" s="13" customFormat="1" ht="221.25" customHeight="1" x14ac:dyDescent="0.25">
      <c r="A189" s="26" t="s">
        <v>389</v>
      </c>
      <c r="B189" s="5" t="s">
        <v>184</v>
      </c>
      <c r="C189" s="12">
        <v>2376</v>
      </c>
      <c r="D189" s="33"/>
      <c r="E189" s="33"/>
      <c r="F189" s="33"/>
      <c r="G189" s="33"/>
      <c r="H189" s="25" t="s">
        <v>412</v>
      </c>
      <c r="I189" s="12">
        <v>1980</v>
      </c>
    </row>
    <row r="190" spans="1:250" s="13" customFormat="1" ht="172.5" customHeight="1" x14ac:dyDescent="0.25">
      <c r="A190" s="26" t="s">
        <v>390</v>
      </c>
      <c r="B190" s="5" t="s">
        <v>185</v>
      </c>
      <c r="C190" s="12">
        <v>8424</v>
      </c>
      <c r="D190" s="33"/>
      <c r="E190" s="33"/>
      <c r="F190" s="33"/>
      <c r="G190" s="33"/>
      <c r="H190" s="25" t="s">
        <v>412</v>
      </c>
      <c r="I190" s="12">
        <v>6540</v>
      </c>
    </row>
    <row r="191" spans="1:250" s="13" customFormat="1" ht="60.75" customHeight="1" x14ac:dyDescent="0.25">
      <c r="A191" s="26" t="s">
        <v>391</v>
      </c>
      <c r="B191" s="5" t="s">
        <v>186</v>
      </c>
      <c r="C191" s="12">
        <v>1510</v>
      </c>
      <c r="D191" s="33"/>
      <c r="E191" s="33"/>
      <c r="F191" s="33"/>
      <c r="G191" s="33"/>
      <c r="H191" s="25" t="s">
        <v>412</v>
      </c>
      <c r="I191" s="12">
        <v>1430</v>
      </c>
    </row>
    <row r="192" spans="1:250" s="13" customFormat="1" ht="45.75" customHeight="1" x14ac:dyDescent="0.25">
      <c r="A192" s="26" t="s">
        <v>392</v>
      </c>
      <c r="B192" s="5" t="s">
        <v>187</v>
      </c>
      <c r="C192" s="12">
        <v>864</v>
      </c>
      <c r="D192" s="33"/>
      <c r="E192" s="33"/>
      <c r="F192" s="33"/>
      <c r="G192" s="33"/>
      <c r="H192" s="25" t="s">
        <v>412</v>
      </c>
      <c r="I192" s="12">
        <v>720</v>
      </c>
    </row>
    <row r="193" spans="1:9" s="13" customFormat="1" ht="45.75" customHeight="1" x14ac:dyDescent="0.25">
      <c r="A193" s="26" t="s">
        <v>393</v>
      </c>
      <c r="B193" s="5" t="s">
        <v>188</v>
      </c>
      <c r="C193" s="12">
        <v>864</v>
      </c>
      <c r="D193" s="33"/>
      <c r="E193" s="33"/>
      <c r="F193" s="33"/>
      <c r="G193" s="33"/>
      <c r="H193" s="25" t="s">
        <v>412</v>
      </c>
      <c r="I193" s="12">
        <v>720</v>
      </c>
    </row>
    <row r="194" spans="1:9" s="13" customFormat="1" ht="174.75" customHeight="1" x14ac:dyDescent="0.25">
      <c r="A194" s="26" t="s">
        <v>394</v>
      </c>
      <c r="B194" s="5" t="s">
        <v>189</v>
      </c>
      <c r="C194" s="12">
        <v>935</v>
      </c>
      <c r="D194" s="33"/>
      <c r="E194" s="33"/>
      <c r="F194" s="33"/>
      <c r="G194" s="33"/>
      <c r="H194" s="25" t="s">
        <v>412</v>
      </c>
      <c r="I194" s="12">
        <v>880</v>
      </c>
    </row>
    <row r="195" spans="1:9" s="13" customFormat="1" ht="45.75" customHeight="1" x14ac:dyDescent="0.25">
      <c r="A195" s="211" t="s">
        <v>190</v>
      </c>
      <c r="B195" s="212"/>
      <c r="C195" s="212"/>
      <c r="D195" s="212"/>
      <c r="E195" s="212"/>
      <c r="F195" s="212"/>
      <c r="G195" s="212"/>
      <c r="H195" s="212"/>
      <c r="I195" s="213"/>
    </row>
    <row r="196" spans="1:9" s="13" customFormat="1" ht="45.75" customHeight="1" x14ac:dyDescent="0.25">
      <c r="A196" s="26" t="s">
        <v>395</v>
      </c>
      <c r="B196" s="5" t="s">
        <v>191</v>
      </c>
      <c r="C196" s="12">
        <v>1000</v>
      </c>
      <c r="D196" s="37">
        <v>5000</v>
      </c>
      <c r="E196" s="41"/>
      <c r="F196" s="41"/>
      <c r="G196" s="41"/>
      <c r="H196" s="25" t="s">
        <v>412</v>
      </c>
      <c r="I196" s="12">
        <v>950</v>
      </c>
    </row>
    <row r="197" spans="1:9" s="13" customFormat="1" ht="45.75" customHeight="1" x14ac:dyDescent="0.25">
      <c r="A197" s="26" t="s">
        <v>396</v>
      </c>
      <c r="B197" s="5" t="s">
        <v>192</v>
      </c>
      <c r="C197" s="12">
        <v>1000</v>
      </c>
      <c r="D197" s="36">
        <v>7200</v>
      </c>
      <c r="E197" s="40"/>
      <c r="F197" s="40"/>
      <c r="G197" s="40"/>
      <c r="H197" s="25" t="s">
        <v>412</v>
      </c>
      <c r="I197" s="12">
        <v>950</v>
      </c>
    </row>
    <row r="198" spans="1:9" s="13" customFormat="1" ht="45.75" customHeight="1" x14ac:dyDescent="0.25">
      <c r="A198" s="26" t="s">
        <v>397</v>
      </c>
      <c r="B198" s="5" t="s">
        <v>193</v>
      </c>
      <c r="C198" s="12">
        <v>1910</v>
      </c>
      <c r="E198" s="33">
        <v>12100</v>
      </c>
      <c r="F198" s="33"/>
      <c r="G198" s="33"/>
      <c r="H198" s="25" t="s">
        <v>412</v>
      </c>
      <c r="I198" s="12">
        <v>1650</v>
      </c>
    </row>
    <row r="199" spans="1:9" s="13" customFormat="1" ht="45.75" customHeight="1" x14ac:dyDescent="0.25">
      <c r="A199" s="26" t="s">
        <v>398</v>
      </c>
      <c r="B199" s="5" t="s">
        <v>194</v>
      </c>
      <c r="C199" s="12">
        <v>1910</v>
      </c>
      <c r="E199" s="33">
        <v>15700</v>
      </c>
      <c r="F199" s="33"/>
      <c r="G199" s="33"/>
      <c r="H199" s="25" t="s">
        <v>412</v>
      </c>
      <c r="I199" s="12">
        <v>1650</v>
      </c>
    </row>
    <row r="200" spans="1:9" s="13" customFormat="1" ht="45.75" customHeight="1" x14ac:dyDescent="0.25">
      <c r="A200" s="26" t="s">
        <v>399</v>
      </c>
      <c r="B200" s="5" t="s">
        <v>195</v>
      </c>
      <c r="C200" s="12">
        <v>1910</v>
      </c>
      <c r="D200" s="33"/>
      <c r="E200" s="33">
        <v>15700</v>
      </c>
      <c r="F200" s="33"/>
      <c r="G200" s="33"/>
      <c r="H200" s="25" t="s">
        <v>412</v>
      </c>
      <c r="I200" s="12">
        <v>1650</v>
      </c>
    </row>
    <row r="201" spans="1:9" s="13" customFormat="1" ht="45.75" customHeight="1" x14ac:dyDescent="0.25">
      <c r="A201" s="26" t="s">
        <v>400</v>
      </c>
      <c r="B201" s="5" t="s">
        <v>196</v>
      </c>
      <c r="C201" s="12">
        <v>1910</v>
      </c>
      <c r="D201" s="33"/>
      <c r="E201" s="33"/>
      <c r="F201" s="33"/>
      <c r="G201" s="33"/>
      <c r="H201" s="25" t="s">
        <v>412</v>
      </c>
      <c r="I201" s="12">
        <v>1650</v>
      </c>
    </row>
    <row r="202" spans="1:9" s="13" customFormat="1" ht="45.75" customHeight="1" x14ac:dyDescent="0.25">
      <c r="A202" s="26" t="s">
        <v>401</v>
      </c>
      <c r="B202" s="5" t="s">
        <v>197</v>
      </c>
      <c r="C202" s="12">
        <v>1910</v>
      </c>
      <c r="D202" s="33"/>
      <c r="E202" s="33"/>
      <c r="F202" s="33"/>
      <c r="G202" s="33"/>
      <c r="H202" s="25" t="s">
        <v>412</v>
      </c>
      <c r="I202" s="12">
        <v>1650</v>
      </c>
    </row>
    <row r="203" spans="1:9" s="13" customFormat="1" ht="45.75" customHeight="1" x14ac:dyDescent="0.25">
      <c r="A203" s="26" t="s">
        <v>402</v>
      </c>
      <c r="B203" s="5" t="s">
        <v>198</v>
      </c>
      <c r="C203" s="12">
        <v>2112</v>
      </c>
      <c r="D203" s="33"/>
      <c r="E203" s="33"/>
      <c r="F203" s="33"/>
      <c r="G203" s="33"/>
      <c r="H203" s="25" t="s">
        <v>412</v>
      </c>
      <c r="I203" s="12">
        <v>1750</v>
      </c>
    </row>
    <row r="204" spans="1:9" s="13" customFormat="1" ht="45.75" customHeight="1" x14ac:dyDescent="0.25">
      <c r="A204" s="26" t="s">
        <v>403</v>
      </c>
      <c r="B204" s="5" t="s">
        <v>199</v>
      </c>
      <c r="C204" s="12">
        <v>2112</v>
      </c>
      <c r="D204" s="33"/>
      <c r="E204" s="33"/>
      <c r="F204" s="33"/>
      <c r="G204" s="33"/>
      <c r="H204" s="25" t="s">
        <v>412</v>
      </c>
      <c r="I204" s="12">
        <v>1750</v>
      </c>
    </row>
    <row r="205" spans="1:9" s="13" customFormat="1" ht="45.75" customHeight="1" x14ac:dyDescent="0.25">
      <c r="A205" s="26" t="s">
        <v>404</v>
      </c>
      <c r="B205" s="5" t="s">
        <v>200</v>
      </c>
      <c r="C205" s="12">
        <v>2112</v>
      </c>
      <c r="D205" s="33"/>
      <c r="E205" s="33"/>
      <c r="F205" s="33"/>
      <c r="G205" s="33"/>
      <c r="H205" s="25" t="s">
        <v>412</v>
      </c>
      <c r="I205" s="12">
        <v>1750</v>
      </c>
    </row>
    <row r="206" spans="1:9" s="13" customFormat="1" ht="45.75" customHeight="1" x14ac:dyDescent="0.25">
      <c r="A206" s="26" t="s">
        <v>405</v>
      </c>
      <c r="B206" s="5" t="s">
        <v>201</v>
      </c>
      <c r="C206" s="12">
        <v>2112</v>
      </c>
      <c r="D206" s="33"/>
      <c r="E206" s="33"/>
      <c r="F206" s="33"/>
      <c r="G206" s="33"/>
      <c r="H206" s="25" t="s">
        <v>412</v>
      </c>
      <c r="I206" s="12">
        <v>1750</v>
      </c>
    </row>
    <row r="207" spans="1:9" s="15" customFormat="1" ht="39.75" customHeight="1" x14ac:dyDescent="0.25">
      <c r="A207" s="26" t="s">
        <v>406</v>
      </c>
      <c r="B207" s="5" t="s">
        <v>202</v>
      </c>
      <c r="C207" s="12">
        <v>2112</v>
      </c>
      <c r="D207" s="35">
        <v>17520</v>
      </c>
      <c r="E207" s="39"/>
      <c r="F207" s="39"/>
      <c r="G207" s="39"/>
      <c r="H207" s="25" t="s">
        <v>412</v>
      </c>
      <c r="I207" s="12">
        <v>1750</v>
      </c>
    </row>
    <row r="208" spans="1:9" s="15" customFormat="1" ht="32.25" customHeight="1" x14ac:dyDescent="0.25">
      <c r="A208" s="211" t="s">
        <v>203</v>
      </c>
      <c r="B208" s="212"/>
      <c r="C208" s="212"/>
      <c r="D208" s="212"/>
      <c r="E208" s="212"/>
      <c r="F208" s="212"/>
      <c r="G208" s="212"/>
      <c r="H208" s="212"/>
      <c r="I208" s="213"/>
    </row>
    <row r="209" spans="1:9" s="15" customFormat="1" ht="126" customHeight="1" x14ac:dyDescent="0.25">
      <c r="A209" s="26" t="s">
        <v>407</v>
      </c>
      <c r="B209" s="17" t="s">
        <v>204</v>
      </c>
      <c r="C209" s="16">
        <v>2540</v>
      </c>
      <c r="D209" s="34"/>
      <c r="E209" s="34"/>
      <c r="F209" s="34"/>
      <c r="G209" s="34"/>
      <c r="H209" s="25" t="s">
        <v>412</v>
      </c>
      <c r="I209" s="16">
        <v>2140</v>
      </c>
    </row>
    <row r="210" spans="1:9" s="15" customFormat="1" ht="42" customHeight="1" x14ac:dyDescent="0.3">
      <c r="A210" s="18"/>
      <c r="B210" s="19"/>
      <c r="C210" s="20"/>
      <c r="I210" s="20"/>
    </row>
    <row r="211" spans="1:9" s="15" customFormat="1" ht="24" customHeight="1" x14ac:dyDescent="0.3">
      <c r="A211" s="18"/>
      <c r="B211" s="19"/>
      <c r="C211" s="20"/>
      <c r="I211" s="20"/>
    </row>
    <row r="212" spans="1:9" s="15" customFormat="1" ht="32.25" customHeight="1" x14ac:dyDescent="0.25">
      <c r="A212" s="21"/>
      <c r="B212" s="22" t="s">
        <v>205</v>
      </c>
      <c r="C212" s="21"/>
      <c r="I212" s="21"/>
    </row>
    <row r="213" spans="1:9" s="15" customFormat="1" ht="32.25" customHeight="1" x14ac:dyDescent="0.25">
      <c r="A213" s="21"/>
      <c r="B213" s="22" t="s">
        <v>206</v>
      </c>
      <c r="C213" s="21"/>
      <c r="I213" s="21"/>
    </row>
    <row r="214" spans="1:9" s="15" customFormat="1" ht="42" hidden="1" customHeight="1" x14ac:dyDescent="0.25">
      <c r="A214" s="21"/>
      <c r="B214" s="22" t="s">
        <v>207</v>
      </c>
      <c r="C214" s="21"/>
      <c r="I214" s="21"/>
    </row>
    <row r="215" spans="1:9" s="15" customFormat="1" ht="28.5" customHeight="1" x14ac:dyDescent="0.25">
      <c r="A215" s="21"/>
      <c r="B215" s="22" t="s">
        <v>208</v>
      </c>
      <c r="C215" s="21"/>
      <c r="I215" s="21"/>
    </row>
    <row r="216" spans="1:9" s="15" customFormat="1" ht="33.75" customHeight="1" x14ac:dyDescent="0.25">
      <c r="A216" s="21"/>
      <c r="B216" s="22" t="s">
        <v>209</v>
      </c>
      <c r="C216" s="21"/>
      <c r="I216" s="21"/>
    </row>
    <row r="217" spans="1:9" s="15" customFormat="1" ht="28.5" customHeight="1" x14ac:dyDescent="0.25">
      <c r="A217" s="21"/>
      <c r="B217" s="22" t="s">
        <v>210</v>
      </c>
      <c r="C217" s="21"/>
      <c r="I217" s="21"/>
    </row>
    <row r="218" spans="1:9" s="15" customFormat="1" ht="32.25" customHeight="1" x14ac:dyDescent="0.25">
      <c r="A218" s="21"/>
      <c r="B218" s="22" t="s">
        <v>211</v>
      </c>
      <c r="C218" s="21"/>
      <c r="I218" s="21"/>
    </row>
    <row r="219" spans="1:9" s="15" customFormat="1" ht="44.25" customHeight="1" x14ac:dyDescent="0.25">
      <c r="A219" s="21"/>
      <c r="B219" s="22"/>
      <c r="C219" s="21"/>
      <c r="I219" s="21"/>
    </row>
    <row r="220" spans="1:9" s="15" customFormat="1" ht="45.75" customHeight="1" x14ac:dyDescent="0.25">
      <c r="A220" s="21"/>
      <c r="B220" s="22"/>
      <c r="C220" s="21"/>
      <c r="I220" s="21"/>
    </row>
    <row r="221" spans="1:9" s="11" customFormat="1" ht="27.75" customHeight="1" x14ac:dyDescent="0.25">
      <c r="A221" s="1"/>
      <c r="B221" s="23"/>
      <c r="C221" s="1"/>
      <c r="I221" s="1"/>
    </row>
    <row r="222" spans="1:9" s="11" customFormat="1" ht="27" customHeight="1" x14ac:dyDescent="0.25">
      <c r="A222" s="1"/>
      <c r="B222" s="23"/>
      <c r="C222" s="1"/>
      <c r="I222" s="1"/>
    </row>
    <row r="224" spans="1:9" s="11" customFormat="1" x14ac:dyDescent="0.25">
      <c r="A224" s="1"/>
      <c r="B224" s="23"/>
      <c r="C224" s="1"/>
      <c r="I224" s="1"/>
    </row>
    <row r="225" spans="1:9" s="11" customFormat="1" x14ac:dyDescent="0.25">
      <c r="A225" s="1"/>
      <c r="B225" s="23"/>
      <c r="C225" s="1"/>
      <c r="I225" s="1"/>
    </row>
    <row r="226" spans="1:9" s="11" customFormat="1" x14ac:dyDescent="0.25">
      <c r="A226" s="1"/>
      <c r="B226" s="23"/>
      <c r="C226" s="1"/>
      <c r="I226" s="1"/>
    </row>
    <row r="227" spans="1:9" s="11" customFormat="1" x14ac:dyDescent="0.25">
      <c r="A227" s="1"/>
      <c r="B227" s="23"/>
      <c r="C227" s="1"/>
      <c r="I227" s="1"/>
    </row>
    <row r="228" spans="1:9" s="11" customFormat="1" x14ac:dyDescent="0.25">
      <c r="A228" s="1"/>
      <c r="B228" s="23"/>
      <c r="C228" s="1"/>
      <c r="I228" s="1"/>
    </row>
    <row r="229" spans="1:9" s="11" customFormat="1" x14ac:dyDescent="0.25">
      <c r="A229" s="1"/>
      <c r="B229" s="23"/>
      <c r="C229" s="1"/>
      <c r="I229" s="1"/>
    </row>
    <row r="230" spans="1:9" s="11" customFormat="1" x14ac:dyDescent="0.25">
      <c r="A230" s="1"/>
      <c r="B230" s="23"/>
      <c r="C230" s="1"/>
      <c r="I230" s="1"/>
    </row>
    <row r="231" spans="1:9" s="11" customFormat="1" x14ac:dyDescent="0.25">
      <c r="A231" s="1"/>
      <c r="B231" s="23"/>
      <c r="C231" s="1"/>
      <c r="I231" s="1"/>
    </row>
    <row r="232" spans="1:9" s="11" customFormat="1" x14ac:dyDescent="0.25">
      <c r="A232" s="1"/>
      <c r="B232" s="23"/>
      <c r="C232" s="1"/>
      <c r="I232" s="1"/>
    </row>
    <row r="233" spans="1:9" s="11" customFormat="1" x14ac:dyDescent="0.25">
      <c r="A233" s="1"/>
      <c r="B233" s="23"/>
      <c r="C233" s="1"/>
      <c r="I233" s="1"/>
    </row>
    <row r="234" spans="1:9" s="11" customFormat="1" x14ac:dyDescent="0.25">
      <c r="A234" s="1"/>
      <c r="B234" s="23"/>
      <c r="C234" s="1"/>
      <c r="I234" s="1"/>
    </row>
    <row r="235" spans="1:9" s="11" customFormat="1" x14ac:dyDescent="0.25">
      <c r="A235" s="1"/>
      <c r="B235" s="23"/>
      <c r="C235" s="1"/>
      <c r="I235" s="1"/>
    </row>
    <row r="236" spans="1:9" s="11" customFormat="1" ht="15" customHeight="1" x14ac:dyDescent="0.25">
      <c r="A236" s="1"/>
      <c r="B236" s="23"/>
      <c r="C236" s="1"/>
      <c r="I236" s="1"/>
    </row>
    <row r="237" spans="1:9" s="11" customFormat="1" x14ac:dyDescent="0.25">
      <c r="A237" s="1"/>
      <c r="B237" s="23"/>
      <c r="C237" s="1"/>
      <c r="I237" s="1"/>
    </row>
    <row r="238" spans="1:9" s="11" customFormat="1" ht="91.5" customHeight="1" x14ac:dyDescent="0.25">
      <c r="A238" s="1"/>
      <c r="B238" s="23"/>
      <c r="C238" s="1"/>
      <c r="I238" s="1"/>
    </row>
    <row r="239" spans="1:9" s="24" customFormat="1" ht="30" customHeight="1" x14ac:dyDescent="0.2">
      <c r="A239" s="1"/>
      <c r="B239" s="23"/>
      <c r="C239" s="1"/>
      <c r="I239" s="1"/>
    </row>
    <row r="240" spans="1:9" s="24" customFormat="1" ht="51.75" customHeight="1" x14ac:dyDescent="0.2">
      <c r="A240" s="1"/>
      <c r="B240" s="23"/>
      <c r="C240" s="1"/>
      <c r="I240" s="1"/>
    </row>
    <row r="261" spans="2:2" ht="15" customHeight="1" x14ac:dyDescent="0.25">
      <c r="B261" s="1"/>
    </row>
    <row r="268" spans="2:2" ht="15" customHeight="1" x14ac:dyDescent="0.25">
      <c r="B268" s="1"/>
    </row>
  </sheetData>
  <mergeCells count="17">
    <mergeCell ref="A34:I34"/>
    <mergeCell ref="A45:I45"/>
    <mergeCell ref="A56:I56"/>
    <mergeCell ref="A58:I58"/>
    <mergeCell ref="A2:I2"/>
    <mergeCell ref="A8:I8"/>
    <mergeCell ref="A14:I14"/>
    <mergeCell ref="A22:I22"/>
    <mergeCell ref="I40:I41"/>
    <mergeCell ref="A40:A41"/>
    <mergeCell ref="B40:B41"/>
    <mergeCell ref="C40:C41"/>
    <mergeCell ref="A60:I60"/>
    <mergeCell ref="A148:I148"/>
    <mergeCell ref="A171:I171"/>
    <mergeCell ref="A195:I195"/>
    <mergeCell ref="A208:I208"/>
  </mergeCells>
  <pageMargins left="0.25" right="0.25" top="0.75" bottom="0.75" header="0.3" footer="0.3"/>
  <pageSetup paperSize="9" scale="46"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IY268"/>
  <sheetViews>
    <sheetView zoomScale="60" zoomScaleNormal="60" workbookViewId="0">
      <selection activeCell="I1" sqref="I1:I2"/>
    </sheetView>
  </sheetViews>
  <sheetFormatPr defaultRowHeight="15" x14ac:dyDescent="0.25"/>
  <cols>
    <col min="1" max="1" width="11.28515625" style="1" customWidth="1"/>
    <col min="2" max="2" width="77" style="23" customWidth="1"/>
    <col min="3" max="3" width="19" style="1" customWidth="1"/>
    <col min="4" max="4" width="10" style="1" customWidth="1"/>
    <col min="5" max="5" width="12.28515625" style="1" customWidth="1"/>
    <col min="6" max="6" width="13.85546875" style="165" customWidth="1"/>
    <col min="7" max="7" width="8.28515625" style="1" customWidth="1"/>
    <col min="8" max="8" width="11.5703125" style="177" customWidth="1"/>
    <col min="9" max="12" width="14" style="1" customWidth="1"/>
    <col min="13" max="13" width="14" style="137" customWidth="1"/>
    <col min="14" max="14" width="22.140625" style="1" customWidth="1"/>
    <col min="15" max="15" width="3.28515625" style="1" customWidth="1"/>
    <col min="16" max="16" width="20.5703125" style="1" customWidth="1"/>
    <col min="17" max="16384" width="9.140625" style="1"/>
  </cols>
  <sheetData>
    <row r="1" spans="1:16" s="3" customFormat="1" ht="112.5" x14ac:dyDescent="0.25">
      <c r="A1" s="2" t="s">
        <v>0</v>
      </c>
      <c r="B1" s="2" t="s">
        <v>1</v>
      </c>
      <c r="C1" s="115" t="s">
        <v>432</v>
      </c>
      <c r="D1" s="115"/>
      <c r="E1" s="2" t="s">
        <v>433</v>
      </c>
      <c r="F1" s="116" t="s">
        <v>434</v>
      </c>
      <c r="G1" s="2" t="s">
        <v>435</v>
      </c>
      <c r="H1" s="168" t="s">
        <v>408</v>
      </c>
      <c r="I1" s="220" t="s">
        <v>436</v>
      </c>
      <c r="J1" s="221"/>
      <c r="K1" s="220" t="s">
        <v>437</v>
      </c>
      <c r="L1" s="221"/>
      <c r="M1" s="117" t="s">
        <v>438</v>
      </c>
      <c r="N1" s="2" t="s">
        <v>409</v>
      </c>
      <c r="P1" s="2" t="s">
        <v>439</v>
      </c>
    </row>
    <row r="2" spans="1:16" ht="18.75" x14ac:dyDescent="0.25">
      <c r="A2" s="211" t="s">
        <v>2</v>
      </c>
      <c r="B2" s="212"/>
      <c r="C2" s="212"/>
      <c r="D2" s="212"/>
      <c r="E2" s="212"/>
      <c r="F2" s="212"/>
      <c r="G2" s="212"/>
      <c r="H2" s="213"/>
      <c r="I2" s="118" t="s">
        <v>440</v>
      </c>
      <c r="J2" s="118"/>
      <c r="K2" s="118" t="s">
        <v>440</v>
      </c>
      <c r="L2" s="119" t="s">
        <v>441</v>
      </c>
      <c r="M2" s="120"/>
      <c r="N2" s="4"/>
      <c r="P2" s="4"/>
    </row>
    <row r="3" spans="1:16" ht="56.25" x14ac:dyDescent="0.25">
      <c r="A3" s="25" t="s">
        <v>227</v>
      </c>
      <c r="B3" s="5" t="s">
        <v>3</v>
      </c>
      <c r="C3" s="121" t="s">
        <v>442</v>
      </c>
      <c r="D3" s="121" t="s">
        <v>443</v>
      </c>
      <c r="E3" s="121" t="s">
        <v>444</v>
      </c>
      <c r="F3" s="122" t="s">
        <v>445</v>
      </c>
      <c r="G3" s="123" t="s">
        <v>446</v>
      </c>
      <c r="H3" s="169">
        <v>1080</v>
      </c>
      <c r="I3" s="25">
        <f>H3*6</f>
        <v>6480</v>
      </c>
      <c r="J3" s="25">
        <f>I3+I3*1.5</f>
        <v>16200</v>
      </c>
      <c r="K3" s="124">
        <f>N3*6</f>
        <v>5184</v>
      </c>
      <c r="L3" s="119">
        <v>24800</v>
      </c>
      <c r="M3" s="125"/>
      <c r="N3" s="6">
        <v>864</v>
      </c>
      <c r="P3" s="6">
        <v>713</v>
      </c>
    </row>
    <row r="4" spans="1:16" ht="37.5" x14ac:dyDescent="0.25">
      <c r="A4" s="25" t="s">
        <v>228</v>
      </c>
      <c r="B4" s="5" t="s">
        <v>4</v>
      </c>
      <c r="C4" s="121" t="s">
        <v>447</v>
      </c>
      <c r="D4" s="121"/>
      <c r="E4" s="121" t="s">
        <v>444</v>
      </c>
      <c r="F4" s="122" t="s">
        <v>445</v>
      </c>
      <c r="G4" s="123" t="s">
        <v>446</v>
      </c>
      <c r="H4" s="169">
        <v>1320</v>
      </c>
      <c r="I4" s="25">
        <f t="shared" ref="I4:I7" si="0">H4*6</f>
        <v>7920</v>
      </c>
      <c r="J4" s="25">
        <f t="shared" ref="J4:J67" si="1">I4+I4*1.5</f>
        <v>19800</v>
      </c>
      <c r="K4" s="124">
        <f>N4*6</f>
        <v>6624</v>
      </c>
      <c r="L4" s="119">
        <v>26600</v>
      </c>
      <c r="M4" s="125"/>
      <c r="N4" s="6">
        <v>1104</v>
      </c>
      <c r="P4" s="6">
        <v>913</v>
      </c>
    </row>
    <row r="5" spans="1:16" ht="37.5" x14ac:dyDescent="0.25">
      <c r="A5" s="25" t="s">
        <v>229</v>
      </c>
      <c r="B5" s="5" t="s">
        <v>5</v>
      </c>
      <c r="C5" s="121" t="s">
        <v>448</v>
      </c>
      <c r="D5" s="121"/>
      <c r="E5" s="121" t="s">
        <v>444</v>
      </c>
      <c r="F5" s="122" t="s">
        <v>449</v>
      </c>
      <c r="G5" s="126">
        <v>5</v>
      </c>
      <c r="H5" s="169">
        <v>1680</v>
      </c>
      <c r="I5" s="25">
        <f t="shared" si="0"/>
        <v>10080</v>
      </c>
      <c r="J5" s="25">
        <f t="shared" si="1"/>
        <v>25200</v>
      </c>
      <c r="K5" s="124">
        <f>N5*6</f>
        <v>9072</v>
      </c>
      <c r="L5" s="119">
        <v>29800</v>
      </c>
      <c r="M5" s="125"/>
      <c r="N5" s="6">
        <v>1512</v>
      </c>
      <c r="P5" s="6">
        <v>1248</v>
      </c>
    </row>
    <row r="6" spans="1:16" ht="37.5" x14ac:dyDescent="0.25">
      <c r="A6" s="25" t="s">
        <v>230</v>
      </c>
      <c r="B6" s="5" t="s">
        <v>6</v>
      </c>
      <c r="C6" s="121" t="s">
        <v>448</v>
      </c>
      <c r="D6" s="121"/>
      <c r="E6" s="121" t="s">
        <v>444</v>
      </c>
      <c r="F6" s="122" t="s">
        <v>445</v>
      </c>
      <c r="G6" s="126">
        <v>5</v>
      </c>
      <c r="H6" s="169">
        <v>1680</v>
      </c>
      <c r="I6" s="25">
        <f t="shared" si="0"/>
        <v>10080</v>
      </c>
      <c r="J6" s="25">
        <f t="shared" si="1"/>
        <v>25200</v>
      </c>
      <c r="K6" s="124">
        <f>N6*6</f>
        <v>9072</v>
      </c>
      <c r="L6" s="119">
        <v>29800</v>
      </c>
      <c r="M6" s="125"/>
      <c r="N6" s="6">
        <v>1512</v>
      </c>
      <c r="P6" s="6">
        <v>1248</v>
      </c>
    </row>
    <row r="7" spans="1:16" ht="93.75" x14ac:dyDescent="0.25">
      <c r="A7" s="25" t="s">
        <v>231</v>
      </c>
      <c r="B7" s="5" t="s">
        <v>7</v>
      </c>
      <c r="C7" s="121" t="s">
        <v>450</v>
      </c>
      <c r="D7" s="121"/>
      <c r="E7" s="121" t="s">
        <v>444</v>
      </c>
      <c r="F7" s="122" t="s">
        <v>451</v>
      </c>
      <c r="G7" s="126">
        <v>5</v>
      </c>
      <c r="H7" s="169">
        <v>10080</v>
      </c>
      <c r="I7" s="25">
        <f t="shared" si="0"/>
        <v>60480</v>
      </c>
      <c r="J7" s="25">
        <f t="shared" si="1"/>
        <v>151200</v>
      </c>
      <c r="K7" s="124">
        <f>N7*6</f>
        <v>54432</v>
      </c>
      <c r="L7" s="119">
        <v>91000</v>
      </c>
      <c r="M7" s="125"/>
      <c r="N7" s="6">
        <v>9072</v>
      </c>
      <c r="P7" s="6">
        <v>6891</v>
      </c>
    </row>
    <row r="8" spans="1:16" ht="18.75" x14ac:dyDescent="0.25">
      <c r="A8" s="222" t="s">
        <v>8</v>
      </c>
      <c r="B8" s="223"/>
      <c r="C8" s="223"/>
      <c r="D8" s="223"/>
      <c r="E8" s="223"/>
      <c r="F8" s="223"/>
      <c r="G8" s="223"/>
      <c r="H8" s="223"/>
      <c r="I8" s="223"/>
      <c r="J8" s="223"/>
      <c r="K8" s="223"/>
      <c r="L8" s="223"/>
      <c r="M8" s="223"/>
      <c r="N8" s="224"/>
      <c r="P8" s="127"/>
    </row>
    <row r="9" spans="1:16" ht="37.5" x14ac:dyDescent="0.25">
      <c r="A9" s="26" t="s">
        <v>232</v>
      </c>
      <c r="B9" s="5" t="s">
        <v>9</v>
      </c>
      <c r="C9" s="121" t="s">
        <v>448</v>
      </c>
      <c r="D9" s="121"/>
      <c r="E9" s="121" t="s">
        <v>444</v>
      </c>
      <c r="F9" s="122" t="s">
        <v>449</v>
      </c>
      <c r="G9" s="126">
        <v>5</v>
      </c>
      <c r="H9" s="169">
        <v>1980</v>
      </c>
      <c r="I9" s="25">
        <f>H9*6</f>
        <v>11880</v>
      </c>
      <c r="J9" s="25">
        <f t="shared" si="1"/>
        <v>29700</v>
      </c>
      <c r="K9" s="124">
        <f>N9*6</f>
        <v>10368</v>
      </c>
      <c r="L9" s="128">
        <v>32200</v>
      </c>
      <c r="M9" s="129"/>
      <c r="N9" s="6">
        <v>1728</v>
      </c>
      <c r="P9" s="6">
        <v>1426</v>
      </c>
    </row>
    <row r="10" spans="1:16" ht="37.5" x14ac:dyDescent="0.25">
      <c r="A10" s="26" t="s">
        <v>233</v>
      </c>
      <c r="B10" s="5" t="s">
        <v>10</v>
      </c>
      <c r="C10" s="121" t="s">
        <v>442</v>
      </c>
      <c r="D10" s="121"/>
      <c r="E10" s="121" t="s">
        <v>444</v>
      </c>
      <c r="F10" s="122" t="s">
        <v>449</v>
      </c>
      <c r="G10" s="126">
        <v>5</v>
      </c>
      <c r="H10" s="169">
        <v>1680</v>
      </c>
      <c r="I10" s="25">
        <f t="shared" ref="I10:I13" si="2">H10*6</f>
        <v>10080</v>
      </c>
      <c r="J10" s="25">
        <f t="shared" si="1"/>
        <v>25200</v>
      </c>
      <c r="K10" s="124">
        <f>N10*6</f>
        <v>9072</v>
      </c>
      <c r="L10" s="128">
        <v>29800</v>
      </c>
      <c r="M10" s="129"/>
      <c r="N10" s="6">
        <v>1512</v>
      </c>
      <c r="P10" s="6">
        <v>1248</v>
      </c>
    </row>
    <row r="11" spans="1:16" ht="37.5" x14ac:dyDescent="0.25">
      <c r="A11" s="26" t="s">
        <v>234</v>
      </c>
      <c r="B11" s="5" t="s">
        <v>11</v>
      </c>
      <c r="C11" s="121" t="s">
        <v>442</v>
      </c>
      <c r="D11" s="121"/>
      <c r="E11" s="121" t="s">
        <v>444</v>
      </c>
      <c r="F11" s="122" t="s">
        <v>445</v>
      </c>
      <c r="G11" s="123" t="s">
        <v>446</v>
      </c>
      <c r="H11" s="169">
        <v>1440</v>
      </c>
      <c r="I11" s="25">
        <f t="shared" si="2"/>
        <v>8640</v>
      </c>
      <c r="J11" s="25">
        <f t="shared" si="1"/>
        <v>21600</v>
      </c>
      <c r="K11" s="124">
        <f>N11*6</f>
        <v>6912</v>
      </c>
      <c r="L11" s="128">
        <v>27100</v>
      </c>
      <c r="M11" s="129"/>
      <c r="N11" s="6">
        <v>1152</v>
      </c>
      <c r="P11" s="6">
        <v>951</v>
      </c>
    </row>
    <row r="12" spans="1:16" ht="37.5" x14ac:dyDescent="0.25">
      <c r="A12" s="26" t="s">
        <v>235</v>
      </c>
      <c r="B12" s="5" t="s">
        <v>12</v>
      </c>
      <c r="C12" s="121" t="s">
        <v>442</v>
      </c>
      <c r="D12" s="121"/>
      <c r="E12" s="121" t="s">
        <v>444</v>
      </c>
      <c r="F12" s="122" t="s">
        <v>445</v>
      </c>
      <c r="G12" s="123" t="s">
        <v>446</v>
      </c>
      <c r="H12" s="169">
        <v>1440</v>
      </c>
      <c r="I12" s="25">
        <f t="shared" si="2"/>
        <v>8640</v>
      </c>
      <c r="J12" s="25">
        <f t="shared" si="1"/>
        <v>21600</v>
      </c>
      <c r="K12" s="124">
        <f>N12*6</f>
        <v>6912</v>
      </c>
      <c r="L12" s="128">
        <v>27100</v>
      </c>
      <c r="M12" s="129"/>
      <c r="N12" s="6">
        <v>1152</v>
      </c>
      <c r="P12" s="6">
        <v>951</v>
      </c>
    </row>
    <row r="13" spans="1:16" ht="37.5" x14ac:dyDescent="0.25">
      <c r="A13" s="26" t="s">
        <v>236</v>
      </c>
      <c r="B13" s="5" t="s">
        <v>13</v>
      </c>
      <c r="C13" s="121" t="s">
        <v>442</v>
      </c>
      <c r="D13" s="121"/>
      <c r="E13" s="121" t="s">
        <v>444</v>
      </c>
      <c r="F13" s="122" t="s">
        <v>445</v>
      </c>
      <c r="G13" s="123" t="s">
        <v>446</v>
      </c>
      <c r="H13" s="169">
        <v>1152</v>
      </c>
      <c r="I13" s="130">
        <f t="shared" si="2"/>
        <v>6912</v>
      </c>
      <c r="J13" s="130">
        <f t="shared" si="1"/>
        <v>17280</v>
      </c>
      <c r="K13" s="131">
        <f>N13*6</f>
        <v>5544</v>
      </c>
      <c r="L13" s="128">
        <v>25200</v>
      </c>
      <c r="M13" s="129"/>
      <c r="N13" s="113">
        <v>924</v>
      </c>
      <c r="P13" s="6">
        <v>762</v>
      </c>
    </row>
    <row r="14" spans="1:16" ht="18.75" x14ac:dyDescent="0.25">
      <c r="A14" s="211" t="s">
        <v>14</v>
      </c>
      <c r="B14" s="212"/>
      <c r="C14" s="212"/>
      <c r="D14" s="212"/>
      <c r="E14" s="212"/>
      <c r="F14" s="212"/>
      <c r="G14" s="212"/>
      <c r="H14" s="212"/>
      <c r="I14" s="212"/>
      <c r="J14" s="212"/>
      <c r="K14" s="212"/>
      <c r="L14" s="212"/>
      <c r="M14" s="212"/>
      <c r="N14" s="213"/>
      <c r="P14" s="127"/>
    </row>
    <row r="15" spans="1:16" ht="112.5" x14ac:dyDescent="0.25">
      <c r="A15" s="26" t="s">
        <v>225</v>
      </c>
      <c r="B15" s="5" t="s">
        <v>226</v>
      </c>
      <c r="C15" s="121" t="s">
        <v>452</v>
      </c>
      <c r="D15" s="121"/>
      <c r="E15" s="121" t="s">
        <v>444</v>
      </c>
      <c r="F15" s="122" t="s">
        <v>445</v>
      </c>
      <c r="G15" s="123" t="s">
        <v>453</v>
      </c>
      <c r="H15" s="169">
        <v>4896</v>
      </c>
      <c r="I15" s="25">
        <f>H15*6</f>
        <v>29376</v>
      </c>
      <c r="J15" s="25">
        <f t="shared" si="1"/>
        <v>73440</v>
      </c>
      <c r="K15" s="124">
        <f t="shared" ref="K15:K21" si="3">N15*6</f>
        <v>21600</v>
      </c>
      <c r="L15" s="132">
        <v>49200</v>
      </c>
      <c r="M15" s="133"/>
      <c r="N15" s="6">
        <v>3600</v>
      </c>
      <c r="P15" s="6">
        <v>3100</v>
      </c>
    </row>
    <row r="16" spans="1:16" ht="37.5" x14ac:dyDescent="0.25">
      <c r="A16" s="26" t="s">
        <v>237</v>
      </c>
      <c r="B16" s="134" t="s">
        <v>15</v>
      </c>
      <c r="C16" s="135" t="s">
        <v>454</v>
      </c>
      <c r="D16" s="135"/>
      <c r="E16" s="121" t="s">
        <v>444</v>
      </c>
      <c r="F16" s="122" t="s">
        <v>445</v>
      </c>
      <c r="G16" s="123" t="s">
        <v>446</v>
      </c>
      <c r="H16" s="169">
        <v>1152</v>
      </c>
      <c r="I16" s="25">
        <f t="shared" ref="I16:I21" si="4">H16*6</f>
        <v>6912</v>
      </c>
      <c r="J16" s="25">
        <f t="shared" si="1"/>
        <v>17280</v>
      </c>
      <c r="K16" s="124">
        <f t="shared" si="3"/>
        <v>6228</v>
      </c>
      <c r="L16" s="132">
        <v>26800</v>
      </c>
      <c r="M16" s="133"/>
      <c r="N16" s="6">
        <v>1038</v>
      </c>
      <c r="P16" s="6">
        <v>859</v>
      </c>
    </row>
    <row r="17" spans="1:16" ht="37.5" x14ac:dyDescent="0.25">
      <c r="A17" s="26" t="s">
        <v>238</v>
      </c>
      <c r="B17" s="134" t="s">
        <v>16</v>
      </c>
      <c r="C17" s="135" t="s">
        <v>455</v>
      </c>
      <c r="D17" s="135"/>
      <c r="E17" s="121" t="s">
        <v>444</v>
      </c>
      <c r="F17" s="122" t="s">
        <v>445</v>
      </c>
      <c r="G17" s="123" t="s">
        <v>446</v>
      </c>
      <c r="H17" s="169">
        <v>952</v>
      </c>
      <c r="I17" s="25">
        <f t="shared" si="4"/>
        <v>5712</v>
      </c>
      <c r="J17" s="25">
        <f t="shared" si="1"/>
        <v>14280</v>
      </c>
      <c r="K17" s="124">
        <f t="shared" si="3"/>
        <v>3132</v>
      </c>
      <c r="L17" s="132">
        <v>24800</v>
      </c>
      <c r="M17" s="133"/>
      <c r="N17" s="6">
        <v>522</v>
      </c>
      <c r="P17" s="6">
        <v>432</v>
      </c>
    </row>
    <row r="18" spans="1:16" ht="37.5" x14ac:dyDescent="0.25">
      <c r="A18" s="26" t="s">
        <v>239</v>
      </c>
      <c r="B18" s="134" t="s">
        <v>214</v>
      </c>
      <c r="C18" s="135" t="s">
        <v>455</v>
      </c>
      <c r="D18" s="135"/>
      <c r="E18" s="121" t="s">
        <v>444</v>
      </c>
      <c r="F18" s="122" t="s">
        <v>445</v>
      </c>
      <c r="G18" s="123" t="s">
        <v>446</v>
      </c>
      <c r="H18" s="169">
        <v>500</v>
      </c>
      <c r="I18" s="25">
        <f t="shared" si="4"/>
        <v>3000</v>
      </c>
      <c r="J18" s="25">
        <f t="shared" si="1"/>
        <v>7500</v>
      </c>
      <c r="K18" s="124">
        <f t="shared" si="3"/>
        <v>2100</v>
      </c>
      <c r="L18" s="132">
        <v>21500</v>
      </c>
      <c r="M18" s="133"/>
      <c r="N18" s="6">
        <v>350</v>
      </c>
      <c r="P18" s="6">
        <v>250</v>
      </c>
    </row>
    <row r="19" spans="1:16" ht="56.25" x14ac:dyDescent="0.25">
      <c r="A19" s="26" t="s">
        <v>212</v>
      </c>
      <c r="B19" s="134" t="s">
        <v>213</v>
      </c>
      <c r="C19" s="135" t="s">
        <v>456</v>
      </c>
      <c r="D19" s="135"/>
      <c r="E19" s="121" t="s">
        <v>444</v>
      </c>
      <c r="F19" s="122" t="s">
        <v>445</v>
      </c>
      <c r="G19" s="121">
        <v>5</v>
      </c>
      <c r="H19" s="169">
        <v>3800</v>
      </c>
      <c r="I19" s="25">
        <f t="shared" si="4"/>
        <v>22800</v>
      </c>
      <c r="J19" s="25">
        <f t="shared" si="1"/>
        <v>57000</v>
      </c>
      <c r="K19" s="124">
        <f t="shared" si="3"/>
        <v>17700</v>
      </c>
      <c r="L19" s="132">
        <v>41500</v>
      </c>
      <c r="M19" s="133"/>
      <c r="N19" s="6">
        <v>2950</v>
      </c>
      <c r="P19" s="6">
        <v>2550</v>
      </c>
    </row>
    <row r="20" spans="1:16" ht="37.5" x14ac:dyDescent="0.25">
      <c r="A20" s="26" t="s">
        <v>223</v>
      </c>
      <c r="B20" s="134" t="s">
        <v>224</v>
      </c>
      <c r="C20" s="135" t="s">
        <v>452</v>
      </c>
      <c r="D20" s="135"/>
      <c r="E20" s="121" t="s">
        <v>444</v>
      </c>
      <c r="F20" s="122" t="s">
        <v>445</v>
      </c>
      <c r="G20" s="121">
        <v>7</v>
      </c>
      <c r="H20" s="169">
        <v>1460</v>
      </c>
      <c r="I20" s="25">
        <f t="shared" si="4"/>
        <v>8760</v>
      </c>
      <c r="J20" s="25">
        <f t="shared" si="1"/>
        <v>21900</v>
      </c>
      <c r="K20" s="124">
        <f t="shared" si="3"/>
        <v>6900</v>
      </c>
      <c r="L20" s="132">
        <v>27800</v>
      </c>
      <c r="M20" s="133"/>
      <c r="N20" s="6">
        <v>1150</v>
      </c>
      <c r="P20" s="6">
        <v>975</v>
      </c>
    </row>
    <row r="21" spans="1:16" ht="56.25" x14ac:dyDescent="0.25">
      <c r="A21" s="26" t="s">
        <v>240</v>
      </c>
      <c r="B21" s="5" t="s">
        <v>17</v>
      </c>
      <c r="C21" s="121" t="s">
        <v>454</v>
      </c>
      <c r="D21" s="121"/>
      <c r="E21" s="121" t="s">
        <v>444</v>
      </c>
      <c r="F21" s="122" t="s">
        <v>457</v>
      </c>
      <c r="G21" s="123" t="s">
        <v>453</v>
      </c>
      <c r="H21" s="169">
        <v>1180</v>
      </c>
      <c r="I21" s="25">
        <f t="shared" si="4"/>
        <v>7080</v>
      </c>
      <c r="J21" s="25">
        <f t="shared" si="1"/>
        <v>17700</v>
      </c>
      <c r="K21" s="124">
        <f t="shared" si="3"/>
        <v>6048</v>
      </c>
      <c r="L21" s="132">
        <v>25800</v>
      </c>
      <c r="M21" s="133"/>
      <c r="N21" s="6">
        <v>1008</v>
      </c>
      <c r="P21" s="6">
        <v>650</v>
      </c>
    </row>
    <row r="22" spans="1:16" ht="18.75" x14ac:dyDescent="0.25">
      <c r="A22" s="211" t="s">
        <v>18</v>
      </c>
      <c r="B22" s="212"/>
      <c r="C22" s="212"/>
      <c r="D22" s="212"/>
      <c r="E22" s="212"/>
      <c r="F22" s="212"/>
      <c r="G22" s="212"/>
      <c r="H22" s="212"/>
      <c r="I22" s="212"/>
      <c r="J22" s="212"/>
      <c r="K22" s="212"/>
      <c r="L22" s="212"/>
      <c r="M22" s="212"/>
      <c r="N22" s="213"/>
      <c r="P22" s="127"/>
    </row>
    <row r="23" spans="1:16" ht="93.75" x14ac:dyDescent="0.25">
      <c r="A23" s="26" t="s">
        <v>241</v>
      </c>
      <c r="B23" s="134" t="s">
        <v>19</v>
      </c>
      <c r="C23" s="135" t="s">
        <v>458</v>
      </c>
      <c r="D23" s="135"/>
      <c r="E23" s="121" t="s">
        <v>444</v>
      </c>
      <c r="F23" s="122" t="s">
        <v>459</v>
      </c>
      <c r="G23" s="126" t="s">
        <v>453</v>
      </c>
      <c r="H23" s="169">
        <v>2520</v>
      </c>
      <c r="I23" s="25">
        <f>H23*6</f>
        <v>15120</v>
      </c>
      <c r="J23" s="25">
        <f t="shared" si="1"/>
        <v>37800</v>
      </c>
      <c r="K23" s="124">
        <f t="shared" ref="K23:K86" si="5">N23*6</f>
        <v>11664</v>
      </c>
      <c r="L23" s="132">
        <v>33600</v>
      </c>
      <c r="M23" s="133"/>
      <c r="N23" s="6">
        <v>1944</v>
      </c>
      <c r="P23" s="6">
        <v>1367</v>
      </c>
    </row>
    <row r="24" spans="1:16" ht="56.25" x14ac:dyDescent="0.25">
      <c r="A24" s="26" t="s">
        <v>242</v>
      </c>
      <c r="B24" s="134" t="s">
        <v>20</v>
      </c>
      <c r="C24" s="135" t="s">
        <v>460</v>
      </c>
      <c r="D24" s="135"/>
      <c r="E24" s="121" t="s">
        <v>444</v>
      </c>
      <c r="F24" s="122" t="s">
        <v>449</v>
      </c>
      <c r="G24" s="126" t="s">
        <v>453</v>
      </c>
      <c r="H24" s="169">
        <v>1872</v>
      </c>
      <c r="I24" s="25">
        <f t="shared" ref="I24:I33" si="6">H24*6</f>
        <v>11232</v>
      </c>
      <c r="J24" s="25">
        <f t="shared" si="1"/>
        <v>28080</v>
      </c>
      <c r="K24" s="124">
        <f t="shared" si="5"/>
        <v>8820</v>
      </c>
      <c r="L24" s="132">
        <v>29500</v>
      </c>
      <c r="M24" s="133"/>
      <c r="N24" s="6">
        <v>1470</v>
      </c>
      <c r="P24" s="6">
        <v>1010</v>
      </c>
    </row>
    <row r="25" spans="1:16" ht="56.25" x14ac:dyDescent="0.25">
      <c r="A25" s="26" t="s">
        <v>243</v>
      </c>
      <c r="B25" s="134" t="s">
        <v>21</v>
      </c>
      <c r="C25" s="135" t="s">
        <v>460</v>
      </c>
      <c r="D25" s="135"/>
      <c r="E25" s="121" t="s">
        <v>444</v>
      </c>
      <c r="F25" s="122" t="s">
        <v>461</v>
      </c>
      <c r="G25" s="126" t="s">
        <v>453</v>
      </c>
      <c r="H25" s="169">
        <v>1872</v>
      </c>
      <c r="I25" s="25">
        <f t="shared" si="6"/>
        <v>11232</v>
      </c>
      <c r="J25" s="25">
        <f t="shared" si="1"/>
        <v>28080</v>
      </c>
      <c r="K25" s="124">
        <f t="shared" si="5"/>
        <v>8820</v>
      </c>
      <c r="L25" s="132">
        <v>29500</v>
      </c>
      <c r="M25" s="133"/>
      <c r="N25" s="6">
        <v>1470</v>
      </c>
      <c r="P25" s="6">
        <v>1010</v>
      </c>
    </row>
    <row r="26" spans="1:16" ht="56.25" x14ac:dyDescent="0.25">
      <c r="A26" s="26" t="s">
        <v>244</v>
      </c>
      <c r="B26" s="134" t="s">
        <v>22</v>
      </c>
      <c r="C26" s="135" t="s">
        <v>460</v>
      </c>
      <c r="D26" s="135"/>
      <c r="E26" s="135" t="s">
        <v>444</v>
      </c>
      <c r="F26" s="122" t="s">
        <v>449</v>
      </c>
      <c r="G26" s="126" t="s">
        <v>453</v>
      </c>
      <c r="H26" s="169">
        <v>1512</v>
      </c>
      <c r="I26" s="25">
        <f t="shared" si="6"/>
        <v>9072</v>
      </c>
      <c r="J26" s="25">
        <f t="shared" si="1"/>
        <v>22680</v>
      </c>
      <c r="K26" s="124">
        <f t="shared" si="5"/>
        <v>7776</v>
      </c>
      <c r="L26" s="132">
        <v>28200</v>
      </c>
      <c r="M26" s="133"/>
      <c r="N26" s="6">
        <v>1296</v>
      </c>
      <c r="P26" s="6">
        <v>1070</v>
      </c>
    </row>
    <row r="27" spans="1:16" ht="56.25" x14ac:dyDescent="0.25">
      <c r="A27" s="26" t="s">
        <v>245</v>
      </c>
      <c r="B27" s="134" t="s">
        <v>23</v>
      </c>
      <c r="C27" s="135" t="s">
        <v>460</v>
      </c>
      <c r="D27" s="135"/>
      <c r="E27" s="135" t="s">
        <v>444</v>
      </c>
      <c r="F27" s="122"/>
      <c r="G27" s="126" t="s">
        <v>462</v>
      </c>
      <c r="H27" s="169">
        <v>1512</v>
      </c>
      <c r="I27" s="25">
        <f t="shared" si="6"/>
        <v>9072</v>
      </c>
      <c r="J27" s="25">
        <f t="shared" si="1"/>
        <v>22680</v>
      </c>
      <c r="K27" s="124">
        <f t="shared" si="5"/>
        <v>7872</v>
      </c>
      <c r="L27" s="132">
        <v>28500</v>
      </c>
      <c r="M27" s="133"/>
      <c r="N27" s="6">
        <v>1312</v>
      </c>
      <c r="P27" s="6">
        <v>1010</v>
      </c>
    </row>
    <row r="28" spans="1:16" ht="37.5" x14ac:dyDescent="0.25">
      <c r="A28" s="26" t="s">
        <v>246</v>
      </c>
      <c r="B28" s="134" t="s">
        <v>24</v>
      </c>
      <c r="C28" s="135" t="s">
        <v>463</v>
      </c>
      <c r="D28" s="135"/>
      <c r="E28" s="121" t="s">
        <v>444</v>
      </c>
      <c r="F28" s="122" t="s">
        <v>449</v>
      </c>
      <c r="G28" s="126" t="s">
        <v>462</v>
      </c>
      <c r="H28" s="169">
        <v>1512</v>
      </c>
      <c r="I28" s="25">
        <f t="shared" si="6"/>
        <v>9072</v>
      </c>
      <c r="J28" s="25">
        <f t="shared" si="1"/>
        <v>22680</v>
      </c>
      <c r="K28" s="124">
        <f t="shared" si="5"/>
        <v>7872</v>
      </c>
      <c r="L28" s="132">
        <v>28500</v>
      </c>
      <c r="M28" s="133"/>
      <c r="N28" s="6">
        <v>1312</v>
      </c>
      <c r="P28" s="6">
        <v>1010</v>
      </c>
    </row>
    <row r="29" spans="1:16" ht="37.5" x14ac:dyDescent="0.25">
      <c r="A29" s="26" t="s">
        <v>247</v>
      </c>
      <c r="B29" s="134" t="s">
        <v>25</v>
      </c>
      <c r="C29" s="135" t="s">
        <v>464</v>
      </c>
      <c r="D29" s="135"/>
      <c r="E29" s="121" t="s">
        <v>444</v>
      </c>
      <c r="F29" s="122" t="s">
        <v>449</v>
      </c>
      <c r="G29" s="126" t="s">
        <v>462</v>
      </c>
      <c r="H29" s="169">
        <v>1440</v>
      </c>
      <c r="I29" s="25">
        <f t="shared" si="6"/>
        <v>8640</v>
      </c>
      <c r="J29" s="25">
        <f t="shared" si="1"/>
        <v>21600</v>
      </c>
      <c r="K29" s="124">
        <f t="shared" si="5"/>
        <v>7440</v>
      </c>
      <c r="L29" s="132">
        <v>28200</v>
      </c>
      <c r="M29" s="133"/>
      <c r="N29" s="6">
        <v>1240</v>
      </c>
      <c r="P29" s="6">
        <v>1190</v>
      </c>
    </row>
    <row r="30" spans="1:16" ht="37.5" x14ac:dyDescent="0.25">
      <c r="A30" s="26" t="s">
        <v>248</v>
      </c>
      <c r="B30" s="134" t="s">
        <v>26</v>
      </c>
      <c r="C30" s="135" t="s">
        <v>465</v>
      </c>
      <c r="D30" s="135"/>
      <c r="E30" s="121" t="s">
        <v>444</v>
      </c>
      <c r="F30" s="122" t="s">
        <v>449</v>
      </c>
      <c r="G30" s="126" t="s">
        <v>453</v>
      </c>
      <c r="H30" s="169">
        <v>1470</v>
      </c>
      <c r="I30" s="25">
        <f t="shared" si="6"/>
        <v>8820</v>
      </c>
      <c r="J30" s="25">
        <f t="shared" si="1"/>
        <v>22050</v>
      </c>
      <c r="K30" s="124">
        <f t="shared" si="5"/>
        <v>7020</v>
      </c>
      <c r="L30" s="132">
        <v>27100</v>
      </c>
      <c r="M30" s="133"/>
      <c r="N30" s="6">
        <v>1170</v>
      </c>
      <c r="P30" s="6">
        <v>950</v>
      </c>
    </row>
    <row r="31" spans="1:16" ht="56.25" x14ac:dyDescent="0.25">
      <c r="A31" s="26" t="s">
        <v>249</v>
      </c>
      <c r="B31" s="134" t="s">
        <v>27</v>
      </c>
      <c r="C31" s="135" t="s">
        <v>455</v>
      </c>
      <c r="D31" s="135" t="s">
        <v>466</v>
      </c>
      <c r="E31" s="121" t="s">
        <v>444</v>
      </c>
      <c r="F31" s="122" t="s">
        <v>445</v>
      </c>
      <c r="G31" s="126" t="s">
        <v>467</v>
      </c>
      <c r="H31" s="169">
        <v>1400</v>
      </c>
      <c r="I31" s="25">
        <f t="shared" si="6"/>
        <v>8400</v>
      </c>
      <c r="J31" s="25">
        <f t="shared" si="1"/>
        <v>21000</v>
      </c>
      <c r="K31" s="124">
        <f t="shared" si="5"/>
        <v>6600</v>
      </c>
      <c r="L31" s="132">
        <v>26800</v>
      </c>
      <c r="M31" s="133"/>
      <c r="N31" s="6">
        <v>1100</v>
      </c>
      <c r="P31" s="6">
        <v>950</v>
      </c>
    </row>
    <row r="32" spans="1:16" ht="56.25" x14ac:dyDescent="0.25">
      <c r="A32" s="26" t="s">
        <v>250</v>
      </c>
      <c r="B32" s="134" t="s">
        <v>222</v>
      </c>
      <c r="C32" s="135" t="s">
        <v>455</v>
      </c>
      <c r="D32" s="135" t="s">
        <v>466</v>
      </c>
      <c r="E32" s="121" t="s">
        <v>444</v>
      </c>
      <c r="F32" s="122" t="s">
        <v>445</v>
      </c>
      <c r="G32" s="126" t="s">
        <v>467</v>
      </c>
      <c r="H32" s="169">
        <v>4500</v>
      </c>
      <c r="I32" s="25">
        <f t="shared" si="6"/>
        <v>27000</v>
      </c>
      <c r="J32" s="25">
        <f t="shared" si="1"/>
        <v>67500</v>
      </c>
      <c r="K32" s="124">
        <f t="shared" si="5"/>
        <v>21000</v>
      </c>
      <c r="L32" s="132">
        <v>46200</v>
      </c>
      <c r="M32" s="133"/>
      <c r="N32" s="6">
        <v>3500</v>
      </c>
      <c r="P32" s="6">
        <v>3000</v>
      </c>
    </row>
    <row r="33" spans="1:16" ht="37.5" x14ac:dyDescent="0.25">
      <c r="A33" s="26" t="s">
        <v>251</v>
      </c>
      <c r="B33" s="134" t="s">
        <v>28</v>
      </c>
      <c r="C33" s="135" t="s">
        <v>464</v>
      </c>
      <c r="D33" s="135"/>
      <c r="E33" s="121" t="s">
        <v>444</v>
      </c>
      <c r="F33" s="122" t="s">
        <v>445</v>
      </c>
      <c r="G33" s="126" t="s">
        <v>462</v>
      </c>
      <c r="H33" s="169">
        <v>1728</v>
      </c>
      <c r="I33" s="25">
        <f t="shared" si="6"/>
        <v>10368</v>
      </c>
      <c r="J33" s="25">
        <f t="shared" si="1"/>
        <v>25920</v>
      </c>
      <c r="K33" s="124">
        <f t="shared" si="5"/>
        <v>8208</v>
      </c>
      <c r="L33" s="132">
        <v>29200</v>
      </c>
      <c r="M33" s="133"/>
      <c r="N33" s="6">
        <v>1368</v>
      </c>
      <c r="P33" s="6">
        <v>1130</v>
      </c>
    </row>
    <row r="34" spans="1:16" ht="18.75" x14ac:dyDescent="0.25">
      <c r="A34" s="211" t="s">
        <v>29</v>
      </c>
      <c r="B34" s="212"/>
      <c r="C34" s="212"/>
      <c r="D34" s="212"/>
      <c r="E34" s="212"/>
      <c r="F34" s="212"/>
      <c r="G34" s="212"/>
      <c r="H34" s="213"/>
      <c r="I34" s="25"/>
      <c r="J34" s="25">
        <f t="shared" si="1"/>
        <v>0</v>
      </c>
      <c r="K34" s="124">
        <f t="shared" si="5"/>
        <v>0</v>
      </c>
      <c r="L34" s="136"/>
      <c r="N34" s="127"/>
      <c r="P34" s="127"/>
    </row>
    <row r="35" spans="1:16" ht="93.75" x14ac:dyDescent="0.25">
      <c r="A35" s="26" t="s">
        <v>252</v>
      </c>
      <c r="B35" s="134" t="s">
        <v>30</v>
      </c>
      <c r="C35" s="135" t="s">
        <v>468</v>
      </c>
      <c r="D35" s="135"/>
      <c r="E35" s="121" t="s">
        <v>444</v>
      </c>
      <c r="F35" s="122" t="s">
        <v>469</v>
      </c>
      <c r="G35" s="126" t="s">
        <v>470</v>
      </c>
      <c r="H35" s="169">
        <v>2880</v>
      </c>
      <c r="I35" s="25">
        <f>H35*6</f>
        <v>17280</v>
      </c>
      <c r="J35" s="25">
        <f t="shared" si="1"/>
        <v>43200</v>
      </c>
      <c r="K35" s="124">
        <f t="shared" si="5"/>
        <v>14004</v>
      </c>
      <c r="L35" s="132">
        <v>37000</v>
      </c>
      <c r="M35" s="133"/>
      <c r="N35" s="6">
        <v>2334</v>
      </c>
      <c r="P35" s="6">
        <v>1785</v>
      </c>
    </row>
    <row r="36" spans="1:16" ht="225" x14ac:dyDescent="0.25">
      <c r="A36" s="26" t="s">
        <v>253</v>
      </c>
      <c r="B36" s="134" t="s">
        <v>31</v>
      </c>
      <c r="C36" s="138" t="s">
        <v>456</v>
      </c>
      <c r="D36" s="138"/>
      <c r="E36" s="121" t="s">
        <v>444</v>
      </c>
      <c r="F36" s="139" t="s">
        <v>469</v>
      </c>
      <c r="G36" s="114" t="s">
        <v>470</v>
      </c>
      <c r="H36" s="169">
        <v>3600</v>
      </c>
      <c r="I36" s="25">
        <f t="shared" ref="I36:I99" si="7">H36*6</f>
        <v>21600</v>
      </c>
      <c r="J36" s="25">
        <f t="shared" si="1"/>
        <v>54000</v>
      </c>
      <c r="K36" s="124">
        <f t="shared" si="5"/>
        <v>18144</v>
      </c>
      <c r="L36" s="132">
        <v>42200</v>
      </c>
      <c r="M36" s="133"/>
      <c r="N36" s="6">
        <v>3024</v>
      </c>
      <c r="P36" s="6">
        <v>2495</v>
      </c>
    </row>
    <row r="37" spans="1:16" ht="225" x14ac:dyDescent="0.25">
      <c r="A37" s="26" t="s">
        <v>254</v>
      </c>
      <c r="B37" s="134" t="s">
        <v>32</v>
      </c>
      <c r="C37" s="135" t="s">
        <v>464</v>
      </c>
      <c r="D37" s="135"/>
      <c r="E37" s="121" t="s">
        <v>444</v>
      </c>
      <c r="F37" s="139" t="s">
        <v>469</v>
      </c>
      <c r="G37" s="114" t="s">
        <v>470</v>
      </c>
      <c r="H37" s="169">
        <v>3600</v>
      </c>
      <c r="I37" s="25">
        <f t="shared" si="7"/>
        <v>21600</v>
      </c>
      <c r="J37" s="25">
        <f t="shared" si="1"/>
        <v>54000</v>
      </c>
      <c r="K37" s="124">
        <f t="shared" si="5"/>
        <v>18144</v>
      </c>
      <c r="L37" s="132">
        <v>42200</v>
      </c>
      <c r="M37" s="133"/>
      <c r="N37" s="6">
        <v>3024</v>
      </c>
      <c r="P37" s="6">
        <v>2495</v>
      </c>
    </row>
    <row r="38" spans="1:16" ht="262.5" x14ac:dyDescent="0.25">
      <c r="A38" s="26" t="s">
        <v>255</v>
      </c>
      <c r="B38" s="140" t="s">
        <v>33</v>
      </c>
      <c r="C38" s="135" t="s">
        <v>452</v>
      </c>
      <c r="D38" s="135"/>
      <c r="E38" s="121" t="s">
        <v>444</v>
      </c>
      <c r="F38" s="122" t="s">
        <v>457</v>
      </c>
      <c r="G38" s="126" t="s">
        <v>470</v>
      </c>
      <c r="H38" s="169">
        <v>3312</v>
      </c>
      <c r="I38" s="25">
        <f t="shared" si="7"/>
        <v>19872</v>
      </c>
      <c r="J38" s="25">
        <f t="shared" si="1"/>
        <v>49680</v>
      </c>
      <c r="K38" s="124">
        <f t="shared" si="5"/>
        <v>16848</v>
      </c>
      <c r="L38" s="132">
        <v>41000</v>
      </c>
      <c r="M38" s="133"/>
      <c r="N38" s="6">
        <v>2808</v>
      </c>
      <c r="P38" s="6">
        <v>2140</v>
      </c>
    </row>
    <row r="39" spans="1:16" ht="300" x14ac:dyDescent="0.25">
      <c r="A39" s="26" t="s">
        <v>256</v>
      </c>
      <c r="B39" s="134" t="s">
        <v>34</v>
      </c>
      <c r="C39" s="135" t="s">
        <v>456</v>
      </c>
      <c r="D39" s="135"/>
      <c r="E39" s="121" t="s">
        <v>444</v>
      </c>
      <c r="F39" s="122" t="s">
        <v>457</v>
      </c>
      <c r="G39" s="126" t="s">
        <v>470</v>
      </c>
      <c r="H39" s="169">
        <v>3312</v>
      </c>
      <c r="I39" s="25">
        <f t="shared" si="7"/>
        <v>19872</v>
      </c>
      <c r="J39" s="25">
        <f t="shared" si="1"/>
        <v>49680</v>
      </c>
      <c r="K39" s="124">
        <f t="shared" si="5"/>
        <v>16848</v>
      </c>
      <c r="L39" s="132">
        <v>41000</v>
      </c>
      <c r="M39" s="133"/>
      <c r="N39" s="6">
        <v>2808</v>
      </c>
      <c r="P39" s="6">
        <v>2140</v>
      </c>
    </row>
    <row r="40" spans="1:16" ht="18.75" x14ac:dyDescent="0.25">
      <c r="A40" s="216" t="s">
        <v>257</v>
      </c>
      <c r="B40" s="225" t="s">
        <v>35</v>
      </c>
      <c r="C40" s="227" t="s">
        <v>456</v>
      </c>
      <c r="D40" s="141"/>
      <c r="E40" s="229" t="s">
        <v>444</v>
      </c>
      <c r="F40" s="231" t="s">
        <v>457</v>
      </c>
      <c r="G40" s="232" t="s">
        <v>470</v>
      </c>
      <c r="H40" s="234">
        <v>5040</v>
      </c>
      <c r="I40" s="25">
        <f t="shared" si="7"/>
        <v>30240</v>
      </c>
      <c r="J40" s="25">
        <f t="shared" si="1"/>
        <v>75600</v>
      </c>
      <c r="K40" s="124">
        <f t="shared" si="5"/>
        <v>27000</v>
      </c>
      <c r="L40" s="132">
        <v>54500</v>
      </c>
      <c r="M40" s="142"/>
      <c r="N40" s="214">
        <v>4500</v>
      </c>
      <c r="P40" s="214"/>
    </row>
    <row r="41" spans="1:16" x14ac:dyDescent="0.25">
      <c r="A41" s="217"/>
      <c r="B41" s="226"/>
      <c r="C41" s="228"/>
      <c r="D41" s="143"/>
      <c r="E41" s="230"/>
      <c r="F41" s="230"/>
      <c r="G41" s="233"/>
      <c r="H41" s="235"/>
      <c r="I41" s="25">
        <f t="shared" si="7"/>
        <v>0</v>
      </c>
      <c r="J41" s="25">
        <f t="shared" si="1"/>
        <v>0</v>
      </c>
      <c r="K41" s="124">
        <f t="shared" si="5"/>
        <v>0</v>
      </c>
      <c r="L41" s="132">
        <v>18200</v>
      </c>
      <c r="M41" s="144"/>
      <c r="N41" s="215"/>
      <c r="P41" s="215">
        <v>4160</v>
      </c>
    </row>
    <row r="42" spans="1:16" ht="18.75" x14ac:dyDescent="0.25">
      <c r="A42" s="4" t="s">
        <v>37</v>
      </c>
      <c r="B42" s="4"/>
      <c r="C42" s="4"/>
      <c r="D42" s="4"/>
      <c r="E42" s="4"/>
      <c r="F42" s="4"/>
      <c r="G42" s="4"/>
      <c r="H42" s="169"/>
      <c r="I42" s="25">
        <f t="shared" si="7"/>
        <v>0</v>
      </c>
      <c r="J42" s="25">
        <f t="shared" si="1"/>
        <v>0</v>
      </c>
      <c r="K42" s="124">
        <f t="shared" si="5"/>
        <v>0</v>
      </c>
      <c r="L42" s="136"/>
      <c r="N42" s="9"/>
      <c r="P42" s="9"/>
    </row>
    <row r="43" spans="1:16" ht="112.5" x14ac:dyDescent="0.25">
      <c r="A43" s="25" t="s">
        <v>258</v>
      </c>
      <c r="B43" s="134" t="s">
        <v>38</v>
      </c>
      <c r="C43" s="135" t="s">
        <v>452</v>
      </c>
      <c r="D43" s="135" t="s">
        <v>471</v>
      </c>
      <c r="E43" s="121" t="s">
        <v>444</v>
      </c>
      <c r="F43" s="122" t="s">
        <v>469</v>
      </c>
      <c r="G43" s="126" t="s">
        <v>470</v>
      </c>
      <c r="H43" s="169">
        <v>4320</v>
      </c>
      <c r="I43" s="25">
        <f t="shared" si="7"/>
        <v>25920</v>
      </c>
      <c r="J43" s="25">
        <f t="shared" si="1"/>
        <v>64800</v>
      </c>
      <c r="K43" s="124">
        <f t="shared" si="5"/>
        <v>22464</v>
      </c>
      <c r="L43" s="132">
        <v>47800</v>
      </c>
      <c r="M43" s="133"/>
      <c r="N43" s="6">
        <v>3744</v>
      </c>
      <c r="P43" s="6">
        <v>2260</v>
      </c>
    </row>
    <row r="44" spans="1:16" ht="112.5" x14ac:dyDescent="0.25">
      <c r="A44" s="25" t="s">
        <v>259</v>
      </c>
      <c r="B44" s="134" t="s">
        <v>39</v>
      </c>
      <c r="C44" s="135" t="s">
        <v>472</v>
      </c>
      <c r="D44" s="135" t="s">
        <v>471</v>
      </c>
      <c r="E44" s="121" t="s">
        <v>444</v>
      </c>
      <c r="F44" s="122" t="s">
        <v>469</v>
      </c>
      <c r="G44" s="126" t="s">
        <v>470</v>
      </c>
      <c r="H44" s="169">
        <v>4320</v>
      </c>
      <c r="I44" s="25">
        <f t="shared" si="7"/>
        <v>25920</v>
      </c>
      <c r="J44" s="25">
        <f t="shared" si="1"/>
        <v>64800</v>
      </c>
      <c r="K44" s="124">
        <f t="shared" si="5"/>
        <v>21600</v>
      </c>
      <c r="L44" s="132">
        <v>46800</v>
      </c>
      <c r="M44" s="133"/>
      <c r="N44" s="6">
        <v>3600</v>
      </c>
      <c r="P44" s="6">
        <v>2970</v>
      </c>
    </row>
    <row r="45" spans="1:16" ht="18.75" x14ac:dyDescent="0.25">
      <c r="A45" s="4" t="s">
        <v>40</v>
      </c>
      <c r="B45" s="4"/>
      <c r="C45" s="4"/>
      <c r="D45" s="4"/>
      <c r="E45" s="4"/>
      <c r="F45" s="4"/>
      <c r="G45" s="4"/>
      <c r="H45" s="170"/>
      <c r="I45" s="25">
        <f t="shared" si="7"/>
        <v>0</v>
      </c>
      <c r="J45" s="25">
        <f t="shared" si="1"/>
        <v>0</v>
      </c>
      <c r="K45" s="124">
        <f t="shared" si="5"/>
        <v>0</v>
      </c>
      <c r="L45" s="136"/>
      <c r="N45" s="145"/>
      <c r="P45" s="145"/>
    </row>
    <row r="46" spans="1:16" ht="56.25" x14ac:dyDescent="0.25">
      <c r="A46" s="26" t="s">
        <v>260</v>
      </c>
      <c r="B46" s="134" t="s">
        <v>41</v>
      </c>
      <c r="C46" s="135" t="s">
        <v>468</v>
      </c>
      <c r="D46" s="135"/>
      <c r="E46" s="121" t="s">
        <v>444</v>
      </c>
      <c r="F46" s="122" t="s">
        <v>469</v>
      </c>
      <c r="G46" s="126" t="s">
        <v>470</v>
      </c>
      <c r="H46" s="169">
        <v>1296</v>
      </c>
      <c r="I46" s="25">
        <f t="shared" si="7"/>
        <v>7776</v>
      </c>
      <c r="J46" s="25">
        <f t="shared" si="1"/>
        <v>19440</v>
      </c>
      <c r="K46" s="124">
        <f t="shared" si="5"/>
        <v>6912</v>
      </c>
      <c r="L46" s="132">
        <v>27200</v>
      </c>
      <c r="M46" s="133"/>
      <c r="N46" s="6">
        <v>1152</v>
      </c>
      <c r="P46" s="6">
        <v>950</v>
      </c>
    </row>
    <row r="47" spans="1:16" ht="56.25" x14ac:dyDescent="0.25">
      <c r="A47" s="26" t="s">
        <v>261</v>
      </c>
      <c r="B47" s="134" t="s">
        <v>42</v>
      </c>
      <c r="C47" s="135" t="s">
        <v>468</v>
      </c>
      <c r="D47" s="135"/>
      <c r="E47" s="121" t="s">
        <v>444</v>
      </c>
      <c r="F47" s="122" t="s">
        <v>469</v>
      </c>
      <c r="G47" s="126" t="s">
        <v>470</v>
      </c>
      <c r="H47" s="169">
        <v>1512</v>
      </c>
      <c r="I47" s="25">
        <f t="shared" si="7"/>
        <v>9072</v>
      </c>
      <c r="J47" s="25">
        <f t="shared" si="1"/>
        <v>22680</v>
      </c>
      <c r="K47" s="124">
        <f t="shared" si="5"/>
        <v>7776</v>
      </c>
      <c r="L47" s="132">
        <v>28200</v>
      </c>
      <c r="M47" s="133"/>
      <c r="N47" s="6">
        <v>1296</v>
      </c>
      <c r="P47" s="6">
        <v>1070</v>
      </c>
    </row>
    <row r="48" spans="1:16" ht="56.25" x14ac:dyDescent="0.25">
      <c r="A48" s="26" t="s">
        <v>262</v>
      </c>
      <c r="B48" s="134" t="s">
        <v>43</v>
      </c>
      <c r="C48" s="135" t="s">
        <v>468</v>
      </c>
      <c r="D48" s="135"/>
      <c r="E48" s="121" t="s">
        <v>444</v>
      </c>
      <c r="F48" s="122" t="s">
        <v>469</v>
      </c>
      <c r="G48" s="126" t="s">
        <v>470</v>
      </c>
      <c r="H48" s="169">
        <v>2664</v>
      </c>
      <c r="I48" s="25">
        <f t="shared" si="7"/>
        <v>15984</v>
      </c>
      <c r="J48" s="25">
        <f t="shared" si="1"/>
        <v>39960</v>
      </c>
      <c r="K48" s="124">
        <f t="shared" si="5"/>
        <v>12960</v>
      </c>
      <c r="L48" s="132">
        <v>37000</v>
      </c>
      <c r="M48" s="133"/>
      <c r="N48" s="6">
        <v>2160</v>
      </c>
      <c r="P48" s="6">
        <v>1780</v>
      </c>
    </row>
    <row r="49" spans="1:16" ht="37.5" x14ac:dyDescent="0.25">
      <c r="A49" s="26" t="s">
        <v>263</v>
      </c>
      <c r="B49" s="134" t="s">
        <v>44</v>
      </c>
      <c r="C49" s="135" t="s">
        <v>456</v>
      </c>
      <c r="D49" s="135"/>
      <c r="E49" s="121" t="s">
        <v>444</v>
      </c>
      <c r="F49" s="122" t="s">
        <v>469</v>
      </c>
      <c r="G49" s="126" t="s">
        <v>470</v>
      </c>
      <c r="H49" s="169">
        <v>2664</v>
      </c>
      <c r="I49" s="25">
        <f t="shared" si="7"/>
        <v>15984</v>
      </c>
      <c r="J49" s="25">
        <f t="shared" si="1"/>
        <v>39960</v>
      </c>
      <c r="K49" s="124">
        <f t="shared" si="5"/>
        <v>12960</v>
      </c>
      <c r="L49" s="132">
        <v>37000</v>
      </c>
      <c r="M49" s="133"/>
      <c r="N49" s="6">
        <v>2160</v>
      </c>
      <c r="P49" s="6">
        <v>1780</v>
      </c>
    </row>
    <row r="50" spans="1:16" ht="37.5" x14ac:dyDescent="0.25">
      <c r="A50" s="26" t="s">
        <v>264</v>
      </c>
      <c r="B50" s="134" t="s">
        <v>45</v>
      </c>
      <c r="C50" s="135" t="s">
        <v>447</v>
      </c>
      <c r="D50" s="135"/>
      <c r="E50" s="121" t="s">
        <v>444</v>
      </c>
      <c r="F50" s="122" t="s">
        <v>457</v>
      </c>
      <c r="G50" s="126" t="s">
        <v>470</v>
      </c>
      <c r="H50" s="169">
        <v>3600</v>
      </c>
      <c r="I50" s="25">
        <f t="shared" si="7"/>
        <v>21600</v>
      </c>
      <c r="J50" s="25">
        <f t="shared" si="1"/>
        <v>54000</v>
      </c>
      <c r="K50" s="124">
        <f t="shared" si="5"/>
        <v>17280</v>
      </c>
      <c r="L50" s="132">
        <v>41000</v>
      </c>
      <c r="M50" s="133"/>
      <c r="N50" s="6">
        <v>2880</v>
      </c>
      <c r="P50" s="6">
        <v>2080</v>
      </c>
    </row>
    <row r="51" spans="1:16" ht="56.25" x14ac:dyDescent="0.25">
      <c r="A51" s="26" t="s">
        <v>265</v>
      </c>
      <c r="B51" s="134" t="s">
        <v>46</v>
      </c>
      <c r="C51" s="135" t="s">
        <v>447</v>
      </c>
      <c r="D51" s="135"/>
      <c r="E51" s="121" t="s">
        <v>444</v>
      </c>
      <c r="F51" s="122" t="s">
        <v>457</v>
      </c>
      <c r="G51" s="126" t="s">
        <v>470</v>
      </c>
      <c r="H51" s="169">
        <v>4032</v>
      </c>
      <c r="I51" s="25">
        <f t="shared" si="7"/>
        <v>24192</v>
      </c>
      <c r="J51" s="25">
        <f t="shared" si="1"/>
        <v>60480</v>
      </c>
      <c r="K51" s="124">
        <f t="shared" si="5"/>
        <v>19368</v>
      </c>
      <c r="L51" s="132">
        <v>44000</v>
      </c>
      <c r="M51" s="133"/>
      <c r="N51" s="6">
        <v>3228</v>
      </c>
      <c r="P51" s="6">
        <v>1800</v>
      </c>
    </row>
    <row r="52" spans="1:16" ht="37.5" x14ac:dyDescent="0.25">
      <c r="A52" s="26" t="s">
        <v>266</v>
      </c>
      <c r="B52" s="134" t="s">
        <v>47</v>
      </c>
      <c r="C52" s="135" t="s">
        <v>447</v>
      </c>
      <c r="D52" s="135"/>
      <c r="E52" s="121" t="s">
        <v>444</v>
      </c>
      <c r="F52" s="122" t="s">
        <v>457</v>
      </c>
      <c r="G52" s="126" t="s">
        <v>470</v>
      </c>
      <c r="H52" s="169">
        <v>3600</v>
      </c>
      <c r="I52" s="25">
        <f t="shared" si="7"/>
        <v>21600</v>
      </c>
      <c r="J52" s="25">
        <f t="shared" si="1"/>
        <v>54000</v>
      </c>
      <c r="K52" s="124">
        <f t="shared" si="5"/>
        <v>17280</v>
      </c>
      <c r="L52" s="132">
        <v>41000</v>
      </c>
      <c r="M52" s="133"/>
      <c r="N52" s="6">
        <v>2880</v>
      </c>
      <c r="P52" s="6">
        <v>1600</v>
      </c>
    </row>
    <row r="53" spans="1:16" ht="56.25" x14ac:dyDescent="0.25">
      <c r="A53" s="26" t="s">
        <v>267</v>
      </c>
      <c r="B53" s="134" t="s">
        <v>48</v>
      </c>
      <c r="C53" s="135" t="s">
        <v>447</v>
      </c>
      <c r="D53" s="135"/>
      <c r="E53" s="121" t="s">
        <v>444</v>
      </c>
      <c r="F53" s="122" t="s">
        <v>457</v>
      </c>
      <c r="G53" s="126" t="s">
        <v>473</v>
      </c>
      <c r="H53" s="169">
        <v>7200</v>
      </c>
      <c r="I53" s="25">
        <f t="shared" si="7"/>
        <v>43200</v>
      </c>
      <c r="J53" s="25">
        <f t="shared" si="1"/>
        <v>108000</v>
      </c>
      <c r="K53" s="124">
        <f t="shared" si="5"/>
        <v>34560</v>
      </c>
      <c r="L53" s="132">
        <v>64100</v>
      </c>
      <c r="M53" s="133"/>
      <c r="N53" s="6">
        <v>5760</v>
      </c>
      <c r="P53" s="6">
        <v>4160</v>
      </c>
    </row>
    <row r="54" spans="1:16" ht="131.25" x14ac:dyDescent="0.25">
      <c r="A54" s="26" t="s">
        <v>268</v>
      </c>
      <c r="B54" s="134" t="s">
        <v>49</v>
      </c>
      <c r="C54" s="135" t="s">
        <v>447</v>
      </c>
      <c r="D54" s="135"/>
      <c r="E54" s="121" t="s">
        <v>444</v>
      </c>
      <c r="F54" s="122" t="s">
        <v>457</v>
      </c>
      <c r="G54" s="126" t="s">
        <v>470</v>
      </c>
      <c r="H54" s="169">
        <v>3312</v>
      </c>
      <c r="I54" s="25">
        <f t="shared" si="7"/>
        <v>19872</v>
      </c>
      <c r="J54" s="25">
        <f t="shared" si="1"/>
        <v>49680</v>
      </c>
      <c r="K54" s="124">
        <f t="shared" si="5"/>
        <v>16848</v>
      </c>
      <c r="L54" s="132">
        <v>41200</v>
      </c>
      <c r="M54" s="133"/>
      <c r="N54" s="6">
        <v>2808</v>
      </c>
      <c r="P54" s="6">
        <v>2140</v>
      </c>
    </row>
    <row r="55" spans="1:16" ht="337.5" x14ac:dyDescent="0.25">
      <c r="A55" s="26" t="s">
        <v>269</v>
      </c>
      <c r="B55" s="134" t="s">
        <v>36</v>
      </c>
      <c r="C55" s="135" t="s">
        <v>468</v>
      </c>
      <c r="D55" s="135"/>
      <c r="E55" s="121" t="s">
        <v>444</v>
      </c>
      <c r="F55" s="122" t="s">
        <v>469</v>
      </c>
      <c r="G55" s="126" t="s">
        <v>470</v>
      </c>
      <c r="H55" s="169">
        <v>3600</v>
      </c>
      <c r="I55" s="25">
        <f t="shared" si="7"/>
        <v>21600</v>
      </c>
      <c r="J55" s="25">
        <f t="shared" si="1"/>
        <v>54000</v>
      </c>
      <c r="K55" s="124">
        <f t="shared" si="5"/>
        <v>17280</v>
      </c>
      <c r="L55" s="132">
        <v>41000</v>
      </c>
      <c r="M55" s="133"/>
      <c r="N55" s="6">
        <v>2880</v>
      </c>
      <c r="P55" s="6">
        <v>2260</v>
      </c>
    </row>
    <row r="56" spans="1:16" ht="18.75" x14ac:dyDescent="0.25">
      <c r="A56" s="211" t="s">
        <v>50</v>
      </c>
      <c r="B56" s="212"/>
      <c r="C56" s="212"/>
      <c r="D56" s="212"/>
      <c r="E56" s="212"/>
      <c r="F56" s="212"/>
      <c r="G56" s="212"/>
      <c r="H56" s="213"/>
      <c r="I56" s="25">
        <f t="shared" si="7"/>
        <v>0</v>
      </c>
      <c r="J56" s="25">
        <f t="shared" si="1"/>
        <v>0</v>
      </c>
      <c r="K56" s="124">
        <f t="shared" si="5"/>
        <v>0</v>
      </c>
      <c r="L56" s="136"/>
      <c r="N56" s="9"/>
      <c r="P56" s="9"/>
    </row>
    <row r="57" spans="1:16" ht="75" x14ac:dyDescent="0.25">
      <c r="A57" s="26" t="s">
        <v>270</v>
      </c>
      <c r="B57" s="5" t="s">
        <v>51</v>
      </c>
      <c r="C57" s="121" t="s">
        <v>456</v>
      </c>
      <c r="D57" s="121"/>
      <c r="E57" s="121" t="s">
        <v>444</v>
      </c>
      <c r="F57" s="121" t="s">
        <v>449</v>
      </c>
      <c r="G57" s="121">
        <v>3</v>
      </c>
      <c r="H57" s="169">
        <v>1368</v>
      </c>
      <c r="I57" s="25">
        <f t="shared" si="7"/>
        <v>8208</v>
      </c>
      <c r="J57" s="25">
        <f t="shared" si="1"/>
        <v>20520</v>
      </c>
      <c r="K57" s="124">
        <f t="shared" si="5"/>
        <v>8208</v>
      </c>
      <c r="L57" s="132">
        <v>26200</v>
      </c>
      <c r="M57" s="133"/>
      <c r="N57" s="6">
        <v>1368</v>
      </c>
      <c r="P57" s="6">
        <v>1130</v>
      </c>
    </row>
    <row r="58" spans="1:16" ht="18.75" x14ac:dyDescent="0.25">
      <c r="A58" s="4" t="s">
        <v>52</v>
      </c>
      <c r="B58" s="4"/>
      <c r="C58" s="4"/>
      <c r="D58" s="4"/>
      <c r="E58" s="4"/>
      <c r="F58" s="4"/>
      <c r="G58" s="4"/>
      <c r="H58" s="169"/>
      <c r="I58" s="25">
        <f t="shared" si="7"/>
        <v>0</v>
      </c>
      <c r="J58" s="25">
        <f t="shared" si="1"/>
        <v>0</v>
      </c>
      <c r="K58" s="124">
        <f t="shared" si="5"/>
        <v>0</v>
      </c>
      <c r="L58" s="136"/>
      <c r="N58" s="9"/>
      <c r="P58" s="9"/>
    </row>
    <row r="59" spans="1:16" ht="18.75" x14ac:dyDescent="0.25">
      <c r="A59" s="26" t="s">
        <v>271</v>
      </c>
      <c r="B59" s="5" t="s">
        <v>53</v>
      </c>
      <c r="C59" s="121" t="s">
        <v>456</v>
      </c>
      <c r="D59" s="121"/>
      <c r="E59" s="121" t="s">
        <v>444</v>
      </c>
      <c r="F59" s="121" t="s">
        <v>449</v>
      </c>
      <c r="G59" s="121">
        <v>3</v>
      </c>
      <c r="H59" s="169">
        <v>1368</v>
      </c>
      <c r="I59" s="25">
        <f t="shared" si="7"/>
        <v>8208</v>
      </c>
      <c r="J59" s="25">
        <f t="shared" si="1"/>
        <v>20520</v>
      </c>
      <c r="K59" s="124">
        <f t="shared" si="5"/>
        <v>8208</v>
      </c>
      <c r="L59" s="132">
        <v>28200</v>
      </c>
      <c r="M59" s="133"/>
      <c r="N59" s="6">
        <v>1368</v>
      </c>
      <c r="P59" s="6">
        <v>1130</v>
      </c>
    </row>
    <row r="60" spans="1:16" ht="18.75" x14ac:dyDescent="0.25">
      <c r="A60" s="4" t="s">
        <v>54</v>
      </c>
      <c r="B60" s="4"/>
      <c r="C60" s="4"/>
      <c r="D60" s="4"/>
      <c r="E60" s="4"/>
      <c r="F60" s="4"/>
      <c r="G60" s="4"/>
      <c r="H60" s="170"/>
      <c r="I60" s="25">
        <f t="shared" si="7"/>
        <v>0</v>
      </c>
      <c r="J60" s="25">
        <f t="shared" si="1"/>
        <v>0</v>
      </c>
      <c r="K60" s="124">
        <f t="shared" si="5"/>
        <v>0</v>
      </c>
      <c r="L60" s="136"/>
      <c r="N60" s="145"/>
      <c r="P60" s="145"/>
    </row>
    <row r="61" spans="1:16" ht="75" x14ac:dyDescent="0.25">
      <c r="A61" s="26" t="s">
        <v>272</v>
      </c>
      <c r="B61" s="5" t="s">
        <v>55</v>
      </c>
      <c r="C61" s="121" t="s">
        <v>474</v>
      </c>
      <c r="D61" s="121"/>
      <c r="E61" s="121" t="s">
        <v>444</v>
      </c>
      <c r="F61" s="122" t="s">
        <v>475</v>
      </c>
      <c r="G61" s="126" t="s">
        <v>453</v>
      </c>
      <c r="H61" s="169">
        <v>1224</v>
      </c>
      <c r="I61" s="25">
        <f t="shared" si="7"/>
        <v>7344</v>
      </c>
      <c r="J61" s="25">
        <f t="shared" si="1"/>
        <v>18360</v>
      </c>
      <c r="K61" s="124">
        <f t="shared" si="5"/>
        <v>6768</v>
      </c>
      <c r="L61" s="132">
        <v>26800</v>
      </c>
      <c r="M61" s="133"/>
      <c r="N61" s="6">
        <v>1128</v>
      </c>
      <c r="P61" s="6">
        <v>930</v>
      </c>
    </row>
    <row r="62" spans="1:16" ht="18.75" x14ac:dyDescent="0.25">
      <c r="A62" s="26" t="s">
        <v>273</v>
      </c>
      <c r="B62" s="5" t="s">
        <v>56</v>
      </c>
      <c r="C62" s="121" t="s">
        <v>456</v>
      </c>
      <c r="D62" s="121"/>
      <c r="E62" s="121" t="s">
        <v>444</v>
      </c>
      <c r="F62" s="122" t="s">
        <v>475</v>
      </c>
      <c r="G62" s="126" t="s">
        <v>453</v>
      </c>
      <c r="H62" s="169">
        <v>1224</v>
      </c>
      <c r="I62" s="25">
        <f t="shared" si="7"/>
        <v>7344</v>
      </c>
      <c r="J62" s="25">
        <f t="shared" si="1"/>
        <v>18360</v>
      </c>
      <c r="K62" s="124">
        <f t="shared" si="5"/>
        <v>6768</v>
      </c>
      <c r="L62" s="132">
        <v>26800</v>
      </c>
      <c r="M62" s="133"/>
      <c r="N62" s="6">
        <v>1128</v>
      </c>
      <c r="P62" s="6">
        <v>930</v>
      </c>
    </row>
    <row r="63" spans="1:16" ht="18.75" x14ac:dyDescent="0.25">
      <c r="A63" s="26" t="s">
        <v>274</v>
      </c>
      <c r="B63" s="5" t="s">
        <v>57</v>
      </c>
      <c r="C63" s="121" t="s">
        <v>476</v>
      </c>
      <c r="D63" s="121"/>
      <c r="E63" s="121" t="s">
        <v>444</v>
      </c>
      <c r="F63" s="122" t="s">
        <v>475</v>
      </c>
      <c r="G63" s="126" t="s">
        <v>453</v>
      </c>
      <c r="H63" s="169">
        <v>1224</v>
      </c>
      <c r="I63" s="25">
        <f t="shared" si="7"/>
        <v>7344</v>
      </c>
      <c r="J63" s="25">
        <f t="shared" si="1"/>
        <v>18360</v>
      </c>
      <c r="K63" s="124">
        <f t="shared" si="5"/>
        <v>6768</v>
      </c>
      <c r="L63" s="132">
        <v>26800</v>
      </c>
      <c r="M63" s="133"/>
      <c r="N63" s="6">
        <v>1128</v>
      </c>
      <c r="P63" s="6">
        <v>930</v>
      </c>
    </row>
    <row r="64" spans="1:16" ht="75" x14ac:dyDescent="0.25">
      <c r="A64" s="26" t="s">
        <v>275</v>
      </c>
      <c r="B64" s="5" t="s">
        <v>58</v>
      </c>
      <c r="C64" s="121" t="s">
        <v>474</v>
      </c>
      <c r="D64" s="121"/>
      <c r="E64" s="121" t="s">
        <v>444</v>
      </c>
      <c r="F64" s="122" t="s">
        <v>475</v>
      </c>
      <c r="G64" s="126" t="s">
        <v>453</v>
      </c>
      <c r="H64" s="169">
        <v>1440</v>
      </c>
      <c r="I64" s="25">
        <f t="shared" si="7"/>
        <v>8640</v>
      </c>
      <c r="J64" s="25">
        <f t="shared" si="1"/>
        <v>21600</v>
      </c>
      <c r="K64" s="124">
        <f t="shared" si="5"/>
        <v>7776</v>
      </c>
      <c r="L64" s="132">
        <v>28200</v>
      </c>
      <c r="M64" s="133"/>
      <c r="N64" s="6">
        <v>1296</v>
      </c>
      <c r="P64" s="6">
        <v>1070</v>
      </c>
    </row>
    <row r="65" spans="1:16" ht="37.5" x14ac:dyDescent="0.25">
      <c r="A65" s="26" t="s">
        <v>276</v>
      </c>
      <c r="B65" s="5" t="s">
        <v>59</v>
      </c>
      <c r="C65" s="121" t="s">
        <v>456</v>
      </c>
      <c r="D65" s="121"/>
      <c r="E65" s="121" t="s">
        <v>444</v>
      </c>
      <c r="F65" s="122" t="s">
        <v>475</v>
      </c>
      <c r="G65" s="126" t="s">
        <v>453</v>
      </c>
      <c r="H65" s="169">
        <v>1440</v>
      </c>
      <c r="I65" s="25">
        <f t="shared" si="7"/>
        <v>8640</v>
      </c>
      <c r="J65" s="25">
        <f t="shared" si="1"/>
        <v>21600</v>
      </c>
      <c r="K65" s="124">
        <f t="shared" si="5"/>
        <v>7776</v>
      </c>
      <c r="L65" s="132">
        <v>28200</v>
      </c>
      <c r="M65" s="133"/>
      <c r="N65" s="6">
        <v>1296</v>
      </c>
      <c r="P65" s="6">
        <v>1070</v>
      </c>
    </row>
    <row r="66" spans="1:16" ht="37.5" x14ac:dyDescent="0.25">
      <c r="A66" s="26" t="s">
        <v>277</v>
      </c>
      <c r="B66" s="5" t="s">
        <v>60</v>
      </c>
      <c r="C66" s="121" t="s">
        <v>476</v>
      </c>
      <c r="D66" s="121"/>
      <c r="E66" s="121" t="s">
        <v>444</v>
      </c>
      <c r="F66" s="122" t="s">
        <v>475</v>
      </c>
      <c r="G66" s="126" t="s">
        <v>453</v>
      </c>
      <c r="H66" s="169">
        <v>1440</v>
      </c>
      <c r="I66" s="25">
        <f t="shared" si="7"/>
        <v>8640</v>
      </c>
      <c r="J66" s="25">
        <f t="shared" si="1"/>
        <v>21600</v>
      </c>
      <c r="K66" s="124">
        <f t="shared" si="5"/>
        <v>7776</v>
      </c>
      <c r="L66" s="132">
        <v>28200</v>
      </c>
      <c r="M66" s="133"/>
      <c r="N66" s="6">
        <v>1296</v>
      </c>
      <c r="P66" s="6">
        <v>1070</v>
      </c>
    </row>
    <row r="67" spans="1:16" ht="75" x14ac:dyDescent="0.25">
      <c r="A67" s="26" t="s">
        <v>278</v>
      </c>
      <c r="B67" s="5" t="s">
        <v>61</v>
      </c>
      <c r="C67" s="121" t="s">
        <v>474</v>
      </c>
      <c r="D67" s="121"/>
      <c r="E67" s="121" t="s">
        <v>444</v>
      </c>
      <c r="F67" s="122" t="s">
        <v>477</v>
      </c>
      <c r="G67" s="126" t="s">
        <v>453</v>
      </c>
      <c r="H67" s="169">
        <v>1870</v>
      </c>
      <c r="I67" s="25">
        <f t="shared" si="7"/>
        <v>11220</v>
      </c>
      <c r="J67" s="25">
        <f t="shared" si="1"/>
        <v>28050</v>
      </c>
      <c r="K67" s="124">
        <f t="shared" si="5"/>
        <v>9270</v>
      </c>
      <c r="L67" s="132">
        <v>30200</v>
      </c>
      <c r="M67" s="133"/>
      <c r="N67" s="6">
        <v>1545</v>
      </c>
      <c r="P67" s="6">
        <v>900</v>
      </c>
    </row>
    <row r="68" spans="1:16" ht="56.25" x14ac:dyDescent="0.25">
      <c r="A68" s="26" t="s">
        <v>279</v>
      </c>
      <c r="B68" s="5" t="s">
        <v>62</v>
      </c>
      <c r="C68" s="121" t="s">
        <v>456</v>
      </c>
      <c r="D68" s="121"/>
      <c r="E68" s="121" t="s">
        <v>444</v>
      </c>
      <c r="F68" s="122" t="s">
        <v>477</v>
      </c>
      <c r="G68" s="126" t="s">
        <v>453</v>
      </c>
      <c r="H68" s="169">
        <v>1800</v>
      </c>
      <c r="I68" s="25">
        <f t="shared" si="7"/>
        <v>10800</v>
      </c>
      <c r="J68" s="25">
        <f t="shared" ref="J68:J131" si="8">I68+I68*1.5</f>
        <v>27000</v>
      </c>
      <c r="K68" s="124">
        <f t="shared" si="5"/>
        <v>11232</v>
      </c>
      <c r="L68" s="132">
        <v>33400</v>
      </c>
      <c r="M68" s="133"/>
      <c r="N68" s="6">
        <v>1872</v>
      </c>
      <c r="P68" s="6">
        <v>900</v>
      </c>
    </row>
    <row r="69" spans="1:16" ht="56.25" x14ac:dyDescent="0.25">
      <c r="A69" s="26" t="s">
        <v>280</v>
      </c>
      <c r="B69" s="5" t="s">
        <v>63</v>
      </c>
      <c r="C69" s="121" t="s">
        <v>476</v>
      </c>
      <c r="D69" s="121"/>
      <c r="E69" s="121" t="s">
        <v>444</v>
      </c>
      <c r="F69" s="122" t="s">
        <v>477</v>
      </c>
      <c r="G69" s="126" t="s">
        <v>453</v>
      </c>
      <c r="H69" s="169">
        <v>1800</v>
      </c>
      <c r="I69" s="25">
        <f t="shared" si="7"/>
        <v>10800</v>
      </c>
      <c r="J69" s="25">
        <f t="shared" si="8"/>
        <v>27000</v>
      </c>
      <c r="K69" s="124">
        <f t="shared" si="5"/>
        <v>11232</v>
      </c>
      <c r="L69" s="132">
        <v>33400</v>
      </c>
      <c r="M69" s="133"/>
      <c r="N69" s="6">
        <v>1872</v>
      </c>
      <c r="P69" s="6">
        <v>900</v>
      </c>
    </row>
    <row r="70" spans="1:16" ht="56.25" x14ac:dyDescent="0.25">
      <c r="A70" s="26" t="s">
        <v>281</v>
      </c>
      <c r="B70" s="5" t="s">
        <v>64</v>
      </c>
      <c r="C70" s="121" t="s">
        <v>478</v>
      </c>
      <c r="D70" s="121"/>
      <c r="E70" s="121" t="s">
        <v>444</v>
      </c>
      <c r="F70" s="122" t="s">
        <v>477</v>
      </c>
      <c r="G70" s="126" t="s">
        <v>453</v>
      </c>
      <c r="H70" s="169">
        <v>1800</v>
      </c>
      <c r="I70" s="25">
        <f t="shared" si="7"/>
        <v>10800</v>
      </c>
      <c r="J70" s="25">
        <f t="shared" si="8"/>
        <v>27000</v>
      </c>
      <c r="K70" s="124">
        <f t="shared" si="5"/>
        <v>11232</v>
      </c>
      <c r="L70" s="132">
        <v>33400</v>
      </c>
      <c r="M70" s="133"/>
      <c r="N70" s="6">
        <v>1872</v>
      </c>
      <c r="P70" s="6">
        <v>900</v>
      </c>
    </row>
    <row r="71" spans="1:16" ht="75" x14ac:dyDescent="0.25">
      <c r="A71" s="26" t="s">
        <v>282</v>
      </c>
      <c r="B71" s="5" t="s">
        <v>65</v>
      </c>
      <c r="C71" s="121" t="s">
        <v>474</v>
      </c>
      <c r="D71" s="121"/>
      <c r="E71" s="121" t="s">
        <v>444</v>
      </c>
      <c r="F71" s="122" t="s">
        <v>475</v>
      </c>
      <c r="G71" s="126" t="s">
        <v>453</v>
      </c>
      <c r="H71" s="169">
        <v>2880</v>
      </c>
      <c r="I71" s="25">
        <f t="shared" si="7"/>
        <v>17280</v>
      </c>
      <c r="J71" s="25">
        <f t="shared" si="8"/>
        <v>43200</v>
      </c>
      <c r="K71" s="124">
        <f t="shared" si="5"/>
        <v>14688</v>
      </c>
      <c r="L71" s="132">
        <v>37800</v>
      </c>
      <c r="M71" s="133"/>
      <c r="N71" s="6">
        <v>2448</v>
      </c>
      <c r="P71" s="6">
        <v>1255</v>
      </c>
    </row>
    <row r="72" spans="1:16" ht="75" x14ac:dyDescent="0.25">
      <c r="A72" s="26" t="s">
        <v>283</v>
      </c>
      <c r="B72" s="5" t="s">
        <v>66</v>
      </c>
      <c r="C72" s="121" t="s">
        <v>456</v>
      </c>
      <c r="D72" s="121"/>
      <c r="E72" s="121" t="s">
        <v>444</v>
      </c>
      <c r="F72" s="122" t="s">
        <v>475</v>
      </c>
      <c r="G72" s="126" t="s">
        <v>453</v>
      </c>
      <c r="H72" s="169">
        <v>2880</v>
      </c>
      <c r="I72" s="25">
        <f t="shared" si="7"/>
        <v>17280</v>
      </c>
      <c r="J72" s="25">
        <f t="shared" si="8"/>
        <v>43200</v>
      </c>
      <c r="K72" s="124">
        <f t="shared" si="5"/>
        <v>14688</v>
      </c>
      <c r="L72" s="132">
        <v>37800</v>
      </c>
      <c r="M72" s="133"/>
      <c r="N72" s="6">
        <v>2448</v>
      </c>
      <c r="P72" s="6">
        <v>1255</v>
      </c>
    </row>
    <row r="73" spans="1:16" ht="75" x14ac:dyDescent="0.25">
      <c r="A73" s="26" t="s">
        <v>284</v>
      </c>
      <c r="B73" s="5" t="s">
        <v>67</v>
      </c>
      <c r="C73" s="121" t="s">
        <v>476</v>
      </c>
      <c r="D73" s="121"/>
      <c r="E73" s="121" t="s">
        <v>444</v>
      </c>
      <c r="F73" s="122" t="s">
        <v>475</v>
      </c>
      <c r="G73" s="126" t="s">
        <v>453</v>
      </c>
      <c r="H73" s="169">
        <v>2880</v>
      </c>
      <c r="I73" s="25">
        <f t="shared" si="7"/>
        <v>17280</v>
      </c>
      <c r="J73" s="25">
        <f t="shared" si="8"/>
        <v>43200</v>
      </c>
      <c r="K73" s="124">
        <f t="shared" si="5"/>
        <v>14688</v>
      </c>
      <c r="L73" s="132">
        <v>37800</v>
      </c>
      <c r="M73" s="133"/>
      <c r="N73" s="6">
        <v>2448</v>
      </c>
      <c r="P73" s="6">
        <v>1255</v>
      </c>
    </row>
    <row r="74" spans="1:16" ht="75" x14ac:dyDescent="0.25">
      <c r="A74" s="26" t="s">
        <v>285</v>
      </c>
      <c r="B74" s="5" t="s">
        <v>68</v>
      </c>
      <c r="C74" s="121" t="s">
        <v>478</v>
      </c>
      <c r="D74" s="121"/>
      <c r="E74" s="121" t="s">
        <v>444</v>
      </c>
      <c r="F74" s="122" t="s">
        <v>475</v>
      </c>
      <c r="G74" s="126" t="s">
        <v>453</v>
      </c>
      <c r="H74" s="169">
        <v>2880</v>
      </c>
      <c r="I74" s="25">
        <f t="shared" si="7"/>
        <v>17280</v>
      </c>
      <c r="J74" s="25">
        <f t="shared" si="8"/>
        <v>43200</v>
      </c>
      <c r="K74" s="124">
        <f t="shared" si="5"/>
        <v>14688</v>
      </c>
      <c r="L74" s="132">
        <v>37800</v>
      </c>
      <c r="M74" s="133"/>
      <c r="N74" s="6">
        <v>2448</v>
      </c>
      <c r="P74" s="6">
        <v>1255</v>
      </c>
    </row>
    <row r="75" spans="1:16" ht="75" x14ac:dyDescent="0.25">
      <c r="A75" s="26" t="s">
        <v>286</v>
      </c>
      <c r="B75" s="5" t="s">
        <v>69</v>
      </c>
      <c r="C75" s="121" t="s">
        <v>474</v>
      </c>
      <c r="D75" s="121"/>
      <c r="E75" s="121" t="s">
        <v>444</v>
      </c>
      <c r="F75" s="122" t="s">
        <v>477</v>
      </c>
      <c r="G75" s="126" t="s">
        <v>453</v>
      </c>
      <c r="H75" s="169">
        <v>3600</v>
      </c>
      <c r="I75" s="25">
        <f t="shared" si="7"/>
        <v>21600</v>
      </c>
      <c r="J75" s="25">
        <f t="shared" si="8"/>
        <v>54000</v>
      </c>
      <c r="K75" s="124">
        <f t="shared" si="5"/>
        <v>18144</v>
      </c>
      <c r="L75" s="132">
        <v>42200</v>
      </c>
      <c r="M75" s="133"/>
      <c r="N75" s="6">
        <v>3024</v>
      </c>
      <c r="P75" s="6">
        <v>2380</v>
      </c>
    </row>
    <row r="76" spans="1:16" ht="75" x14ac:dyDescent="0.25">
      <c r="A76" s="26" t="s">
        <v>287</v>
      </c>
      <c r="B76" s="5" t="s">
        <v>70</v>
      </c>
      <c r="C76" s="121" t="s">
        <v>456</v>
      </c>
      <c r="D76" s="121"/>
      <c r="E76" s="121" t="s">
        <v>444</v>
      </c>
      <c r="F76" s="122" t="s">
        <v>477</v>
      </c>
      <c r="G76" s="126" t="s">
        <v>453</v>
      </c>
      <c r="H76" s="169">
        <v>3600</v>
      </c>
      <c r="I76" s="25">
        <f t="shared" si="7"/>
        <v>21600</v>
      </c>
      <c r="J76" s="25">
        <f t="shared" si="8"/>
        <v>54000</v>
      </c>
      <c r="K76" s="124">
        <f t="shared" si="5"/>
        <v>18144</v>
      </c>
      <c r="L76" s="132">
        <v>42200</v>
      </c>
      <c r="M76" s="133"/>
      <c r="N76" s="6">
        <v>3024</v>
      </c>
      <c r="P76" s="6">
        <v>2380</v>
      </c>
    </row>
    <row r="77" spans="1:16" ht="75" x14ac:dyDescent="0.25">
      <c r="A77" s="26" t="s">
        <v>288</v>
      </c>
      <c r="B77" s="5" t="s">
        <v>71</v>
      </c>
      <c r="C77" s="121" t="s">
        <v>476</v>
      </c>
      <c r="D77" s="121"/>
      <c r="E77" s="121" t="s">
        <v>444</v>
      </c>
      <c r="F77" s="122" t="s">
        <v>477</v>
      </c>
      <c r="G77" s="126" t="s">
        <v>453</v>
      </c>
      <c r="H77" s="169">
        <v>3600</v>
      </c>
      <c r="I77" s="25">
        <f t="shared" si="7"/>
        <v>21600</v>
      </c>
      <c r="J77" s="25">
        <f t="shared" si="8"/>
        <v>54000</v>
      </c>
      <c r="K77" s="124">
        <f t="shared" si="5"/>
        <v>18144</v>
      </c>
      <c r="L77" s="132">
        <v>42200</v>
      </c>
      <c r="M77" s="133"/>
      <c r="N77" s="6">
        <v>3024</v>
      </c>
      <c r="P77" s="6">
        <v>2380</v>
      </c>
    </row>
    <row r="78" spans="1:16" ht="37.5" x14ac:dyDescent="0.25">
      <c r="A78" s="114" t="s">
        <v>215</v>
      </c>
      <c r="B78" s="5" t="s">
        <v>216</v>
      </c>
      <c r="C78" s="121" t="s">
        <v>447</v>
      </c>
      <c r="D78" s="121"/>
      <c r="E78" s="121" t="s">
        <v>444</v>
      </c>
      <c r="F78" s="122" t="s">
        <v>477</v>
      </c>
      <c r="G78" s="126" t="s">
        <v>453</v>
      </c>
      <c r="H78" s="169">
        <v>1450</v>
      </c>
      <c r="I78" s="25">
        <f t="shared" si="7"/>
        <v>8700</v>
      </c>
      <c r="J78" s="25">
        <f t="shared" si="8"/>
        <v>21750</v>
      </c>
      <c r="K78" s="124">
        <f t="shared" si="5"/>
        <v>6300</v>
      </c>
      <c r="L78" s="132">
        <v>26200</v>
      </c>
      <c r="M78" s="133"/>
      <c r="N78" s="6">
        <v>1050</v>
      </c>
      <c r="P78" s="6">
        <v>900</v>
      </c>
    </row>
    <row r="79" spans="1:16" ht="37.5" x14ac:dyDescent="0.25">
      <c r="A79" s="26" t="s">
        <v>289</v>
      </c>
      <c r="B79" s="10" t="s">
        <v>72</v>
      </c>
      <c r="C79" s="121" t="s">
        <v>479</v>
      </c>
      <c r="D79" s="121"/>
      <c r="E79" s="121" t="s">
        <v>444</v>
      </c>
      <c r="F79" s="122" t="s">
        <v>480</v>
      </c>
      <c r="G79" s="126" t="s">
        <v>453</v>
      </c>
      <c r="H79" s="169">
        <v>504</v>
      </c>
      <c r="I79" s="25">
        <f t="shared" si="7"/>
        <v>3024</v>
      </c>
      <c r="J79" s="25">
        <f t="shared" si="8"/>
        <v>7560</v>
      </c>
      <c r="K79" s="124">
        <f t="shared" si="5"/>
        <v>2142</v>
      </c>
      <c r="L79" s="132">
        <v>21100</v>
      </c>
      <c r="M79" s="133"/>
      <c r="N79" s="6">
        <v>357</v>
      </c>
      <c r="P79" s="6">
        <v>250</v>
      </c>
    </row>
    <row r="80" spans="1:16" ht="18.75" x14ac:dyDescent="0.25">
      <c r="A80" s="26" t="s">
        <v>290</v>
      </c>
      <c r="B80" s="10" t="s">
        <v>73</v>
      </c>
      <c r="C80" s="121" t="s">
        <v>456</v>
      </c>
      <c r="D80" s="121"/>
      <c r="E80" s="121" t="s">
        <v>444</v>
      </c>
      <c r="F80" s="122" t="s">
        <v>480</v>
      </c>
      <c r="G80" s="126" t="s">
        <v>453</v>
      </c>
      <c r="H80" s="169">
        <v>504</v>
      </c>
      <c r="I80" s="25">
        <f t="shared" si="7"/>
        <v>3024</v>
      </c>
      <c r="J80" s="25">
        <f t="shared" si="8"/>
        <v>7560</v>
      </c>
      <c r="K80" s="124">
        <f t="shared" si="5"/>
        <v>2142</v>
      </c>
      <c r="L80" s="132">
        <v>21100</v>
      </c>
      <c r="M80" s="133"/>
      <c r="N80" s="6">
        <v>357</v>
      </c>
      <c r="P80" s="6">
        <v>250</v>
      </c>
    </row>
    <row r="81" spans="1:16" ht="18.75" x14ac:dyDescent="0.25">
      <c r="A81" s="26" t="s">
        <v>291</v>
      </c>
      <c r="B81" s="10" t="s">
        <v>74</v>
      </c>
      <c r="C81" s="121" t="s">
        <v>476</v>
      </c>
      <c r="D81" s="121"/>
      <c r="E81" s="121" t="s">
        <v>444</v>
      </c>
      <c r="F81" s="122" t="s">
        <v>480</v>
      </c>
      <c r="G81" s="126" t="s">
        <v>453</v>
      </c>
      <c r="H81" s="169">
        <v>504</v>
      </c>
      <c r="I81" s="25">
        <f t="shared" si="7"/>
        <v>3024</v>
      </c>
      <c r="J81" s="25">
        <f t="shared" si="8"/>
        <v>7560</v>
      </c>
      <c r="K81" s="124">
        <f t="shared" si="5"/>
        <v>2142</v>
      </c>
      <c r="L81" s="132">
        <v>21100</v>
      </c>
      <c r="M81" s="133"/>
      <c r="N81" s="6">
        <v>357</v>
      </c>
      <c r="P81" s="6">
        <v>250</v>
      </c>
    </row>
    <row r="82" spans="1:16" ht="37.5" x14ac:dyDescent="0.25">
      <c r="A82" s="26" t="s">
        <v>292</v>
      </c>
      <c r="B82" s="10" t="s">
        <v>75</v>
      </c>
      <c r="C82" s="121" t="s">
        <v>452</v>
      </c>
      <c r="D82" s="121"/>
      <c r="E82" s="121" t="s">
        <v>444</v>
      </c>
      <c r="F82" s="122" t="s">
        <v>480</v>
      </c>
      <c r="G82" s="126" t="s">
        <v>453</v>
      </c>
      <c r="H82" s="169">
        <v>504</v>
      </c>
      <c r="I82" s="25">
        <f t="shared" si="7"/>
        <v>3024</v>
      </c>
      <c r="J82" s="25">
        <f t="shared" si="8"/>
        <v>7560</v>
      </c>
      <c r="K82" s="124">
        <f t="shared" si="5"/>
        <v>2142</v>
      </c>
      <c r="L82" s="132">
        <v>21100</v>
      </c>
      <c r="M82" s="133"/>
      <c r="N82" s="6">
        <v>357</v>
      </c>
      <c r="P82" s="6">
        <v>250</v>
      </c>
    </row>
    <row r="83" spans="1:16" ht="18.75" x14ac:dyDescent="0.25">
      <c r="A83" s="26" t="s">
        <v>293</v>
      </c>
      <c r="B83" s="10" t="s">
        <v>76</v>
      </c>
      <c r="C83" s="121" t="s">
        <v>456</v>
      </c>
      <c r="D83" s="121"/>
      <c r="E83" s="121" t="s">
        <v>444</v>
      </c>
      <c r="F83" s="122" t="s">
        <v>480</v>
      </c>
      <c r="G83" s="126" t="s">
        <v>453</v>
      </c>
      <c r="H83" s="169">
        <v>504</v>
      </c>
      <c r="I83" s="25">
        <f t="shared" si="7"/>
        <v>3024</v>
      </c>
      <c r="J83" s="25">
        <f t="shared" si="8"/>
        <v>7560</v>
      </c>
      <c r="K83" s="124">
        <f t="shared" si="5"/>
        <v>2142</v>
      </c>
      <c r="L83" s="132">
        <v>21100</v>
      </c>
      <c r="M83" s="133"/>
      <c r="N83" s="6">
        <v>357</v>
      </c>
      <c r="P83" s="6">
        <v>250</v>
      </c>
    </row>
    <row r="84" spans="1:16" ht="18.75" x14ac:dyDescent="0.25">
      <c r="A84" s="26" t="s">
        <v>294</v>
      </c>
      <c r="B84" s="10" t="s">
        <v>77</v>
      </c>
      <c r="C84" s="121" t="s">
        <v>481</v>
      </c>
      <c r="D84" s="121"/>
      <c r="E84" s="121" t="s">
        <v>444</v>
      </c>
      <c r="F84" s="122" t="s">
        <v>480</v>
      </c>
      <c r="G84" s="126" t="s">
        <v>453</v>
      </c>
      <c r="H84" s="169">
        <v>504</v>
      </c>
      <c r="I84" s="25">
        <f t="shared" si="7"/>
        <v>3024</v>
      </c>
      <c r="J84" s="25">
        <f t="shared" si="8"/>
        <v>7560</v>
      </c>
      <c r="K84" s="124">
        <f t="shared" si="5"/>
        <v>2142</v>
      </c>
      <c r="L84" s="132">
        <v>21100</v>
      </c>
      <c r="M84" s="133"/>
      <c r="N84" s="6">
        <v>357</v>
      </c>
      <c r="P84" s="6">
        <v>250</v>
      </c>
    </row>
    <row r="85" spans="1:16" ht="37.5" x14ac:dyDescent="0.25">
      <c r="A85" s="26" t="s">
        <v>295</v>
      </c>
      <c r="B85" s="10" t="s">
        <v>78</v>
      </c>
      <c r="C85" s="121" t="s">
        <v>479</v>
      </c>
      <c r="D85" s="121"/>
      <c r="E85" s="121" t="s">
        <v>444</v>
      </c>
      <c r="F85" s="122" t="s">
        <v>480</v>
      </c>
      <c r="G85" s="126" t="s">
        <v>453</v>
      </c>
      <c r="H85" s="169">
        <v>504</v>
      </c>
      <c r="I85" s="25">
        <f t="shared" si="7"/>
        <v>3024</v>
      </c>
      <c r="J85" s="25">
        <f t="shared" si="8"/>
        <v>7560</v>
      </c>
      <c r="K85" s="124">
        <f t="shared" si="5"/>
        <v>2142</v>
      </c>
      <c r="L85" s="132">
        <v>21100</v>
      </c>
      <c r="M85" s="133"/>
      <c r="N85" s="6">
        <v>357</v>
      </c>
      <c r="P85" s="6">
        <v>250</v>
      </c>
    </row>
    <row r="86" spans="1:16" ht="18.75" x14ac:dyDescent="0.25">
      <c r="A86" s="26" t="s">
        <v>296</v>
      </c>
      <c r="B86" s="10" t="s">
        <v>79</v>
      </c>
      <c r="C86" s="121" t="s">
        <v>456</v>
      </c>
      <c r="D86" s="121"/>
      <c r="E86" s="121" t="s">
        <v>444</v>
      </c>
      <c r="F86" s="122" t="s">
        <v>480</v>
      </c>
      <c r="G86" s="126" t="s">
        <v>453</v>
      </c>
      <c r="H86" s="169">
        <v>504</v>
      </c>
      <c r="I86" s="25">
        <f t="shared" si="7"/>
        <v>3024</v>
      </c>
      <c r="J86" s="25">
        <f t="shared" si="8"/>
        <v>7560</v>
      </c>
      <c r="K86" s="124">
        <f t="shared" si="5"/>
        <v>2142</v>
      </c>
      <c r="L86" s="132">
        <v>21100</v>
      </c>
      <c r="M86" s="133"/>
      <c r="N86" s="6">
        <v>357</v>
      </c>
      <c r="P86" s="6">
        <v>250</v>
      </c>
    </row>
    <row r="87" spans="1:16" ht="18.75" x14ac:dyDescent="0.25">
      <c r="A87" s="26" t="s">
        <v>297</v>
      </c>
      <c r="B87" s="10" t="s">
        <v>80</v>
      </c>
      <c r="C87" s="121" t="s">
        <v>481</v>
      </c>
      <c r="D87" s="121"/>
      <c r="E87" s="121" t="s">
        <v>444</v>
      </c>
      <c r="F87" s="122" t="s">
        <v>480</v>
      </c>
      <c r="G87" s="126" t="s">
        <v>453</v>
      </c>
      <c r="H87" s="169">
        <v>504</v>
      </c>
      <c r="I87" s="25">
        <f t="shared" si="7"/>
        <v>3024</v>
      </c>
      <c r="J87" s="25">
        <f t="shared" si="8"/>
        <v>7560</v>
      </c>
      <c r="K87" s="124">
        <f t="shared" ref="K87:K150" si="9">N87*6</f>
        <v>2142</v>
      </c>
      <c r="L87" s="132">
        <v>21100</v>
      </c>
      <c r="M87" s="133"/>
      <c r="N87" s="6">
        <v>357</v>
      </c>
      <c r="P87" s="6">
        <v>250</v>
      </c>
    </row>
    <row r="88" spans="1:16" ht="37.5" x14ac:dyDescent="0.25">
      <c r="A88" s="26" t="s">
        <v>298</v>
      </c>
      <c r="B88" s="10" t="s">
        <v>81</v>
      </c>
      <c r="C88" s="121" t="s">
        <v>479</v>
      </c>
      <c r="D88" s="121"/>
      <c r="E88" s="121" t="s">
        <v>444</v>
      </c>
      <c r="F88" s="122" t="s">
        <v>480</v>
      </c>
      <c r="G88" s="126" t="s">
        <v>453</v>
      </c>
      <c r="H88" s="169">
        <v>504</v>
      </c>
      <c r="I88" s="25">
        <f t="shared" si="7"/>
        <v>3024</v>
      </c>
      <c r="J88" s="25">
        <f t="shared" si="8"/>
        <v>7560</v>
      </c>
      <c r="K88" s="124">
        <f t="shared" si="9"/>
        <v>2142</v>
      </c>
      <c r="L88" s="132">
        <v>21100</v>
      </c>
      <c r="M88" s="133"/>
      <c r="N88" s="6">
        <v>357</v>
      </c>
      <c r="P88" s="6">
        <v>250</v>
      </c>
    </row>
    <row r="89" spans="1:16" ht="18.75" x14ac:dyDescent="0.25">
      <c r="A89" s="26" t="s">
        <v>299</v>
      </c>
      <c r="B89" s="10" t="s">
        <v>82</v>
      </c>
      <c r="C89" s="121" t="s">
        <v>456</v>
      </c>
      <c r="D89" s="121"/>
      <c r="E89" s="121" t="s">
        <v>444</v>
      </c>
      <c r="F89" s="122" t="s">
        <v>480</v>
      </c>
      <c r="G89" s="126" t="s">
        <v>453</v>
      </c>
      <c r="H89" s="169">
        <v>504</v>
      </c>
      <c r="I89" s="25">
        <f t="shared" si="7"/>
        <v>3024</v>
      </c>
      <c r="J89" s="25">
        <f t="shared" si="8"/>
        <v>7560</v>
      </c>
      <c r="K89" s="124">
        <f t="shared" si="9"/>
        <v>2142</v>
      </c>
      <c r="L89" s="132">
        <v>21100</v>
      </c>
      <c r="M89" s="133"/>
      <c r="N89" s="6">
        <v>357</v>
      </c>
      <c r="P89" s="6">
        <v>250</v>
      </c>
    </row>
    <row r="90" spans="1:16" ht="18.75" x14ac:dyDescent="0.25">
      <c r="A90" s="26" t="s">
        <v>300</v>
      </c>
      <c r="B90" s="10" t="s">
        <v>83</v>
      </c>
      <c r="C90" s="121" t="s">
        <v>481</v>
      </c>
      <c r="D90" s="121"/>
      <c r="E90" s="121" t="s">
        <v>444</v>
      </c>
      <c r="F90" s="122" t="s">
        <v>480</v>
      </c>
      <c r="G90" s="126" t="s">
        <v>453</v>
      </c>
      <c r="H90" s="169">
        <v>504</v>
      </c>
      <c r="I90" s="25">
        <f t="shared" si="7"/>
        <v>3024</v>
      </c>
      <c r="J90" s="25">
        <f t="shared" si="8"/>
        <v>7560</v>
      </c>
      <c r="K90" s="124">
        <f t="shared" si="9"/>
        <v>2142</v>
      </c>
      <c r="L90" s="132">
        <v>21100</v>
      </c>
      <c r="M90" s="133"/>
      <c r="N90" s="6">
        <v>357</v>
      </c>
      <c r="P90" s="6">
        <v>250</v>
      </c>
    </row>
    <row r="91" spans="1:16" ht="37.5" x14ac:dyDescent="0.25">
      <c r="A91" s="26" t="s">
        <v>301</v>
      </c>
      <c r="B91" s="10" t="s">
        <v>84</v>
      </c>
      <c r="C91" s="121" t="s">
        <v>479</v>
      </c>
      <c r="D91" s="121"/>
      <c r="E91" s="121" t="s">
        <v>444</v>
      </c>
      <c r="F91" s="122" t="s">
        <v>480</v>
      </c>
      <c r="G91" s="126" t="s">
        <v>453</v>
      </c>
      <c r="H91" s="169">
        <v>504</v>
      </c>
      <c r="I91" s="25">
        <f t="shared" si="7"/>
        <v>3024</v>
      </c>
      <c r="J91" s="25">
        <f t="shared" si="8"/>
        <v>7560</v>
      </c>
      <c r="K91" s="124">
        <f t="shared" si="9"/>
        <v>2142</v>
      </c>
      <c r="L91" s="132">
        <v>21100</v>
      </c>
      <c r="M91" s="133"/>
      <c r="N91" s="6">
        <v>357</v>
      </c>
      <c r="P91" s="6">
        <v>250</v>
      </c>
    </row>
    <row r="92" spans="1:16" ht="18.75" x14ac:dyDescent="0.25">
      <c r="A92" s="26" t="s">
        <v>302</v>
      </c>
      <c r="B92" s="10" t="s">
        <v>85</v>
      </c>
      <c r="C92" s="121" t="s">
        <v>456</v>
      </c>
      <c r="D92" s="121"/>
      <c r="E92" s="121" t="s">
        <v>444</v>
      </c>
      <c r="F92" s="122" t="s">
        <v>480</v>
      </c>
      <c r="G92" s="126" t="s">
        <v>453</v>
      </c>
      <c r="H92" s="169">
        <v>504</v>
      </c>
      <c r="I92" s="25">
        <f t="shared" si="7"/>
        <v>3024</v>
      </c>
      <c r="J92" s="25">
        <f t="shared" si="8"/>
        <v>7560</v>
      </c>
      <c r="K92" s="124">
        <f t="shared" si="9"/>
        <v>2142</v>
      </c>
      <c r="L92" s="132">
        <v>21100</v>
      </c>
      <c r="M92" s="133"/>
      <c r="N92" s="6">
        <v>357</v>
      </c>
      <c r="P92" s="6">
        <v>250</v>
      </c>
    </row>
    <row r="93" spans="1:16" ht="18.75" x14ac:dyDescent="0.25">
      <c r="A93" s="26" t="s">
        <v>303</v>
      </c>
      <c r="B93" s="10" t="s">
        <v>86</v>
      </c>
      <c r="C93" s="121" t="s">
        <v>481</v>
      </c>
      <c r="D93" s="121"/>
      <c r="E93" s="121" t="s">
        <v>444</v>
      </c>
      <c r="F93" s="122" t="s">
        <v>480</v>
      </c>
      <c r="G93" s="126" t="s">
        <v>453</v>
      </c>
      <c r="H93" s="169">
        <v>504</v>
      </c>
      <c r="I93" s="25">
        <f t="shared" si="7"/>
        <v>3024</v>
      </c>
      <c r="J93" s="25">
        <f t="shared" si="8"/>
        <v>7560</v>
      </c>
      <c r="K93" s="124">
        <f t="shared" si="9"/>
        <v>2142</v>
      </c>
      <c r="L93" s="132">
        <v>21100</v>
      </c>
      <c r="M93" s="133"/>
      <c r="N93" s="6">
        <v>357</v>
      </c>
      <c r="P93" s="6">
        <v>250</v>
      </c>
    </row>
    <row r="94" spans="1:16" ht="37.5" x14ac:dyDescent="0.25">
      <c r="A94" s="26" t="s">
        <v>304</v>
      </c>
      <c r="B94" s="10" t="s">
        <v>87</v>
      </c>
      <c r="C94" s="121" t="s">
        <v>479</v>
      </c>
      <c r="D94" s="121"/>
      <c r="E94" s="121" t="s">
        <v>444</v>
      </c>
      <c r="F94" s="122" t="s">
        <v>480</v>
      </c>
      <c r="G94" s="126" t="s">
        <v>453</v>
      </c>
      <c r="H94" s="169">
        <v>504</v>
      </c>
      <c r="I94" s="25">
        <f t="shared" si="7"/>
        <v>3024</v>
      </c>
      <c r="J94" s="25">
        <f t="shared" si="8"/>
        <v>7560</v>
      </c>
      <c r="K94" s="124">
        <f t="shared" si="9"/>
        <v>2142</v>
      </c>
      <c r="L94" s="132">
        <v>21100</v>
      </c>
      <c r="M94" s="133"/>
      <c r="N94" s="6">
        <v>357</v>
      </c>
      <c r="P94" s="6">
        <v>250</v>
      </c>
    </row>
    <row r="95" spans="1:16" ht="18.75" x14ac:dyDescent="0.25">
      <c r="A95" s="26" t="s">
        <v>305</v>
      </c>
      <c r="B95" s="10" t="s">
        <v>88</v>
      </c>
      <c r="C95" s="121" t="s">
        <v>456</v>
      </c>
      <c r="D95" s="121"/>
      <c r="E95" s="121" t="s">
        <v>444</v>
      </c>
      <c r="F95" s="122" t="s">
        <v>480</v>
      </c>
      <c r="G95" s="126" t="s">
        <v>453</v>
      </c>
      <c r="H95" s="169">
        <v>504</v>
      </c>
      <c r="I95" s="25">
        <f t="shared" si="7"/>
        <v>3024</v>
      </c>
      <c r="J95" s="25">
        <f t="shared" si="8"/>
        <v>7560</v>
      </c>
      <c r="K95" s="124">
        <f t="shared" si="9"/>
        <v>2142</v>
      </c>
      <c r="L95" s="132">
        <v>21100</v>
      </c>
      <c r="M95" s="133"/>
      <c r="N95" s="6">
        <v>357</v>
      </c>
      <c r="P95" s="6">
        <v>250</v>
      </c>
    </row>
    <row r="96" spans="1:16" ht="18.75" x14ac:dyDescent="0.25">
      <c r="A96" s="26" t="s">
        <v>306</v>
      </c>
      <c r="B96" s="10" t="s">
        <v>89</v>
      </c>
      <c r="C96" s="121" t="s">
        <v>481</v>
      </c>
      <c r="D96" s="121"/>
      <c r="E96" s="121" t="s">
        <v>444</v>
      </c>
      <c r="F96" s="122" t="s">
        <v>480</v>
      </c>
      <c r="G96" s="126" t="s">
        <v>453</v>
      </c>
      <c r="H96" s="169">
        <v>504</v>
      </c>
      <c r="I96" s="25">
        <f t="shared" si="7"/>
        <v>3024</v>
      </c>
      <c r="J96" s="25">
        <f t="shared" si="8"/>
        <v>7560</v>
      </c>
      <c r="K96" s="124">
        <f t="shared" si="9"/>
        <v>2142</v>
      </c>
      <c r="L96" s="132">
        <v>21100</v>
      </c>
      <c r="M96" s="133"/>
      <c r="N96" s="6">
        <v>357</v>
      </c>
      <c r="P96" s="6">
        <v>250</v>
      </c>
    </row>
    <row r="97" spans="1:16" ht="37.5" x14ac:dyDescent="0.25">
      <c r="A97" s="26" t="s">
        <v>307</v>
      </c>
      <c r="B97" s="10" t="s">
        <v>90</v>
      </c>
      <c r="C97" s="121" t="s">
        <v>479</v>
      </c>
      <c r="D97" s="121"/>
      <c r="E97" s="121" t="s">
        <v>444</v>
      </c>
      <c r="F97" s="122" t="s">
        <v>480</v>
      </c>
      <c r="G97" s="126" t="s">
        <v>453</v>
      </c>
      <c r="H97" s="169">
        <v>504</v>
      </c>
      <c r="I97" s="25">
        <f t="shared" si="7"/>
        <v>3024</v>
      </c>
      <c r="J97" s="25">
        <f t="shared" si="8"/>
        <v>7560</v>
      </c>
      <c r="K97" s="124">
        <f t="shared" si="9"/>
        <v>2142</v>
      </c>
      <c r="L97" s="132">
        <v>21100</v>
      </c>
      <c r="M97" s="133"/>
      <c r="N97" s="6">
        <v>357</v>
      </c>
      <c r="P97" s="6">
        <v>250</v>
      </c>
    </row>
    <row r="98" spans="1:16" ht="18.75" x14ac:dyDescent="0.25">
      <c r="A98" s="26" t="s">
        <v>308</v>
      </c>
      <c r="B98" s="10" t="s">
        <v>91</v>
      </c>
      <c r="C98" s="121" t="s">
        <v>456</v>
      </c>
      <c r="D98" s="121"/>
      <c r="E98" s="121" t="s">
        <v>444</v>
      </c>
      <c r="F98" s="122" t="s">
        <v>480</v>
      </c>
      <c r="G98" s="126" t="s">
        <v>453</v>
      </c>
      <c r="H98" s="169">
        <v>504</v>
      </c>
      <c r="I98" s="25">
        <f t="shared" si="7"/>
        <v>3024</v>
      </c>
      <c r="J98" s="25">
        <f t="shared" si="8"/>
        <v>7560</v>
      </c>
      <c r="K98" s="124">
        <f t="shared" si="9"/>
        <v>2142</v>
      </c>
      <c r="L98" s="132">
        <v>21100</v>
      </c>
      <c r="M98" s="133"/>
      <c r="N98" s="6">
        <v>357</v>
      </c>
      <c r="P98" s="6">
        <v>250</v>
      </c>
    </row>
    <row r="99" spans="1:16" ht="18.75" x14ac:dyDescent="0.25">
      <c r="A99" s="26" t="s">
        <v>309</v>
      </c>
      <c r="B99" s="10" t="s">
        <v>92</v>
      </c>
      <c r="C99" s="121" t="s">
        <v>481</v>
      </c>
      <c r="D99" s="121"/>
      <c r="E99" s="121" t="s">
        <v>444</v>
      </c>
      <c r="F99" s="122" t="s">
        <v>480</v>
      </c>
      <c r="G99" s="126" t="s">
        <v>453</v>
      </c>
      <c r="H99" s="169">
        <v>504</v>
      </c>
      <c r="I99" s="25">
        <f t="shared" si="7"/>
        <v>3024</v>
      </c>
      <c r="J99" s="25">
        <f t="shared" si="8"/>
        <v>7560</v>
      </c>
      <c r="K99" s="124">
        <f t="shared" si="9"/>
        <v>2142</v>
      </c>
      <c r="L99" s="132">
        <v>21100</v>
      </c>
      <c r="M99" s="133"/>
      <c r="N99" s="6">
        <v>357</v>
      </c>
      <c r="P99" s="6">
        <v>250</v>
      </c>
    </row>
    <row r="100" spans="1:16" ht="37.5" x14ac:dyDescent="0.25">
      <c r="A100" s="26" t="s">
        <v>310</v>
      </c>
      <c r="B100" s="10" t="s">
        <v>93</v>
      </c>
      <c r="C100" s="121" t="s">
        <v>479</v>
      </c>
      <c r="D100" s="121"/>
      <c r="E100" s="121" t="s">
        <v>444</v>
      </c>
      <c r="F100" s="122" t="s">
        <v>480</v>
      </c>
      <c r="G100" s="126" t="s">
        <v>453</v>
      </c>
      <c r="H100" s="169">
        <v>504</v>
      </c>
      <c r="I100" s="25">
        <f t="shared" ref="I100:I163" si="10">H100*6</f>
        <v>3024</v>
      </c>
      <c r="J100" s="25">
        <f t="shared" si="8"/>
        <v>7560</v>
      </c>
      <c r="K100" s="124">
        <f t="shared" si="9"/>
        <v>2142</v>
      </c>
      <c r="L100" s="132">
        <v>21100</v>
      </c>
      <c r="M100" s="133"/>
      <c r="N100" s="6">
        <v>357</v>
      </c>
      <c r="P100" s="6">
        <v>250</v>
      </c>
    </row>
    <row r="101" spans="1:16" ht="18.75" x14ac:dyDescent="0.25">
      <c r="A101" s="26" t="s">
        <v>311</v>
      </c>
      <c r="B101" s="10" t="s">
        <v>94</v>
      </c>
      <c r="C101" s="121" t="s">
        <v>456</v>
      </c>
      <c r="D101" s="121"/>
      <c r="E101" s="121" t="s">
        <v>444</v>
      </c>
      <c r="F101" s="122" t="s">
        <v>480</v>
      </c>
      <c r="G101" s="126" t="s">
        <v>453</v>
      </c>
      <c r="H101" s="169">
        <v>504</v>
      </c>
      <c r="I101" s="25">
        <f t="shared" si="10"/>
        <v>3024</v>
      </c>
      <c r="J101" s="25">
        <f t="shared" si="8"/>
        <v>7560</v>
      </c>
      <c r="K101" s="124">
        <f t="shared" si="9"/>
        <v>2142</v>
      </c>
      <c r="L101" s="132">
        <v>21100</v>
      </c>
      <c r="M101" s="133"/>
      <c r="N101" s="6">
        <v>357</v>
      </c>
      <c r="P101" s="6">
        <v>250</v>
      </c>
    </row>
    <row r="102" spans="1:16" ht="18.75" x14ac:dyDescent="0.25">
      <c r="A102" s="26" t="s">
        <v>312</v>
      </c>
      <c r="B102" s="10" t="s">
        <v>95</v>
      </c>
      <c r="C102" s="121" t="s">
        <v>481</v>
      </c>
      <c r="D102" s="121"/>
      <c r="E102" s="121" t="s">
        <v>444</v>
      </c>
      <c r="F102" s="122" t="s">
        <v>480</v>
      </c>
      <c r="G102" s="126" t="s">
        <v>453</v>
      </c>
      <c r="H102" s="169">
        <v>504</v>
      </c>
      <c r="I102" s="25">
        <f t="shared" si="10"/>
        <v>3024</v>
      </c>
      <c r="J102" s="25">
        <f t="shared" si="8"/>
        <v>7560</v>
      </c>
      <c r="K102" s="124">
        <f t="shared" si="9"/>
        <v>2142</v>
      </c>
      <c r="L102" s="132">
        <v>21100</v>
      </c>
      <c r="M102" s="133"/>
      <c r="N102" s="6">
        <v>357</v>
      </c>
      <c r="P102" s="6">
        <v>250</v>
      </c>
    </row>
    <row r="103" spans="1:16" ht="37.5" x14ac:dyDescent="0.25">
      <c r="A103" s="26" t="s">
        <v>313</v>
      </c>
      <c r="B103" s="10" t="s">
        <v>96</v>
      </c>
      <c r="C103" s="121" t="s">
        <v>479</v>
      </c>
      <c r="D103" s="121"/>
      <c r="E103" s="121" t="s">
        <v>444</v>
      </c>
      <c r="F103" s="122" t="s">
        <v>480</v>
      </c>
      <c r="G103" s="126" t="s">
        <v>453</v>
      </c>
      <c r="H103" s="169">
        <v>504</v>
      </c>
      <c r="I103" s="25">
        <f t="shared" si="10"/>
        <v>3024</v>
      </c>
      <c r="J103" s="25">
        <f t="shared" si="8"/>
        <v>7560</v>
      </c>
      <c r="K103" s="124">
        <f t="shared" si="9"/>
        <v>2142</v>
      </c>
      <c r="L103" s="132">
        <v>21100</v>
      </c>
      <c r="M103" s="133"/>
      <c r="N103" s="6">
        <v>357</v>
      </c>
      <c r="P103" s="6">
        <v>250</v>
      </c>
    </row>
    <row r="104" spans="1:16" ht="18.75" x14ac:dyDescent="0.25">
      <c r="A104" s="26" t="s">
        <v>314</v>
      </c>
      <c r="B104" s="10" t="s">
        <v>97</v>
      </c>
      <c r="C104" s="121" t="s">
        <v>456</v>
      </c>
      <c r="D104" s="121"/>
      <c r="E104" s="121" t="s">
        <v>444</v>
      </c>
      <c r="F104" s="122" t="s">
        <v>480</v>
      </c>
      <c r="G104" s="126" t="s">
        <v>453</v>
      </c>
      <c r="H104" s="169">
        <v>504</v>
      </c>
      <c r="I104" s="25">
        <f t="shared" si="10"/>
        <v>3024</v>
      </c>
      <c r="J104" s="25">
        <f t="shared" si="8"/>
        <v>7560</v>
      </c>
      <c r="K104" s="124">
        <f t="shared" si="9"/>
        <v>2142</v>
      </c>
      <c r="L104" s="132">
        <v>21100</v>
      </c>
      <c r="M104" s="133"/>
      <c r="N104" s="6">
        <v>357</v>
      </c>
      <c r="P104" s="6">
        <v>250</v>
      </c>
    </row>
    <row r="105" spans="1:16" ht="18.75" x14ac:dyDescent="0.25">
      <c r="A105" s="26" t="s">
        <v>315</v>
      </c>
      <c r="B105" s="10" t="s">
        <v>98</v>
      </c>
      <c r="C105" s="121" t="s">
        <v>481</v>
      </c>
      <c r="D105" s="121"/>
      <c r="E105" s="121" t="s">
        <v>444</v>
      </c>
      <c r="F105" s="122" t="s">
        <v>480</v>
      </c>
      <c r="G105" s="126" t="s">
        <v>453</v>
      </c>
      <c r="H105" s="169">
        <v>504</v>
      </c>
      <c r="I105" s="25">
        <f t="shared" si="10"/>
        <v>3024</v>
      </c>
      <c r="J105" s="25">
        <f t="shared" si="8"/>
        <v>7560</v>
      </c>
      <c r="K105" s="124">
        <f t="shared" si="9"/>
        <v>2142</v>
      </c>
      <c r="L105" s="132">
        <v>21100</v>
      </c>
      <c r="M105" s="133"/>
      <c r="N105" s="6">
        <v>357</v>
      </c>
      <c r="P105" s="6">
        <v>250</v>
      </c>
    </row>
    <row r="106" spans="1:16" ht="18.75" x14ac:dyDescent="0.25">
      <c r="A106" s="26" t="s">
        <v>316</v>
      </c>
      <c r="B106" s="10" t="s">
        <v>99</v>
      </c>
      <c r="C106" s="121" t="s">
        <v>482</v>
      </c>
      <c r="D106" s="121"/>
      <c r="E106" s="121" t="s">
        <v>444</v>
      </c>
      <c r="F106" s="122" t="s">
        <v>480</v>
      </c>
      <c r="G106" s="126" t="s">
        <v>453</v>
      </c>
      <c r="H106" s="169">
        <v>504</v>
      </c>
      <c r="I106" s="25">
        <f t="shared" si="10"/>
        <v>3024</v>
      </c>
      <c r="J106" s="25">
        <f t="shared" si="8"/>
        <v>7560</v>
      </c>
      <c r="K106" s="124">
        <f t="shared" si="9"/>
        <v>2142</v>
      </c>
      <c r="L106" s="132">
        <v>21100</v>
      </c>
      <c r="M106" s="133"/>
      <c r="N106" s="6">
        <v>357</v>
      </c>
      <c r="P106" s="6">
        <v>250</v>
      </c>
    </row>
    <row r="107" spans="1:16" ht="18.75" x14ac:dyDescent="0.25">
      <c r="A107" s="26" t="s">
        <v>317</v>
      </c>
      <c r="B107" s="10" t="s">
        <v>100</v>
      </c>
      <c r="C107" s="121" t="s">
        <v>456</v>
      </c>
      <c r="D107" s="121"/>
      <c r="E107" s="121" t="s">
        <v>444</v>
      </c>
      <c r="F107" s="122" t="s">
        <v>480</v>
      </c>
      <c r="G107" s="126" t="s">
        <v>453</v>
      </c>
      <c r="H107" s="169">
        <v>504</v>
      </c>
      <c r="I107" s="25">
        <f t="shared" si="10"/>
        <v>3024</v>
      </c>
      <c r="J107" s="25">
        <f t="shared" si="8"/>
        <v>7560</v>
      </c>
      <c r="K107" s="124">
        <f t="shared" si="9"/>
        <v>2142</v>
      </c>
      <c r="L107" s="132">
        <v>21100</v>
      </c>
      <c r="M107" s="133"/>
      <c r="N107" s="6">
        <v>357</v>
      </c>
      <c r="P107" s="6">
        <v>250</v>
      </c>
    </row>
    <row r="108" spans="1:16" ht="18.75" x14ac:dyDescent="0.25">
      <c r="A108" s="26" t="s">
        <v>318</v>
      </c>
      <c r="B108" s="10" t="s">
        <v>101</v>
      </c>
      <c r="C108" s="121" t="s">
        <v>481</v>
      </c>
      <c r="D108" s="121"/>
      <c r="E108" s="121" t="s">
        <v>444</v>
      </c>
      <c r="F108" s="122" t="s">
        <v>480</v>
      </c>
      <c r="G108" s="126" t="s">
        <v>453</v>
      </c>
      <c r="H108" s="169">
        <v>504</v>
      </c>
      <c r="I108" s="25">
        <f t="shared" si="10"/>
        <v>3024</v>
      </c>
      <c r="J108" s="25">
        <f t="shared" si="8"/>
        <v>7560</v>
      </c>
      <c r="K108" s="124">
        <f t="shared" si="9"/>
        <v>2142</v>
      </c>
      <c r="L108" s="132">
        <v>21100</v>
      </c>
      <c r="M108" s="133"/>
      <c r="N108" s="6">
        <v>357</v>
      </c>
      <c r="P108" s="6">
        <v>250</v>
      </c>
    </row>
    <row r="109" spans="1:16" ht="37.5" x14ac:dyDescent="0.25">
      <c r="A109" s="26" t="s">
        <v>319</v>
      </c>
      <c r="B109" s="10" t="s">
        <v>102</v>
      </c>
      <c r="C109" s="121" t="s">
        <v>479</v>
      </c>
      <c r="D109" s="121"/>
      <c r="E109" s="121" t="s">
        <v>444</v>
      </c>
      <c r="F109" s="122" t="s">
        <v>480</v>
      </c>
      <c r="G109" s="126" t="s">
        <v>453</v>
      </c>
      <c r="H109" s="169">
        <v>504</v>
      </c>
      <c r="I109" s="25">
        <f t="shared" si="10"/>
        <v>3024</v>
      </c>
      <c r="J109" s="25">
        <f t="shared" si="8"/>
        <v>7560</v>
      </c>
      <c r="K109" s="124">
        <f t="shared" si="9"/>
        <v>2142</v>
      </c>
      <c r="L109" s="132">
        <v>21100</v>
      </c>
      <c r="M109" s="133"/>
      <c r="N109" s="6">
        <v>357</v>
      </c>
      <c r="P109" s="6">
        <v>250</v>
      </c>
    </row>
    <row r="110" spans="1:16" ht="18.75" x14ac:dyDescent="0.25">
      <c r="A110" s="26" t="s">
        <v>320</v>
      </c>
      <c r="B110" s="10" t="s">
        <v>103</v>
      </c>
      <c r="C110" s="121" t="s">
        <v>456</v>
      </c>
      <c r="D110" s="121"/>
      <c r="E110" s="121" t="s">
        <v>444</v>
      </c>
      <c r="F110" s="122" t="s">
        <v>480</v>
      </c>
      <c r="G110" s="126" t="s">
        <v>453</v>
      </c>
      <c r="H110" s="169">
        <v>504</v>
      </c>
      <c r="I110" s="25">
        <f t="shared" si="10"/>
        <v>3024</v>
      </c>
      <c r="J110" s="25">
        <f t="shared" si="8"/>
        <v>7560</v>
      </c>
      <c r="K110" s="124">
        <f t="shared" si="9"/>
        <v>2142</v>
      </c>
      <c r="L110" s="132">
        <v>21100</v>
      </c>
      <c r="M110" s="133"/>
      <c r="N110" s="6">
        <v>357</v>
      </c>
      <c r="P110" s="6">
        <v>250</v>
      </c>
    </row>
    <row r="111" spans="1:16" ht="18.75" x14ac:dyDescent="0.25">
      <c r="A111" s="26" t="s">
        <v>321</v>
      </c>
      <c r="B111" s="10" t="s">
        <v>104</v>
      </c>
      <c r="C111" s="121" t="s">
        <v>481</v>
      </c>
      <c r="D111" s="121"/>
      <c r="E111" s="121" t="s">
        <v>444</v>
      </c>
      <c r="F111" s="122" t="s">
        <v>480</v>
      </c>
      <c r="G111" s="126" t="s">
        <v>453</v>
      </c>
      <c r="H111" s="169">
        <v>504</v>
      </c>
      <c r="I111" s="25">
        <f t="shared" si="10"/>
        <v>3024</v>
      </c>
      <c r="J111" s="25">
        <f t="shared" si="8"/>
        <v>7560</v>
      </c>
      <c r="K111" s="124">
        <f t="shared" si="9"/>
        <v>2142</v>
      </c>
      <c r="L111" s="132">
        <v>21100</v>
      </c>
      <c r="M111" s="133"/>
      <c r="N111" s="6">
        <v>357</v>
      </c>
      <c r="P111" s="6">
        <v>250</v>
      </c>
    </row>
    <row r="112" spans="1:16" ht="37.5" x14ac:dyDescent="0.25">
      <c r="A112" s="26" t="s">
        <v>322</v>
      </c>
      <c r="B112" s="10" t="s">
        <v>105</v>
      </c>
      <c r="C112" s="121" t="s">
        <v>479</v>
      </c>
      <c r="D112" s="121"/>
      <c r="E112" s="121" t="s">
        <v>444</v>
      </c>
      <c r="F112" s="122" t="s">
        <v>480</v>
      </c>
      <c r="G112" s="126" t="s">
        <v>453</v>
      </c>
      <c r="H112" s="169">
        <v>504</v>
      </c>
      <c r="I112" s="25">
        <f t="shared" si="10"/>
        <v>3024</v>
      </c>
      <c r="J112" s="25">
        <f t="shared" si="8"/>
        <v>7560</v>
      </c>
      <c r="K112" s="124">
        <f t="shared" si="9"/>
        <v>2142</v>
      </c>
      <c r="L112" s="132">
        <v>21100</v>
      </c>
      <c r="M112" s="133"/>
      <c r="N112" s="6">
        <v>357</v>
      </c>
      <c r="P112" s="6">
        <v>250</v>
      </c>
    </row>
    <row r="113" spans="1:16" ht="18.75" x14ac:dyDescent="0.25">
      <c r="A113" s="26" t="s">
        <v>323</v>
      </c>
      <c r="B113" s="10" t="s">
        <v>106</v>
      </c>
      <c r="C113" s="121" t="s">
        <v>456</v>
      </c>
      <c r="D113" s="121"/>
      <c r="E113" s="121" t="s">
        <v>444</v>
      </c>
      <c r="F113" s="122" t="s">
        <v>480</v>
      </c>
      <c r="G113" s="126" t="s">
        <v>453</v>
      </c>
      <c r="H113" s="169">
        <v>504</v>
      </c>
      <c r="I113" s="25">
        <f t="shared" si="10"/>
        <v>3024</v>
      </c>
      <c r="J113" s="25">
        <f t="shared" si="8"/>
        <v>7560</v>
      </c>
      <c r="K113" s="124">
        <f t="shared" si="9"/>
        <v>2142</v>
      </c>
      <c r="L113" s="132">
        <v>21100</v>
      </c>
      <c r="M113" s="133"/>
      <c r="N113" s="6">
        <v>357</v>
      </c>
      <c r="P113" s="6">
        <v>250</v>
      </c>
    </row>
    <row r="114" spans="1:16" ht="18.75" x14ac:dyDescent="0.25">
      <c r="A114" s="26" t="s">
        <v>324</v>
      </c>
      <c r="B114" s="10" t="s">
        <v>107</v>
      </c>
      <c r="C114" s="121" t="s">
        <v>481</v>
      </c>
      <c r="D114" s="121"/>
      <c r="E114" s="121" t="s">
        <v>444</v>
      </c>
      <c r="F114" s="122" t="s">
        <v>480</v>
      </c>
      <c r="G114" s="126" t="s">
        <v>453</v>
      </c>
      <c r="H114" s="169">
        <v>504</v>
      </c>
      <c r="I114" s="25">
        <f t="shared" si="10"/>
        <v>3024</v>
      </c>
      <c r="J114" s="25">
        <f t="shared" si="8"/>
        <v>7560</v>
      </c>
      <c r="K114" s="124">
        <f t="shared" si="9"/>
        <v>2142</v>
      </c>
      <c r="L114" s="132">
        <v>21100</v>
      </c>
      <c r="M114" s="133"/>
      <c r="N114" s="6">
        <v>357</v>
      </c>
      <c r="P114" s="6">
        <v>250</v>
      </c>
    </row>
    <row r="115" spans="1:16" ht="37.5" x14ac:dyDescent="0.25">
      <c r="A115" s="26" t="s">
        <v>325</v>
      </c>
      <c r="B115" s="10" t="s">
        <v>108</v>
      </c>
      <c r="C115" s="121" t="s">
        <v>479</v>
      </c>
      <c r="D115" s="121"/>
      <c r="E115" s="121" t="s">
        <v>444</v>
      </c>
      <c r="F115" s="122" t="s">
        <v>480</v>
      </c>
      <c r="G115" s="126" t="s">
        <v>453</v>
      </c>
      <c r="H115" s="169">
        <v>504</v>
      </c>
      <c r="I115" s="25">
        <f t="shared" si="10"/>
        <v>3024</v>
      </c>
      <c r="J115" s="25">
        <f t="shared" si="8"/>
        <v>7560</v>
      </c>
      <c r="K115" s="124">
        <f t="shared" si="9"/>
        <v>2142</v>
      </c>
      <c r="L115" s="132">
        <v>21100</v>
      </c>
      <c r="M115" s="133"/>
      <c r="N115" s="6">
        <v>357</v>
      </c>
      <c r="P115" s="6">
        <v>250</v>
      </c>
    </row>
    <row r="116" spans="1:16" ht="18.75" x14ac:dyDescent="0.25">
      <c r="A116" s="26" t="s">
        <v>326</v>
      </c>
      <c r="B116" s="10" t="s">
        <v>109</v>
      </c>
      <c r="C116" s="121" t="s">
        <v>456</v>
      </c>
      <c r="D116" s="121"/>
      <c r="E116" s="121" t="s">
        <v>444</v>
      </c>
      <c r="F116" s="122" t="s">
        <v>480</v>
      </c>
      <c r="G116" s="126" t="s">
        <v>453</v>
      </c>
      <c r="H116" s="169">
        <v>504</v>
      </c>
      <c r="I116" s="25">
        <f t="shared" si="10"/>
        <v>3024</v>
      </c>
      <c r="J116" s="25">
        <f t="shared" si="8"/>
        <v>7560</v>
      </c>
      <c r="K116" s="124">
        <f t="shared" si="9"/>
        <v>2142</v>
      </c>
      <c r="L116" s="132">
        <v>21100</v>
      </c>
      <c r="M116" s="133"/>
      <c r="N116" s="6">
        <v>357</v>
      </c>
      <c r="P116" s="6">
        <v>250</v>
      </c>
    </row>
    <row r="117" spans="1:16" ht="18.75" x14ac:dyDescent="0.25">
      <c r="A117" s="26" t="s">
        <v>327</v>
      </c>
      <c r="B117" s="10" t="s">
        <v>110</v>
      </c>
      <c r="C117" s="121" t="s">
        <v>481</v>
      </c>
      <c r="D117" s="121"/>
      <c r="E117" s="121" t="s">
        <v>444</v>
      </c>
      <c r="F117" s="122" t="s">
        <v>480</v>
      </c>
      <c r="G117" s="126" t="s">
        <v>453</v>
      </c>
      <c r="H117" s="169">
        <v>504</v>
      </c>
      <c r="I117" s="25">
        <f t="shared" si="10"/>
        <v>3024</v>
      </c>
      <c r="J117" s="25">
        <f t="shared" si="8"/>
        <v>7560</v>
      </c>
      <c r="K117" s="124">
        <f t="shared" si="9"/>
        <v>2142</v>
      </c>
      <c r="L117" s="132">
        <v>21100</v>
      </c>
      <c r="M117" s="133"/>
      <c r="N117" s="6">
        <v>357</v>
      </c>
      <c r="P117" s="6">
        <v>250</v>
      </c>
    </row>
    <row r="118" spans="1:16" ht="37.5" x14ac:dyDescent="0.25">
      <c r="A118" s="26" t="s">
        <v>328</v>
      </c>
      <c r="B118" s="10" t="s">
        <v>111</v>
      </c>
      <c r="C118" s="121" t="s">
        <v>479</v>
      </c>
      <c r="D118" s="121"/>
      <c r="E118" s="121" t="s">
        <v>444</v>
      </c>
      <c r="F118" s="122" t="s">
        <v>480</v>
      </c>
      <c r="G118" s="126" t="s">
        <v>453</v>
      </c>
      <c r="H118" s="169">
        <v>504</v>
      </c>
      <c r="I118" s="25">
        <f t="shared" si="10"/>
        <v>3024</v>
      </c>
      <c r="J118" s="25">
        <f t="shared" si="8"/>
        <v>7560</v>
      </c>
      <c r="K118" s="124">
        <f t="shared" si="9"/>
        <v>2142</v>
      </c>
      <c r="L118" s="132">
        <v>21100</v>
      </c>
      <c r="M118" s="133"/>
      <c r="N118" s="6">
        <v>357</v>
      </c>
      <c r="P118" s="6">
        <v>250</v>
      </c>
    </row>
    <row r="119" spans="1:16" ht="18.75" x14ac:dyDescent="0.25">
      <c r="A119" s="26" t="s">
        <v>329</v>
      </c>
      <c r="B119" s="10" t="s">
        <v>112</v>
      </c>
      <c r="C119" s="121" t="s">
        <v>456</v>
      </c>
      <c r="D119" s="121"/>
      <c r="E119" s="121" t="s">
        <v>444</v>
      </c>
      <c r="F119" s="122" t="s">
        <v>480</v>
      </c>
      <c r="G119" s="126" t="s">
        <v>453</v>
      </c>
      <c r="H119" s="169">
        <v>504</v>
      </c>
      <c r="I119" s="25">
        <f t="shared" si="10"/>
        <v>3024</v>
      </c>
      <c r="J119" s="25">
        <f t="shared" si="8"/>
        <v>7560</v>
      </c>
      <c r="K119" s="124">
        <f t="shared" si="9"/>
        <v>2142</v>
      </c>
      <c r="L119" s="132">
        <v>21100</v>
      </c>
      <c r="M119" s="133"/>
      <c r="N119" s="6">
        <v>357</v>
      </c>
      <c r="P119" s="6">
        <v>250</v>
      </c>
    </row>
    <row r="120" spans="1:16" ht="18.75" x14ac:dyDescent="0.25">
      <c r="A120" s="26" t="s">
        <v>330</v>
      </c>
      <c r="B120" s="10" t="s">
        <v>113</v>
      </c>
      <c r="C120" s="121" t="s">
        <v>481</v>
      </c>
      <c r="D120" s="121"/>
      <c r="E120" s="121" t="s">
        <v>444</v>
      </c>
      <c r="F120" s="122" t="s">
        <v>480</v>
      </c>
      <c r="G120" s="126" t="s">
        <v>453</v>
      </c>
      <c r="H120" s="169">
        <v>504</v>
      </c>
      <c r="I120" s="25">
        <f t="shared" si="10"/>
        <v>3024</v>
      </c>
      <c r="J120" s="25">
        <f t="shared" si="8"/>
        <v>7560</v>
      </c>
      <c r="K120" s="124">
        <f t="shared" si="9"/>
        <v>2142</v>
      </c>
      <c r="L120" s="132">
        <v>21100</v>
      </c>
      <c r="M120" s="133"/>
      <c r="N120" s="6">
        <v>357</v>
      </c>
      <c r="P120" s="6">
        <v>250</v>
      </c>
    </row>
    <row r="121" spans="1:16" ht="37.5" x14ac:dyDescent="0.25">
      <c r="A121" s="26" t="s">
        <v>331</v>
      </c>
      <c r="B121" s="10" t="s">
        <v>114</v>
      </c>
      <c r="C121" s="121" t="s">
        <v>479</v>
      </c>
      <c r="D121" s="121"/>
      <c r="E121" s="121" t="s">
        <v>444</v>
      </c>
      <c r="F121" s="122" t="s">
        <v>480</v>
      </c>
      <c r="G121" s="126" t="s">
        <v>453</v>
      </c>
      <c r="H121" s="169">
        <v>504</v>
      </c>
      <c r="I121" s="25">
        <f t="shared" si="10"/>
        <v>3024</v>
      </c>
      <c r="J121" s="25">
        <f t="shared" si="8"/>
        <v>7560</v>
      </c>
      <c r="K121" s="124">
        <f t="shared" si="9"/>
        <v>2142</v>
      </c>
      <c r="L121" s="132">
        <v>21100</v>
      </c>
      <c r="M121" s="133"/>
      <c r="N121" s="6">
        <v>357</v>
      </c>
      <c r="P121" s="6">
        <v>250</v>
      </c>
    </row>
    <row r="122" spans="1:16" ht="18.75" x14ac:dyDescent="0.25">
      <c r="A122" s="26" t="s">
        <v>332</v>
      </c>
      <c r="B122" s="10" t="s">
        <v>115</v>
      </c>
      <c r="C122" s="121" t="s">
        <v>456</v>
      </c>
      <c r="D122" s="121"/>
      <c r="E122" s="121" t="s">
        <v>444</v>
      </c>
      <c r="F122" s="122" t="s">
        <v>480</v>
      </c>
      <c r="G122" s="126" t="s">
        <v>453</v>
      </c>
      <c r="H122" s="169">
        <v>504</v>
      </c>
      <c r="I122" s="25">
        <f t="shared" si="10"/>
        <v>3024</v>
      </c>
      <c r="J122" s="25">
        <f t="shared" si="8"/>
        <v>7560</v>
      </c>
      <c r="K122" s="124">
        <f t="shared" si="9"/>
        <v>2142</v>
      </c>
      <c r="L122" s="132">
        <v>21100</v>
      </c>
      <c r="M122" s="133"/>
      <c r="N122" s="6">
        <v>357</v>
      </c>
      <c r="P122" s="6">
        <v>250</v>
      </c>
    </row>
    <row r="123" spans="1:16" ht="18.75" x14ac:dyDescent="0.25">
      <c r="A123" s="26" t="s">
        <v>333</v>
      </c>
      <c r="B123" s="10" t="s">
        <v>116</v>
      </c>
      <c r="C123" s="121" t="s">
        <v>481</v>
      </c>
      <c r="D123" s="121"/>
      <c r="E123" s="121" t="s">
        <v>444</v>
      </c>
      <c r="F123" s="122" t="s">
        <v>480</v>
      </c>
      <c r="G123" s="126" t="s">
        <v>453</v>
      </c>
      <c r="H123" s="169">
        <v>504</v>
      </c>
      <c r="I123" s="25">
        <f t="shared" si="10"/>
        <v>3024</v>
      </c>
      <c r="J123" s="25">
        <f t="shared" si="8"/>
        <v>7560</v>
      </c>
      <c r="K123" s="124">
        <f t="shared" si="9"/>
        <v>2142</v>
      </c>
      <c r="L123" s="132">
        <v>21100</v>
      </c>
      <c r="M123" s="133"/>
      <c r="N123" s="6">
        <v>357</v>
      </c>
      <c r="P123" s="6">
        <v>250</v>
      </c>
    </row>
    <row r="124" spans="1:16" ht="37.5" x14ac:dyDescent="0.25">
      <c r="A124" s="26" t="s">
        <v>334</v>
      </c>
      <c r="B124" s="10" t="s">
        <v>117</v>
      </c>
      <c r="C124" s="121" t="s">
        <v>479</v>
      </c>
      <c r="D124" s="121"/>
      <c r="E124" s="121" t="s">
        <v>444</v>
      </c>
      <c r="F124" s="122" t="s">
        <v>480</v>
      </c>
      <c r="G124" s="126" t="s">
        <v>453</v>
      </c>
      <c r="H124" s="169">
        <v>504</v>
      </c>
      <c r="I124" s="25">
        <f t="shared" si="10"/>
        <v>3024</v>
      </c>
      <c r="J124" s="25">
        <f t="shared" si="8"/>
        <v>7560</v>
      </c>
      <c r="K124" s="124">
        <f t="shared" si="9"/>
        <v>2142</v>
      </c>
      <c r="L124" s="132">
        <v>21100</v>
      </c>
      <c r="M124" s="133"/>
      <c r="N124" s="6">
        <v>357</v>
      </c>
      <c r="P124" s="6">
        <v>250</v>
      </c>
    </row>
    <row r="125" spans="1:16" ht="18.75" x14ac:dyDescent="0.25">
      <c r="A125" s="26" t="s">
        <v>335</v>
      </c>
      <c r="B125" s="10" t="s">
        <v>118</v>
      </c>
      <c r="C125" s="121" t="s">
        <v>456</v>
      </c>
      <c r="D125" s="121"/>
      <c r="E125" s="121" t="s">
        <v>444</v>
      </c>
      <c r="F125" s="122" t="s">
        <v>480</v>
      </c>
      <c r="G125" s="126" t="s">
        <v>453</v>
      </c>
      <c r="H125" s="169">
        <v>504</v>
      </c>
      <c r="I125" s="25">
        <f t="shared" si="10"/>
        <v>3024</v>
      </c>
      <c r="J125" s="25">
        <f t="shared" si="8"/>
        <v>7560</v>
      </c>
      <c r="K125" s="124">
        <f t="shared" si="9"/>
        <v>2142</v>
      </c>
      <c r="L125" s="132">
        <v>21100</v>
      </c>
      <c r="M125" s="133"/>
      <c r="N125" s="6">
        <v>357</v>
      </c>
      <c r="P125" s="6">
        <v>250</v>
      </c>
    </row>
    <row r="126" spans="1:16" ht="18.75" x14ac:dyDescent="0.25">
      <c r="A126" s="26" t="s">
        <v>336</v>
      </c>
      <c r="B126" s="10" t="s">
        <v>119</v>
      </c>
      <c r="C126" s="121" t="s">
        <v>481</v>
      </c>
      <c r="D126" s="121"/>
      <c r="E126" s="121" t="s">
        <v>444</v>
      </c>
      <c r="F126" s="122" t="s">
        <v>480</v>
      </c>
      <c r="G126" s="126" t="s">
        <v>453</v>
      </c>
      <c r="H126" s="169">
        <v>504</v>
      </c>
      <c r="I126" s="25">
        <f t="shared" si="10"/>
        <v>3024</v>
      </c>
      <c r="J126" s="25">
        <f t="shared" si="8"/>
        <v>7560</v>
      </c>
      <c r="K126" s="124">
        <f t="shared" si="9"/>
        <v>2142</v>
      </c>
      <c r="L126" s="132">
        <v>21100</v>
      </c>
      <c r="M126" s="133"/>
      <c r="N126" s="6">
        <v>357</v>
      </c>
      <c r="P126" s="6">
        <v>250</v>
      </c>
    </row>
    <row r="127" spans="1:16" ht="37.5" x14ac:dyDescent="0.25">
      <c r="A127" s="26" t="s">
        <v>337</v>
      </c>
      <c r="B127" s="10" t="s">
        <v>120</v>
      </c>
      <c r="C127" s="121" t="s">
        <v>479</v>
      </c>
      <c r="D127" s="121"/>
      <c r="E127" s="121" t="s">
        <v>444</v>
      </c>
      <c r="F127" s="122" t="s">
        <v>480</v>
      </c>
      <c r="G127" s="126" t="s">
        <v>453</v>
      </c>
      <c r="H127" s="169">
        <v>504</v>
      </c>
      <c r="I127" s="25">
        <f t="shared" si="10"/>
        <v>3024</v>
      </c>
      <c r="J127" s="25">
        <f t="shared" si="8"/>
        <v>7560</v>
      </c>
      <c r="K127" s="124">
        <f t="shared" si="9"/>
        <v>2142</v>
      </c>
      <c r="L127" s="132">
        <v>21100</v>
      </c>
      <c r="M127" s="133"/>
      <c r="N127" s="6">
        <v>357</v>
      </c>
      <c r="P127" s="6">
        <v>250</v>
      </c>
    </row>
    <row r="128" spans="1:16" ht="18.75" x14ac:dyDescent="0.25">
      <c r="A128" s="26" t="s">
        <v>338</v>
      </c>
      <c r="B128" s="10" t="s">
        <v>121</v>
      </c>
      <c r="C128" s="121" t="s">
        <v>456</v>
      </c>
      <c r="D128" s="121"/>
      <c r="E128" s="121" t="s">
        <v>444</v>
      </c>
      <c r="F128" s="122" t="s">
        <v>480</v>
      </c>
      <c r="G128" s="126" t="s">
        <v>453</v>
      </c>
      <c r="H128" s="169">
        <v>504</v>
      </c>
      <c r="I128" s="25">
        <f t="shared" si="10"/>
        <v>3024</v>
      </c>
      <c r="J128" s="25">
        <f t="shared" si="8"/>
        <v>7560</v>
      </c>
      <c r="K128" s="124">
        <f t="shared" si="9"/>
        <v>2142</v>
      </c>
      <c r="L128" s="132">
        <v>21100</v>
      </c>
      <c r="M128" s="133"/>
      <c r="N128" s="6">
        <v>357</v>
      </c>
      <c r="P128" s="6">
        <v>250</v>
      </c>
    </row>
    <row r="129" spans="1:16" ht="18.75" x14ac:dyDescent="0.25">
      <c r="A129" s="26" t="s">
        <v>339</v>
      </c>
      <c r="B129" s="10" t="s">
        <v>122</v>
      </c>
      <c r="C129" s="121" t="s">
        <v>481</v>
      </c>
      <c r="D129" s="121"/>
      <c r="E129" s="121" t="s">
        <v>444</v>
      </c>
      <c r="F129" s="122" t="s">
        <v>480</v>
      </c>
      <c r="G129" s="126" t="s">
        <v>453</v>
      </c>
      <c r="H129" s="169">
        <v>504</v>
      </c>
      <c r="I129" s="25">
        <f t="shared" si="10"/>
        <v>3024</v>
      </c>
      <c r="J129" s="25">
        <f t="shared" si="8"/>
        <v>7560</v>
      </c>
      <c r="K129" s="124">
        <f t="shared" si="9"/>
        <v>2142</v>
      </c>
      <c r="L129" s="132">
        <v>21100</v>
      </c>
      <c r="M129" s="133"/>
      <c r="N129" s="6">
        <v>357</v>
      </c>
      <c r="P129" s="6">
        <v>250</v>
      </c>
    </row>
    <row r="130" spans="1:16" ht="37.5" x14ac:dyDescent="0.25">
      <c r="A130" s="26" t="s">
        <v>340</v>
      </c>
      <c r="B130" s="10" t="s">
        <v>123</v>
      </c>
      <c r="C130" s="121" t="s">
        <v>479</v>
      </c>
      <c r="D130" s="121"/>
      <c r="E130" s="121" t="s">
        <v>444</v>
      </c>
      <c r="F130" s="122" t="s">
        <v>480</v>
      </c>
      <c r="G130" s="126" t="s">
        <v>453</v>
      </c>
      <c r="H130" s="169">
        <v>504</v>
      </c>
      <c r="I130" s="25">
        <f t="shared" si="10"/>
        <v>3024</v>
      </c>
      <c r="J130" s="25">
        <f t="shared" si="8"/>
        <v>7560</v>
      </c>
      <c r="K130" s="124">
        <f t="shared" si="9"/>
        <v>2142</v>
      </c>
      <c r="L130" s="132">
        <v>21100</v>
      </c>
      <c r="M130" s="133"/>
      <c r="N130" s="6">
        <v>357</v>
      </c>
      <c r="P130" s="6">
        <v>250</v>
      </c>
    </row>
    <row r="131" spans="1:16" ht="18.75" x14ac:dyDescent="0.25">
      <c r="A131" s="26" t="s">
        <v>341</v>
      </c>
      <c r="B131" s="10" t="s">
        <v>124</v>
      </c>
      <c r="C131" s="121" t="s">
        <v>456</v>
      </c>
      <c r="D131" s="121"/>
      <c r="E131" s="121" t="s">
        <v>444</v>
      </c>
      <c r="F131" s="122" t="s">
        <v>480</v>
      </c>
      <c r="G131" s="126" t="s">
        <v>453</v>
      </c>
      <c r="H131" s="169">
        <v>504</v>
      </c>
      <c r="I131" s="25">
        <f t="shared" si="10"/>
        <v>3024</v>
      </c>
      <c r="J131" s="25">
        <f t="shared" si="8"/>
        <v>7560</v>
      </c>
      <c r="K131" s="124">
        <f t="shared" si="9"/>
        <v>2142</v>
      </c>
      <c r="L131" s="132">
        <v>21100</v>
      </c>
      <c r="M131" s="133"/>
      <c r="N131" s="6">
        <v>357</v>
      </c>
      <c r="P131" s="6">
        <v>250</v>
      </c>
    </row>
    <row r="132" spans="1:16" ht="18.75" x14ac:dyDescent="0.25">
      <c r="A132" s="26" t="s">
        <v>342</v>
      </c>
      <c r="B132" s="10" t="s">
        <v>125</v>
      </c>
      <c r="C132" s="121" t="s">
        <v>481</v>
      </c>
      <c r="D132" s="121"/>
      <c r="E132" s="121" t="s">
        <v>444</v>
      </c>
      <c r="F132" s="122" t="s">
        <v>480</v>
      </c>
      <c r="G132" s="126" t="s">
        <v>453</v>
      </c>
      <c r="H132" s="169">
        <v>504</v>
      </c>
      <c r="I132" s="25">
        <f t="shared" si="10"/>
        <v>3024</v>
      </c>
      <c r="J132" s="25">
        <f t="shared" ref="J132:J195" si="11">I132+I132*1.5</f>
        <v>7560</v>
      </c>
      <c r="K132" s="124">
        <f t="shared" si="9"/>
        <v>2142</v>
      </c>
      <c r="L132" s="132">
        <v>21100</v>
      </c>
      <c r="M132" s="133"/>
      <c r="N132" s="6">
        <v>357</v>
      </c>
      <c r="P132" s="6">
        <v>250</v>
      </c>
    </row>
    <row r="133" spans="1:16" ht="37.5" x14ac:dyDescent="0.25">
      <c r="A133" s="26" t="s">
        <v>343</v>
      </c>
      <c r="B133" s="10" t="s">
        <v>126</v>
      </c>
      <c r="C133" s="121" t="s">
        <v>479</v>
      </c>
      <c r="D133" s="121"/>
      <c r="E133" s="121" t="s">
        <v>444</v>
      </c>
      <c r="F133" s="122" t="s">
        <v>480</v>
      </c>
      <c r="G133" s="126" t="s">
        <v>453</v>
      </c>
      <c r="H133" s="169">
        <v>504</v>
      </c>
      <c r="I133" s="25">
        <f t="shared" si="10"/>
        <v>3024</v>
      </c>
      <c r="J133" s="25">
        <f t="shared" si="11"/>
        <v>7560</v>
      </c>
      <c r="K133" s="124">
        <f t="shared" si="9"/>
        <v>2142</v>
      </c>
      <c r="L133" s="132">
        <v>21100</v>
      </c>
      <c r="M133" s="133"/>
      <c r="N133" s="6">
        <v>357</v>
      </c>
      <c r="P133" s="6">
        <v>250</v>
      </c>
    </row>
    <row r="134" spans="1:16" ht="18.75" x14ac:dyDescent="0.25">
      <c r="A134" s="26" t="s">
        <v>344</v>
      </c>
      <c r="B134" s="10" t="s">
        <v>127</v>
      </c>
      <c r="C134" s="121" t="s">
        <v>456</v>
      </c>
      <c r="D134" s="121"/>
      <c r="E134" s="121" t="s">
        <v>444</v>
      </c>
      <c r="F134" s="122" t="s">
        <v>480</v>
      </c>
      <c r="G134" s="126" t="s">
        <v>453</v>
      </c>
      <c r="H134" s="169">
        <v>504</v>
      </c>
      <c r="I134" s="25">
        <f t="shared" si="10"/>
        <v>3024</v>
      </c>
      <c r="J134" s="25">
        <f t="shared" si="11"/>
        <v>7560</v>
      </c>
      <c r="K134" s="124">
        <f t="shared" si="9"/>
        <v>2142</v>
      </c>
      <c r="L134" s="132">
        <v>21100</v>
      </c>
      <c r="M134" s="133"/>
      <c r="N134" s="6">
        <v>357</v>
      </c>
      <c r="P134" s="6">
        <v>250</v>
      </c>
    </row>
    <row r="135" spans="1:16" ht="18.75" x14ac:dyDescent="0.25">
      <c r="A135" s="26" t="s">
        <v>345</v>
      </c>
      <c r="B135" s="10" t="s">
        <v>128</v>
      </c>
      <c r="C135" s="121" t="s">
        <v>481</v>
      </c>
      <c r="D135" s="121"/>
      <c r="E135" s="121" t="s">
        <v>444</v>
      </c>
      <c r="F135" s="122" t="s">
        <v>480</v>
      </c>
      <c r="G135" s="126" t="s">
        <v>453</v>
      </c>
      <c r="H135" s="169">
        <v>504</v>
      </c>
      <c r="I135" s="25">
        <f t="shared" si="10"/>
        <v>3024</v>
      </c>
      <c r="J135" s="25">
        <f t="shared" si="11"/>
        <v>7560</v>
      </c>
      <c r="K135" s="124">
        <f t="shared" si="9"/>
        <v>2142</v>
      </c>
      <c r="L135" s="132">
        <v>21100</v>
      </c>
      <c r="M135" s="133"/>
      <c r="N135" s="6">
        <v>357</v>
      </c>
      <c r="P135" s="6">
        <v>250</v>
      </c>
    </row>
    <row r="136" spans="1:16" ht="18.75" x14ac:dyDescent="0.25">
      <c r="A136" s="26" t="s">
        <v>346</v>
      </c>
      <c r="B136" s="10" t="s">
        <v>129</v>
      </c>
      <c r="C136" s="121" t="s">
        <v>482</v>
      </c>
      <c r="D136" s="121"/>
      <c r="E136" s="121" t="s">
        <v>444</v>
      </c>
      <c r="F136" s="122" t="s">
        <v>480</v>
      </c>
      <c r="G136" s="126" t="s">
        <v>453</v>
      </c>
      <c r="H136" s="169">
        <v>504</v>
      </c>
      <c r="I136" s="25">
        <f t="shared" si="10"/>
        <v>3024</v>
      </c>
      <c r="J136" s="25">
        <f t="shared" si="11"/>
        <v>7560</v>
      </c>
      <c r="K136" s="124">
        <f t="shared" si="9"/>
        <v>2142</v>
      </c>
      <c r="L136" s="132">
        <v>21100</v>
      </c>
      <c r="M136" s="133"/>
      <c r="N136" s="6">
        <v>357</v>
      </c>
      <c r="P136" s="6">
        <v>250</v>
      </c>
    </row>
    <row r="137" spans="1:16" ht="18.75" x14ac:dyDescent="0.25">
      <c r="A137" s="26" t="s">
        <v>347</v>
      </c>
      <c r="B137" s="10" t="s">
        <v>130</v>
      </c>
      <c r="C137" s="121" t="s">
        <v>456</v>
      </c>
      <c r="D137" s="121"/>
      <c r="E137" s="121" t="s">
        <v>444</v>
      </c>
      <c r="F137" s="122" t="s">
        <v>480</v>
      </c>
      <c r="G137" s="126" t="s">
        <v>453</v>
      </c>
      <c r="H137" s="169">
        <v>504</v>
      </c>
      <c r="I137" s="25">
        <f t="shared" si="10"/>
        <v>3024</v>
      </c>
      <c r="J137" s="25">
        <f t="shared" si="11"/>
        <v>7560</v>
      </c>
      <c r="K137" s="124">
        <f t="shared" si="9"/>
        <v>2142</v>
      </c>
      <c r="L137" s="132">
        <v>21100</v>
      </c>
      <c r="M137" s="133"/>
      <c r="N137" s="6">
        <v>357</v>
      </c>
      <c r="P137" s="6">
        <v>250</v>
      </c>
    </row>
    <row r="138" spans="1:16" ht="18.75" x14ac:dyDescent="0.25">
      <c r="A138" s="26" t="s">
        <v>348</v>
      </c>
      <c r="B138" s="10" t="s">
        <v>131</v>
      </c>
      <c r="C138" s="121" t="s">
        <v>481</v>
      </c>
      <c r="D138" s="121"/>
      <c r="E138" s="121" t="s">
        <v>444</v>
      </c>
      <c r="F138" s="122" t="s">
        <v>480</v>
      </c>
      <c r="G138" s="126" t="s">
        <v>453</v>
      </c>
      <c r="H138" s="169">
        <v>504</v>
      </c>
      <c r="I138" s="25">
        <f t="shared" si="10"/>
        <v>3024</v>
      </c>
      <c r="J138" s="25">
        <f t="shared" si="11"/>
        <v>7560</v>
      </c>
      <c r="K138" s="124">
        <f t="shared" si="9"/>
        <v>2142</v>
      </c>
      <c r="L138" s="132">
        <v>21100</v>
      </c>
      <c r="M138" s="133"/>
      <c r="N138" s="6">
        <v>357</v>
      </c>
      <c r="P138" s="6">
        <v>250</v>
      </c>
    </row>
    <row r="139" spans="1:16" ht="37.5" x14ac:dyDescent="0.25">
      <c r="A139" s="26" t="s">
        <v>349</v>
      </c>
      <c r="B139" s="10" t="s">
        <v>132</v>
      </c>
      <c r="C139" s="121" t="s">
        <v>479</v>
      </c>
      <c r="D139" s="121"/>
      <c r="E139" s="121" t="s">
        <v>444</v>
      </c>
      <c r="F139" s="122" t="s">
        <v>480</v>
      </c>
      <c r="G139" s="126" t="s">
        <v>453</v>
      </c>
      <c r="H139" s="169">
        <v>504</v>
      </c>
      <c r="I139" s="25">
        <f t="shared" si="10"/>
        <v>3024</v>
      </c>
      <c r="J139" s="25">
        <f t="shared" si="11"/>
        <v>7560</v>
      </c>
      <c r="K139" s="124">
        <f t="shared" si="9"/>
        <v>2142</v>
      </c>
      <c r="L139" s="132">
        <v>21100</v>
      </c>
      <c r="M139" s="133"/>
      <c r="N139" s="6">
        <v>357</v>
      </c>
      <c r="P139" s="6">
        <v>250</v>
      </c>
    </row>
    <row r="140" spans="1:16" ht="18.75" x14ac:dyDescent="0.25">
      <c r="A140" s="26" t="s">
        <v>350</v>
      </c>
      <c r="B140" s="10" t="s">
        <v>133</v>
      </c>
      <c r="C140" s="121" t="s">
        <v>456</v>
      </c>
      <c r="D140" s="121"/>
      <c r="E140" s="121" t="s">
        <v>444</v>
      </c>
      <c r="F140" s="122" t="s">
        <v>480</v>
      </c>
      <c r="G140" s="126" t="s">
        <v>453</v>
      </c>
      <c r="H140" s="169">
        <v>504</v>
      </c>
      <c r="I140" s="25">
        <f t="shared" si="10"/>
        <v>3024</v>
      </c>
      <c r="J140" s="25">
        <f t="shared" si="11"/>
        <v>7560</v>
      </c>
      <c r="K140" s="124">
        <f t="shared" si="9"/>
        <v>2142</v>
      </c>
      <c r="L140" s="132">
        <v>21100</v>
      </c>
      <c r="M140" s="133"/>
      <c r="N140" s="6">
        <v>357</v>
      </c>
      <c r="P140" s="6">
        <v>250</v>
      </c>
    </row>
    <row r="141" spans="1:16" ht="18.75" x14ac:dyDescent="0.25">
      <c r="A141" s="26" t="s">
        <v>351</v>
      </c>
      <c r="B141" s="10" t="s">
        <v>134</v>
      </c>
      <c r="C141" s="121" t="s">
        <v>481</v>
      </c>
      <c r="D141" s="121"/>
      <c r="E141" s="121" t="s">
        <v>444</v>
      </c>
      <c r="F141" s="122" t="s">
        <v>480</v>
      </c>
      <c r="G141" s="126" t="s">
        <v>453</v>
      </c>
      <c r="H141" s="169">
        <v>504</v>
      </c>
      <c r="I141" s="25">
        <f t="shared" si="10"/>
        <v>3024</v>
      </c>
      <c r="J141" s="25">
        <f t="shared" si="11"/>
        <v>7560</v>
      </c>
      <c r="K141" s="124">
        <f t="shared" si="9"/>
        <v>2142</v>
      </c>
      <c r="L141" s="132">
        <v>21100</v>
      </c>
      <c r="M141" s="133"/>
      <c r="N141" s="6">
        <v>357</v>
      </c>
      <c r="P141" s="6">
        <v>250</v>
      </c>
    </row>
    <row r="142" spans="1:16" ht="37.5" x14ac:dyDescent="0.25">
      <c r="A142" s="26" t="s">
        <v>352</v>
      </c>
      <c r="B142" s="10" t="s">
        <v>135</v>
      </c>
      <c r="C142" s="121" t="s">
        <v>479</v>
      </c>
      <c r="D142" s="121"/>
      <c r="E142" s="121" t="s">
        <v>444</v>
      </c>
      <c r="F142" s="122" t="s">
        <v>480</v>
      </c>
      <c r="G142" s="126" t="s">
        <v>453</v>
      </c>
      <c r="H142" s="169">
        <v>504</v>
      </c>
      <c r="I142" s="25">
        <f t="shared" si="10"/>
        <v>3024</v>
      </c>
      <c r="J142" s="25">
        <f t="shared" si="11"/>
        <v>7560</v>
      </c>
      <c r="K142" s="124">
        <f t="shared" si="9"/>
        <v>2142</v>
      </c>
      <c r="L142" s="132">
        <v>21100</v>
      </c>
      <c r="M142" s="133"/>
      <c r="N142" s="6">
        <v>357</v>
      </c>
      <c r="P142" s="6">
        <v>250</v>
      </c>
    </row>
    <row r="143" spans="1:16" ht="18.75" x14ac:dyDescent="0.25">
      <c r="A143" s="26" t="s">
        <v>353</v>
      </c>
      <c r="B143" s="10" t="s">
        <v>136</v>
      </c>
      <c r="C143" s="121" t="s">
        <v>456</v>
      </c>
      <c r="D143" s="121"/>
      <c r="E143" s="121" t="s">
        <v>444</v>
      </c>
      <c r="F143" s="122" t="s">
        <v>480</v>
      </c>
      <c r="G143" s="126" t="s">
        <v>453</v>
      </c>
      <c r="H143" s="169">
        <v>504</v>
      </c>
      <c r="I143" s="25">
        <f t="shared" si="10"/>
        <v>3024</v>
      </c>
      <c r="J143" s="25">
        <f t="shared" si="11"/>
        <v>7560</v>
      </c>
      <c r="K143" s="124">
        <f t="shared" si="9"/>
        <v>2142</v>
      </c>
      <c r="L143" s="132">
        <v>21100</v>
      </c>
      <c r="M143" s="133"/>
      <c r="N143" s="6">
        <v>357</v>
      </c>
      <c r="P143" s="6">
        <v>250</v>
      </c>
    </row>
    <row r="144" spans="1:16" ht="18.75" x14ac:dyDescent="0.25">
      <c r="A144" s="26" t="s">
        <v>354</v>
      </c>
      <c r="B144" s="10" t="s">
        <v>137</v>
      </c>
      <c r="C144" s="121" t="s">
        <v>481</v>
      </c>
      <c r="D144" s="121"/>
      <c r="E144" s="121" t="s">
        <v>444</v>
      </c>
      <c r="F144" s="122" t="s">
        <v>480</v>
      </c>
      <c r="G144" s="126" t="s">
        <v>453</v>
      </c>
      <c r="H144" s="169">
        <v>504</v>
      </c>
      <c r="I144" s="25">
        <f t="shared" si="10"/>
        <v>3024</v>
      </c>
      <c r="J144" s="25">
        <f t="shared" si="11"/>
        <v>7560</v>
      </c>
      <c r="K144" s="124">
        <f t="shared" si="9"/>
        <v>2142</v>
      </c>
      <c r="L144" s="132">
        <v>21100</v>
      </c>
      <c r="M144" s="133"/>
      <c r="N144" s="6">
        <v>357</v>
      </c>
      <c r="P144" s="6">
        <v>250</v>
      </c>
    </row>
    <row r="145" spans="1:16" ht="18.75" x14ac:dyDescent="0.25">
      <c r="A145" s="26" t="s">
        <v>355</v>
      </c>
      <c r="B145" s="10" t="s">
        <v>138</v>
      </c>
      <c r="C145" s="121" t="s">
        <v>482</v>
      </c>
      <c r="D145" s="121"/>
      <c r="E145" s="121" t="s">
        <v>444</v>
      </c>
      <c r="F145" s="122" t="s">
        <v>480</v>
      </c>
      <c r="G145" s="126" t="s">
        <v>453</v>
      </c>
      <c r="H145" s="169">
        <v>504</v>
      </c>
      <c r="I145" s="25">
        <f t="shared" si="10"/>
        <v>3024</v>
      </c>
      <c r="J145" s="25">
        <f t="shared" si="11"/>
        <v>7560</v>
      </c>
      <c r="K145" s="124">
        <f t="shared" si="9"/>
        <v>2142</v>
      </c>
      <c r="L145" s="132">
        <v>21100</v>
      </c>
      <c r="M145" s="133"/>
      <c r="N145" s="6">
        <v>357</v>
      </c>
      <c r="P145" s="6">
        <v>250</v>
      </c>
    </row>
    <row r="146" spans="1:16" ht="18.75" x14ac:dyDescent="0.25">
      <c r="A146" s="26" t="s">
        <v>356</v>
      </c>
      <c r="B146" s="10" t="s">
        <v>139</v>
      </c>
      <c r="C146" s="121" t="s">
        <v>456</v>
      </c>
      <c r="D146" s="121"/>
      <c r="E146" s="121" t="s">
        <v>444</v>
      </c>
      <c r="F146" s="122" t="s">
        <v>480</v>
      </c>
      <c r="G146" s="126" t="s">
        <v>453</v>
      </c>
      <c r="H146" s="169">
        <v>504</v>
      </c>
      <c r="I146" s="25">
        <f t="shared" si="10"/>
        <v>3024</v>
      </c>
      <c r="J146" s="25">
        <f t="shared" si="11"/>
        <v>7560</v>
      </c>
      <c r="K146" s="124">
        <f t="shared" si="9"/>
        <v>2142</v>
      </c>
      <c r="L146" s="132">
        <v>21100</v>
      </c>
      <c r="M146" s="133"/>
      <c r="N146" s="6">
        <v>357</v>
      </c>
      <c r="P146" s="6">
        <v>250</v>
      </c>
    </row>
    <row r="147" spans="1:16" ht="18.75" x14ac:dyDescent="0.25">
      <c r="A147" s="26" t="s">
        <v>357</v>
      </c>
      <c r="B147" s="10" t="s">
        <v>140</v>
      </c>
      <c r="C147" s="121" t="s">
        <v>481</v>
      </c>
      <c r="D147" s="121"/>
      <c r="E147" s="121" t="s">
        <v>444</v>
      </c>
      <c r="F147" s="122" t="s">
        <v>480</v>
      </c>
      <c r="G147" s="126" t="s">
        <v>453</v>
      </c>
      <c r="H147" s="169">
        <v>504</v>
      </c>
      <c r="I147" s="25">
        <f t="shared" si="10"/>
        <v>3024</v>
      </c>
      <c r="J147" s="25">
        <f t="shared" si="11"/>
        <v>7560</v>
      </c>
      <c r="K147" s="124">
        <f t="shared" si="9"/>
        <v>2142</v>
      </c>
      <c r="L147" s="132">
        <v>21100</v>
      </c>
      <c r="M147" s="133"/>
      <c r="N147" s="6">
        <v>357</v>
      </c>
      <c r="P147" s="6">
        <v>250</v>
      </c>
    </row>
    <row r="148" spans="1:16" ht="18.75" x14ac:dyDescent="0.25">
      <c r="A148" s="4" t="s">
        <v>141</v>
      </c>
      <c r="B148" s="4"/>
      <c r="C148" s="4"/>
      <c r="D148" s="4"/>
      <c r="E148" s="4"/>
      <c r="F148" s="4"/>
      <c r="G148" s="4"/>
      <c r="H148" s="169"/>
      <c r="I148" s="25">
        <f t="shared" si="10"/>
        <v>0</v>
      </c>
      <c r="J148" s="25">
        <f t="shared" si="11"/>
        <v>0</v>
      </c>
      <c r="K148" s="124">
        <f t="shared" si="9"/>
        <v>0</v>
      </c>
      <c r="L148" s="119"/>
      <c r="M148" s="125"/>
      <c r="N148" s="9"/>
      <c r="P148" s="9"/>
    </row>
    <row r="149" spans="1:16" ht="150" x14ac:dyDescent="0.25">
      <c r="A149" s="26" t="s">
        <v>358</v>
      </c>
      <c r="B149" s="134" t="s">
        <v>142</v>
      </c>
      <c r="C149" s="135" t="s">
        <v>483</v>
      </c>
      <c r="D149" s="135"/>
      <c r="E149" s="121" t="s">
        <v>444</v>
      </c>
      <c r="F149" s="122" t="s">
        <v>484</v>
      </c>
      <c r="G149" s="126" t="s">
        <v>485</v>
      </c>
      <c r="H149" s="169">
        <v>16848</v>
      </c>
      <c r="I149" s="25">
        <f t="shared" si="10"/>
        <v>101088</v>
      </c>
      <c r="J149" s="25">
        <f t="shared" si="11"/>
        <v>252720</v>
      </c>
      <c r="K149" s="124">
        <f t="shared" si="9"/>
        <v>93600</v>
      </c>
      <c r="L149" s="119">
        <v>143200</v>
      </c>
      <c r="M149" s="125"/>
      <c r="N149" s="6">
        <v>15600</v>
      </c>
      <c r="P149" s="6">
        <v>11760</v>
      </c>
    </row>
    <row r="150" spans="1:16" ht="93.75" x14ac:dyDescent="0.25">
      <c r="A150" s="26" t="s">
        <v>359</v>
      </c>
      <c r="B150" s="134" t="s">
        <v>143</v>
      </c>
      <c r="C150" s="135" t="s">
        <v>486</v>
      </c>
      <c r="D150" s="135"/>
      <c r="E150" s="121" t="s">
        <v>444</v>
      </c>
      <c r="F150" s="122" t="s">
        <v>487</v>
      </c>
      <c r="G150" s="126" t="s">
        <v>485</v>
      </c>
      <c r="H150" s="169">
        <v>11520</v>
      </c>
      <c r="I150" s="25">
        <f t="shared" si="10"/>
        <v>69120</v>
      </c>
      <c r="J150" s="25">
        <f t="shared" si="11"/>
        <v>172800</v>
      </c>
      <c r="K150" s="124">
        <f t="shared" si="9"/>
        <v>57600</v>
      </c>
      <c r="L150" s="119">
        <v>94500</v>
      </c>
      <c r="M150" s="125"/>
      <c r="N150" s="6">
        <v>9600</v>
      </c>
      <c r="P150" s="6">
        <v>7610</v>
      </c>
    </row>
    <row r="151" spans="1:16" ht="112.5" x14ac:dyDescent="0.25">
      <c r="A151" s="26" t="s">
        <v>360</v>
      </c>
      <c r="B151" s="134" t="s">
        <v>144</v>
      </c>
      <c r="C151" s="135" t="s">
        <v>488</v>
      </c>
      <c r="D151" s="135"/>
      <c r="E151" s="121" t="s">
        <v>444</v>
      </c>
      <c r="F151" s="122" t="s">
        <v>487</v>
      </c>
      <c r="G151" s="126" t="s">
        <v>485</v>
      </c>
      <c r="H151" s="169">
        <v>5760</v>
      </c>
      <c r="I151" s="25">
        <f t="shared" si="10"/>
        <v>34560</v>
      </c>
      <c r="J151" s="25">
        <f t="shared" si="11"/>
        <v>86400</v>
      </c>
      <c r="K151" s="124">
        <f t="shared" ref="K151:K209" si="12">N151*6</f>
        <v>28800</v>
      </c>
      <c r="L151" s="119">
        <v>56200</v>
      </c>
      <c r="M151" s="125"/>
      <c r="N151" s="6">
        <v>4800</v>
      </c>
      <c r="P151" s="6">
        <v>3810</v>
      </c>
    </row>
    <row r="152" spans="1:16" ht="37.5" x14ac:dyDescent="0.25">
      <c r="A152" s="26" t="s">
        <v>361</v>
      </c>
      <c r="B152" s="134" t="s">
        <v>145</v>
      </c>
      <c r="C152" s="135" t="s">
        <v>452</v>
      </c>
      <c r="D152" s="135"/>
      <c r="E152" s="121" t="s">
        <v>444</v>
      </c>
      <c r="F152" s="122" t="s">
        <v>487</v>
      </c>
      <c r="G152" s="126" t="s">
        <v>485</v>
      </c>
      <c r="H152" s="169">
        <v>5760</v>
      </c>
      <c r="I152" s="25">
        <f t="shared" si="10"/>
        <v>34560</v>
      </c>
      <c r="J152" s="25">
        <f t="shared" si="11"/>
        <v>86400</v>
      </c>
      <c r="K152" s="124">
        <f t="shared" si="12"/>
        <v>28800</v>
      </c>
      <c r="L152" s="119">
        <v>56200</v>
      </c>
      <c r="M152" s="125"/>
      <c r="N152" s="6">
        <v>4800</v>
      </c>
      <c r="P152" s="6">
        <v>3810</v>
      </c>
    </row>
    <row r="153" spans="1:16" ht="93.75" x14ac:dyDescent="0.25">
      <c r="A153" s="26" t="s">
        <v>362</v>
      </c>
      <c r="B153" s="134" t="s">
        <v>146</v>
      </c>
      <c r="C153" s="135" t="s">
        <v>489</v>
      </c>
      <c r="D153" s="135"/>
      <c r="E153" s="121" t="s">
        <v>444</v>
      </c>
      <c r="F153" s="122" t="s">
        <v>484</v>
      </c>
      <c r="G153" s="126" t="s">
        <v>485</v>
      </c>
      <c r="H153" s="169">
        <v>8784</v>
      </c>
      <c r="I153" s="25">
        <f t="shared" si="10"/>
        <v>52704</v>
      </c>
      <c r="J153" s="25">
        <f t="shared" si="11"/>
        <v>131760</v>
      </c>
      <c r="K153" s="124">
        <f t="shared" si="12"/>
        <v>50400</v>
      </c>
      <c r="L153" s="119">
        <v>85500</v>
      </c>
      <c r="M153" s="125"/>
      <c r="N153" s="6">
        <v>8400</v>
      </c>
      <c r="P153" s="6">
        <v>6060</v>
      </c>
    </row>
    <row r="154" spans="1:16" ht="37.5" x14ac:dyDescent="0.25">
      <c r="A154" s="26" t="s">
        <v>363</v>
      </c>
      <c r="B154" s="134" t="s">
        <v>147</v>
      </c>
      <c r="C154" s="135" t="s">
        <v>452</v>
      </c>
      <c r="D154" s="135"/>
      <c r="E154" s="121" t="s">
        <v>444</v>
      </c>
      <c r="F154" s="122" t="s">
        <v>490</v>
      </c>
      <c r="G154" s="126" t="s">
        <v>485</v>
      </c>
      <c r="H154" s="169">
        <v>1800</v>
      </c>
      <c r="I154" s="25">
        <f t="shared" si="10"/>
        <v>10800</v>
      </c>
      <c r="J154" s="25">
        <f t="shared" si="11"/>
        <v>27000</v>
      </c>
      <c r="K154" s="124">
        <f t="shared" si="12"/>
        <v>9000</v>
      </c>
      <c r="L154" s="119">
        <v>29800</v>
      </c>
      <c r="M154" s="125"/>
      <c r="N154" s="6">
        <v>1500</v>
      </c>
      <c r="P154" s="6">
        <v>1310</v>
      </c>
    </row>
    <row r="155" spans="1:16" ht="37.5" x14ac:dyDescent="0.25">
      <c r="A155" s="26" t="s">
        <v>364</v>
      </c>
      <c r="B155" s="134" t="s">
        <v>148</v>
      </c>
      <c r="C155" s="135" t="s">
        <v>452</v>
      </c>
      <c r="D155" s="135"/>
      <c r="E155" s="121" t="s">
        <v>444</v>
      </c>
      <c r="F155" s="122" t="s">
        <v>449</v>
      </c>
      <c r="G155" s="126" t="s">
        <v>485</v>
      </c>
      <c r="H155" s="169">
        <v>1470</v>
      </c>
      <c r="I155" s="25">
        <f t="shared" si="10"/>
        <v>8820</v>
      </c>
      <c r="J155" s="25">
        <f t="shared" si="11"/>
        <v>22050</v>
      </c>
      <c r="K155" s="124">
        <f t="shared" si="12"/>
        <v>7200</v>
      </c>
      <c r="L155" s="119">
        <v>27500</v>
      </c>
      <c r="M155" s="125"/>
      <c r="N155" s="6">
        <v>1200</v>
      </c>
      <c r="P155" s="6">
        <v>950</v>
      </c>
    </row>
    <row r="156" spans="1:16" s="11" customFormat="1" ht="37.5" x14ac:dyDescent="0.25">
      <c r="A156" s="26" t="s">
        <v>365</v>
      </c>
      <c r="B156" s="134" t="s">
        <v>149</v>
      </c>
      <c r="C156" s="135" t="s">
        <v>452</v>
      </c>
      <c r="D156" s="135"/>
      <c r="E156" s="121" t="s">
        <v>444</v>
      </c>
      <c r="F156" s="122" t="s">
        <v>449</v>
      </c>
      <c r="G156" s="126" t="s">
        <v>485</v>
      </c>
      <c r="H156" s="169">
        <v>1470</v>
      </c>
      <c r="I156" s="25">
        <f t="shared" si="10"/>
        <v>8820</v>
      </c>
      <c r="J156" s="25">
        <f t="shared" si="11"/>
        <v>22050</v>
      </c>
      <c r="K156" s="124">
        <f t="shared" si="12"/>
        <v>7200</v>
      </c>
      <c r="L156" s="119">
        <v>27500</v>
      </c>
      <c r="M156" s="125"/>
      <c r="N156" s="6">
        <v>1200</v>
      </c>
      <c r="P156" s="6">
        <v>950</v>
      </c>
    </row>
    <row r="157" spans="1:16" ht="37.5" x14ac:dyDescent="0.25">
      <c r="A157" s="26" t="s">
        <v>366</v>
      </c>
      <c r="B157" s="134" t="s">
        <v>217</v>
      </c>
      <c r="C157" s="135" t="s">
        <v>452</v>
      </c>
      <c r="D157" s="135"/>
      <c r="E157" s="121" t="s">
        <v>444</v>
      </c>
      <c r="F157" s="122" t="s">
        <v>449</v>
      </c>
      <c r="G157" s="126" t="s">
        <v>485</v>
      </c>
      <c r="H157" s="169">
        <v>1470</v>
      </c>
      <c r="I157" s="25">
        <f t="shared" si="10"/>
        <v>8820</v>
      </c>
      <c r="J157" s="25">
        <f t="shared" si="11"/>
        <v>22050</v>
      </c>
      <c r="K157" s="124">
        <f t="shared" si="12"/>
        <v>7200</v>
      </c>
      <c r="L157" s="119">
        <v>27500</v>
      </c>
      <c r="M157" s="125"/>
      <c r="N157" s="6">
        <v>1200</v>
      </c>
      <c r="P157" s="6">
        <v>950</v>
      </c>
    </row>
    <row r="158" spans="1:16" ht="37.5" x14ac:dyDescent="0.25">
      <c r="A158" s="26" t="s">
        <v>367</v>
      </c>
      <c r="B158" s="134" t="s">
        <v>150</v>
      </c>
      <c r="C158" s="135" t="s">
        <v>452</v>
      </c>
      <c r="D158" s="135"/>
      <c r="E158" s="121" t="s">
        <v>444</v>
      </c>
      <c r="F158" s="122" t="s">
        <v>445</v>
      </c>
      <c r="G158" s="126" t="s">
        <v>485</v>
      </c>
      <c r="H158" s="169">
        <v>1470</v>
      </c>
      <c r="I158" s="25">
        <f t="shared" si="10"/>
        <v>8820</v>
      </c>
      <c r="J158" s="25">
        <f t="shared" si="11"/>
        <v>22050</v>
      </c>
      <c r="K158" s="124">
        <f t="shared" si="12"/>
        <v>7200</v>
      </c>
      <c r="L158" s="119">
        <v>27500</v>
      </c>
      <c r="M158" s="125"/>
      <c r="N158" s="6">
        <v>1200</v>
      </c>
      <c r="P158" s="6">
        <v>950</v>
      </c>
    </row>
    <row r="159" spans="1:16" ht="37.5" x14ac:dyDescent="0.25">
      <c r="A159" s="26" t="s">
        <v>368</v>
      </c>
      <c r="B159" s="134" t="s">
        <v>151</v>
      </c>
      <c r="C159" s="135" t="s">
        <v>452</v>
      </c>
      <c r="D159" s="135"/>
      <c r="E159" s="121" t="s">
        <v>444</v>
      </c>
      <c r="F159" s="122" t="s">
        <v>449</v>
      </c>
      <c r="G159" s="126" t="s">
        <v>485</v>
      </c>
      <c r="H159" s="169">
        <v>1470</v>
      </c>
      <c r="I159" s="25">
        <f t="shared" si="10"/>
        <v>8820</v>
      </c>
      <c r="J159" s="25">
        <f t="shared" si="11"/>
        <v>22050</v>
      </c>
      <c r="K159" s="124">
        <f t="shared" si="12"/>
        <v>7200</v>
      </c>
      <c r="L159" s="119">
        <v>27500</v>
      </c>
      <c r="M159" s="125"/>
      <c r="N159" s="6">
        <v>1200</v>
      </c>
      <c r="P159" s="6">
        <v>950</v>
      </c>
    </row>
    <row r="160" spans="1:16" ht="37.5" x14ac:dyDescent="0.25">
      <c r="A160" s="26" t="s">
        <v>369</v>
      </c>
      <c r="B160" s="134" t="s">
        <v>152</v>
      </c>
      <c r="C160" s="135" t="s">
        <v>448</v>
      </c>
      <c r="D160" s="135"/>
      <c r="E160" s="121" t="s">
        <v>444</v>
      </c>
      <c r="F160" s="122" t="s">
        <v>449</v>
      </c>
      <c r="G160" s="126" t="s">
        <v>485</v>
      </c>
      <c r="H160" s="169">
        <v>1470</v>
      </c>
      <c r="I160" s="25">
        <f t="shared" si="10"/>
        <v>8820</v>
      </c>
      <c r="J160" s="25">
        <f t="shared" si="11"/>
        <v>22050</v>
      </c>
      <c r="K160" s="124">
        <f t="shared" si="12"/>
        <v>7200</v>
      </c>
      <c r="L160" s="119">
        <v>27500</v>
      </c>
      <c r="M160" s="125"/>
      <c r="N160" s="6">
        <v>1200</v>
      </c>
      <c r="P160" s="6">
        <v>950</v>
      </c>
    </row>
    <row r="161" spans="1:259" ht="47.25" customHeight="1" x14ac:dyDescent="0.25">
      <c r="A161" s="26" t="s">
        <v>370</v>
      </c>
      <c r="B161" s="134" t="s">
        <v>153</v>
      </c>
      <c r="C161" s="135" t="s">
        <v>447</v>
      </c>
      <c r="D161" s="135"/>
      <c r="E161" s="121" t="s">
        <v>444</v>
      </c>
      <c r="F161" s="122" t="s">
        <v>449</v>
      </c>
      <c r="G161" s="126" t="s">
        <v>485</v>
      </c>
      <c r="H161" s="169">
        <v>1470</v>
      </c>
      <c r="I161" s="25">
        <f t="shared" si="10"/>
        <v>8820</v>
      </c>
      <c r="J161" s="25">
        <f t="shared" si="11"/>
        <v>22050</v>
      </c>
      <c r="K161" s="124">
        <f t="shared" si="12"/>
        <v>7200</v>
      </c>
      <c r="L161" s="119">
        <v>27500</v>
      </c>
      <c r="M161" s="125"/>
      <c r="N161" s="6">
        <v>1200</v>
      </c>
      <c r="P161" s="6">
        <v>950</v>
      </c>
    </row>
    <row r="162" spans="1:259" ht="48.75" customHeight="1" x14ac:dyDescent="0.25">
      <c r="A162" s="26" t="s">
        <v>371</v>
      </c>
      <c r="B162" s="134" t="s">
        <v>154</v>
      </c>
      <c r="C162" s="135" t="s">
        <v>447</v>
      </c>
      <c r="D162" s="135"/>
      <c r="E162" s="121" t="s">
        <v>444</v>
      </c>
      <c r="F162" s="122" t="s">
        <v>449</v>
      </c>
      <c r="G162" s="126" t="s">
        <v>485</v>
      </c>
      <c r="H162" s="169">
        <v>1470</v>
      </c>
      <c r="I162" s="25">
        <f t="shared" si="10"/>
        <v>8820</v>
      </c>
      <c r="J162" s="25">
        <f t="shared" si="11"/>
        <v>22050</v>
      </c>
      <c r="K162" s="124">
        <f t="shared" si="12"/>
        <v>7200</v>
      </c>
      <c r="L162" s="119">
        <v>27500</v>
      </c>
      <c r="M162" s="125"/>
      <c r="N162" s="6">
        <v>1200</v>
      </c>
      <c r="P162" s="6">
        <v>950</v>
      </c>
    </row>
    <row r="163" spans="1:259" ht="48.75" customHeight="1" x14ac:dyDescent="0.25">
      <c r="A163" s="26" t="s">
        <v>372</v>
      </c>
      <c r="B163" s="134" t="s">
        <v>155</v>
      </c>
      <c r="C163" s="135" t="s">
        <v>464</v>
      </c>
      <c r="D163" s="135"/>
      <c r="E163" s="121" t="s">
        <v>444</v>
      </c>
      <c r="F163" s="122" t="s">
        <v>445</v>
      </c>
      <c r="G163" s="126" t="s">
        <v>485</v>
      </c>
      <c r="H163" s="169">
        <v>1470</v>
      </c>
      <c r="I163" s="25">
        <f t="shared" si="10"/>
        <v>8820</v>
      </c>
      <c r="J163" s="25">
        <f t="shared" si="11"/>
        <v>22050</v>
      </c>
      <c r="K163" s="124">
        <f t="shared" si="12"/>
        <v>7200</v>
      </c>
      <c r="L163" s="119">
        <v>27500</v>
      </c>
      <c r="M163" s="125"/>
      <c r="N163" s="6">
        <v>1200</v>
      </c>
      <c r="P163" s="6">
        <v>950</v>
      </c>
    </row>
    <row r="164" spans="1:259" ht="48.75" customHeight="1" x14ac:dyDescent="0.25">
      <c r="A164" s="26" t="s">
        <v>373</v>
      </c>
      <c r="B164" s="134" t="s">
        <v>156</v>
      </c>
      <c r="C164" s="135" t="s">
        <v>464</v>
      </c>
      <c r="D164" s="135"/>
      <c r="E164" s="121" t="s">
        <v>444</v>
      </c>
      <c r="F164" s="122" t="s">
        <v>445</v>
      </c>
      <c r="G164" s="126" t="s">
        <v>485</v>
      </c>
      <c r="H164" s="169">
        <v>1470</v>
      </c>
      <c r="I164" s="25">
        <f t="shared" ref="I164:I209" si="13">H164*6</f>
        <v>8820</v>
      </c>
      <c r="J164" s="25">
        <f t="shared" si="11"/>
        <v>22050</v>
      </c>
      <c r="K164" s="124">
        <f t="shared" si="12"/>
        <v>7200</v>
      </c>
      <c r="L164" s="119">
        <v>27500</v>
      </c>
      <c r="M164" s="125"/>
      <c r="N164" s="6">
        <v>1200</v>
      </c>
      <c r="P164" s="6">
        <v>950</v>
      </c>
    </row>
    <row r="165" spans="1:259" ht="44.25" customHeight="1" x14ac:dyDescent="0.25">
      <c r="A165" s="26" t="s">
        <v>374</v>
      </c>
      <c r="B165" s="134" t="s">
        <v>157</v>
      </c>
      <c r="C165" s="135" t="s">
        <v>447</v>
      </c>
      <c r="D165" s="135"/>
      <c r="E165" s="121" t="s">
        <v>444</v>
      </c>
      <c r="F165" s="122" t="s">
        <v>449</v>
      </c>
      <c r="G165" s="126" t="s">
        <v>485</v>
      </c>
      <c r="H165" s="169">
        <v>840</v>
      </c>
      <c r="I165" s="25">
        <f t="shared" si="13"/>
        <v>5040</v>
      </c>
      <c r="J165" s="25">
        <f t="shared" si="11"/>
        <v>12600</v>
      </c>
      <c r="K165" s="124">
        <f t="shared" si="12"/>
        <v>7200</v>
      </c>
      <c r="L165" s="119">
        <v>27500</v>
      </c>
      <c r="M165" s="125"/>
      <c r="N165" s="6">
        <v>1200</v>
      </c>
      <c r="P165" s="6">
        <v>950</v>
      </c>
    </row>
    <row r="166" spans="1:259" ht="42" customHeight="1" x14ac:dyDescent="0.25">
      <c r="A166" s="26" t="s">
        <v>375</v>
      </c>
      <c r="B166" s="134" t="s">
        <v>158</v>
      </c>
      <c r="C166" s="135" t="s">
        <v>452</v>
      </c>
      <c r="D166" s="135"/>
      <c r="E166" s="121" t="s">
        <v>444</v>
      </c>
      <c r="F166" s="122" t="s">
        <v>490</v>
      </c>
      <c r="G166" s="126" t="s">
        <v>485</v>
      </c>
      <c r="H166" s="169">
        <v>960</v>
      </c>
      <c r="I166" s="25">
        <f t="shared" si="13"/>
        <v>5760</v>
      </c>
      <c r="J166" s="25">
        <f t="shared" si="11"/>
        <v>14400</v>
      </c>
      <c r="K166" s="124">
        <f t="shared" si="12"/>
        <v>4500</v>
      </c>
      <c r="L166" s="119">
        <v>23800</v>
      </c>
      <c r="M166" s="125"/>
      <c r="N166" s="6">
        <v>750</v>
      </c>
      <c r="P166" s="6">
        <v>950</v>
      </c>
    </row>
    <row r="167" spans="1:259" ht="40.5" customHeight="1" x14ac:dyDescent="0.25">
      <c r="A167" s="26" t="s">
        <v>376</v>
      </c>
      <c r="B167" s="134" t="s">
        <v>159</v>
      </c>
      <c r="C167" s="135" t="s">
        <v>452</v>
      </c>
      <c r="D167" s="135"/>
      <c r="E167" s="121" t="s">
        <v>444</v>
      </c>
      <c r="F167" s="122" t="s">
        <v>490</v>
      </c>
      <c r="G167" s="126" t="s">
        <v>485</v>
      </c>
      <c r="H167" s="169">
        <v>1470</v>
      </c>
      <c r="I167" s="25">
        <f t="shared" si="13"/>
        <v>8820</v>
      </c>
      <c r="J167" s="25">
        <f t="shared" si="11"/>
        <v>22050</v>
      </c>
      <c r="K167" s="124">
        <f t="shared" si="12"/>
        <v>5184</v>
      </c>
      <c r="L167" s="119">
        <v>24800</v>
      </c>
      <c r="M167" s="125"/>
      <c r="N167" s="6">
        <v>864</v>
      </c>
      <c r="P167" s="6">
        <v>950</v>
      </c>
    </row>
    <row r="168" spans="1:259" ht="51" customHeight="1" x14ac:dyDescent="0.25">
      <c r="A168" s="26" t="s">
        <v>377</v>
      </c>
      <c r="B168" s="134" t="s">
        <v>218</v>
      </c>
      <c r="C168" s="135" t="s">
        <v>452</v>
      </c>
      <c r="D168" s="135"/>
      <c r="E168" s="121" t="s">
        <v>444</v>
      </c>
      <c r="F168" s="122" t="s">
        <v>449</v>
      </c>
      <c r="G168" s="126" t="s">
        <v>485</v>
      </c>
      <c r="H168" s="169">
        <v>3096</v>
      </c>
      <c r="I168" s="25">
        <f t="shared" si="13"/>
        <v>18576</v>
      </c>
      <c r="J168" s="25">
        <f t="shared" si="11"/>
        <v>46440</v>
      </c>
      <c r="K168" s="124">
        <f t="shared" si="12"/>
        <v>16080</v>
      </c>
      <c r="L168" s="119">
        <v>39800</v>
      </c>
      <c r="M168" s="125"/>
      <c r="N168" s="6">
        <v>2680</v>
      </c>
      <c r="P168" s="6">
        <v>2280</v>
      </c>
    </row>
    <row r="169" spans="1:259" ht="63" customHeight="1" x14ac:dyDescent="0.25">
      <c r="A169" s="26" t="s">
        <v>378</v>
      </c>
      <c r="B169" s="134" t="s">
        <v>219</v>
      </c>
      <c r="C169" s="135" t="s">
        <v>452</v>
      </c>
      <c r="D169" s="135"/>
      <c r="E169" s="121" t="s">
        <v>444</v>
      </c>
      <c r="F169" s="122" t="s">
        <v>449</v>
      </c>
      <c r="G169" s="126" t="s">
        <v>491</v>
      </c>
      <c r="H169" s="169">
        <v>1750</v>
      </c>
      <c r="I169" s="25">
        <f t="shared" si="13"/>
        <v>10500</v>
      </c>
      <c r="J169" s="25">
        <f t="shared" si="11"/>
        <v>26250</v>
      </c>
      <c r="K169" s="124">
        <f t="shared" si="12"/>
        <v>9300</v>
      </c>
      <c r="L169" s="119">
        <v>30200</v>
      </c>
      <c r="M169" s="125"/>
      <c r="N169" s="6">
        <v>1550</v>
      </c>
      <c r="P169" s="6">
        <v>1250</v>
      </c>
    </row>
    <row r="170" spans="1:259" ht="93.75" x14ac:dyDescent="0.25">
      <c r="A170" s="26" t="s">
        <v>220</v>
      </c>
      <c r="B170" s="134" t="s">
        <v>221</v>
      </c>
      <c r="C170" s="135" t="s">
        <v>452</v>
      </c>
      <c r="D170" s="135"/>
      <c r="E170" s="121" t="s">
        <v>444</v>
      </c>
      <c r="F170" s="122" t="s">
        <v>449</v>
      </c>
      <c r="G170" s="126" t="s">
        <v>491</v>
      </c>
      <c r="H170" s="169">
        <v>3950</v>
      </c>
      <c r="I170" s="25">
        <f t="shared" si="13"/>
        <v>23700</v>
      </c>
      <c r="J170" s="25">
        <f t="shared" si="11"/>
        <v>59250</v>
      </c>
      <c r="K170" s="124">
        <f t="shared" si="12"/>
        <v>21300</v>
      </c>
      <c r="L170" s="119">
        <v>46500</v>
      </c>
      <c r="M170" s="125"/>
      <c r="N170" s="6">
        <v>3550</v>
      </c>
      <c r="P170" s="6">
        <v>3050</v>
      </c>
    </row>
    <row r="171" spans="1:259" ht="32.25" customHeight="1" x14ac:dyDescent="0.25">
      <c r="A171" s="4" t="s">
        <v>160</v>
      </c>
      <c r="B171" s="4"/>
      <c r="C171" s="4"/>
      <c r="D171" s="4"/>
      <c r="E171" s="4"/>
      <c r="F171" s="4"/>
      <c r="G171" s="4"/>
      <c r="H171" s="171"/>
      <c r="I171" s="25">
        <f t="shared" si="13"/>
        <v>0</v>
      </c>
      <c r="J171" s="25">
        <f t="shared" si="11"/>
        <v>0</v>
      </c>
      <c r="K171" s="124">
        <f t="shared" si="12"/>
        <v>0</v>
      </c>
      <c r="L171" s="119"/>
      <c r="M171" s="125"/>
      <c r="N171" s="127"/>
      <c r="P171" s="127"/>
    </row>
    <row r="172" spans="1:259" ht="150" x14ac:dyDescent="0.25">
      <c r="A172" s="26" t="s">
        <v>379</v>
      </c>
      <c r="B172" s="5" t="s">
        <v>161</v>
      </c>
      <c r="C172" s="121" t="s">
        <v>483</v>
      </c>
      <c r="D172" s="121"/>
      <c r="E172" s="121" t="s">
        <v>444</v>
      </c>
      <c r="F172" s="122" t="s">
        <v>492</v>
      </c>
      <c r="G172" s="126" t="s">
        <v>493</v>
      </c>
      <c r="H172" s="169">
        <v>12096</v>
      </c>
      <c r="I172" s="25">
        <f t="shared" si="13"/>
        <v>72576</v>
      </c>
      <c r="J172" s="25">
        <f t="shared" si="11"/>
        <v>181440</v>
      </c>
      <c r="K172" s="124">
        <f t="shared" si="12"/>
        <v>66600</v>
      </c>
      <c r="L172" s="119">
        <v>109000</v>
      </c>
      <c r="M172" s="125"/>
      <c r="N172" s="6">
        <v>11100</v>
      </c>
      <c r="P172" s="6">
        <v>9980</v>
      </c>
    </row>
    <row r="173" spans="1:259" ht="150" x14ac:dyDescent="0.25">
      <c r="A173" s="26" t="s">
        <v>380</v>
      </c>
      <c r="B173" s="5" t="s">
        <v>162</v>
      </c>
      <c r="C173" s="121" t="s">
        <v>483</v>
      </c>
      <c r="D173" s="121"/>
      <c r="E173" s="121" t="s">
        <v>444</v>
      </c>
      <c r="F173" s="122" t="s">
        <v>492</v>
      </c>
      <c r="G173" s="126" t="s">
        <v>493</v>
      </c>
      <c r="H173" s="169">
        <v>13680</v>
      </c>
      <c r="I173" s="25">
        <f t="shared" si="13"/>
        <v>82080</v>
      </c>
      <c r="J173" s="25">
        <f t="shared" si="11"/>
        <v>205200</v>
      </c>
      <c r="K173" s="124">
        <f t="shared" si="12"/>
        <v>75000</v>
      </c>
      <c r="L173" s="119">
        <v>118000</v>
      </c>
      <c r="M173" s="125"/>
      <c r="N173" s="6">
        <v>12500</v>
      </c>
      <c r="P173" s="6">
        <v>11290</v>
      </c>
    </row>
    <row r="174" spans="1:259" ht="160.5" customHeight="1" x14ac:dyDescent="0.25">
      <c r="A174" s="26" t="s">
        <v>381</v>
      </c>
      <c r="B174" s="5" t="s">
        <v>163</v>
      </c>
      <c r="C174" s="121" t="s">
        <v>483</v>
      </c>
      <c r="D174" s="121"/>
      <c r="E174" s="121" t="s">
        <v>444</v>
      </c>
      <c r="F174" s="122" t="s">
        <v>492</v>
      </c>
      <c r="G174" s="126" t="s">
        <v>493</v>
      </c>
      <c r="H174" s="169">
        <v>8844</v>
      </c>
      <c r="I174" s="25">
        <f t="shared" si="13"/>
        <v>53064</v>
      </c>
      <c r="J174" s="25">
        <f t="shared" si="11"/>
        <v>132660</v>
      </c>
      <c r="K174" s="124">
        <f t="shared" si="12"/>
        <v>48000</v>
      </c>
      <c r="L174" s="119">
        <v>82600</v>
      </c>
      <c r="M174" s="125"/>
      <c r="N174" s="6">
        <v>8000</v>
      </c>
      <c r="P174" s="6">
        <v>7300</v>
      </c>
    </row>
    <row r="175" spans="1:259" ht="152.25" customHeight="1" x14ac:dyDescent="0.25">
      <c r="A175" s="26" t="s">
        <v>382</v>
      </c>
      <c r="B175" s="5" t="s">
        <v>164</v>
      </c>
      <c r="C175" s="121" t="s">
        <v>483</v>
      </c>
      <c r="D175" s="121"/>
      <c r="E175" s="121" t="s">
        <v>444</v>
      </c>
      <c r="F175" s="122" t="s">
        <v>492</v>
      </c>
      <c r="G175" s="126" t="s">
        <v>493</v>
      </c>
      <c r="H175" s="169">
        <v>11520</v>
      </c>
      <c r="I175" s="25">
        <f t="shared" si="13"/>
        <v>69120</v>
      </c>
      <c r="J175" s="25">
        <f t="shared" si="11"/>
        <v>172800</v>
      </c>
      <c r="K175" s="124">
        <f t="shared" si="12"/>
        <v>63000</v>
      </c>
      <c r="L175" s="119">
        <v>102000</v>
      </c>
      <c r="M175" s="125"/>
      <c r="N175" s="6">
        <v>10500</v>
      </c>
      <c r="P175" s="6">
        <v>9505</v>
      </c>
    </row>
    <row r="176" spans="1:259" s="11" customFormat="1" ht="71.25" customHeight="1" x14ac:dyDescent="0.25">
      <c r="A176" s="26" t="s">
        <v>383</v>
      </c>
      <c r="B176" s="5" t="s">
        <v>165</v>
      </c>
      <c r="C176" s="121" t="s">
        <v>452</v>
      </c>
      <c r="D176" s="121"/>
      <c r="E176" s="121" t="s">
        <v>444</v>
      </c>
      <c r="F176" s="122" t="s">
        <v>494</v>
      </c>
      <c r="G176" s="126" t="s">
        <v>493</v>
      </c>
      <c r="H176" s="169">
        <v>4896</v>
      </c>
      <c r="I176" s="25">
        <f t="shared" si="13"/>
        <v>29376</v>
      </c>
      <c r="J176" s="25">
        <f t="shared" si="11"/>
        <v>73440</v>
      </c>
      <c r="K176" s="124">
        <f t="shared" si="12"/>
        <v>26100</v>
      </c>
      <c r="L176" s="119">
        <v>52800</v>
      </c>
      <c r="M176" s="125"/>
      <c r="N176" s="6">
        <v>4350</v>
      </c>
      <c r="O176" s="1"/>
      <c r="P176" s="6">
        <v>4040</v>
      </c>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c r="IW176" s="1"/>
      <c r="IX176" s="1"/>
      <c r="IY176" s="1"/>
    </row>
    <row r="177" spans="1:259" s="11" customFormat="1" ht="103.5" customHeight="1" x14ac:dyDescent="0.25">
      <c r="A177" s="26" t="s">
        <v>384</v>
      </c>
      <c r="B177" s="5" t="s">
        <v>166</v>
      </c>
      <c r="C177" s="121" t="s">
        <v>486</v>
      </c>
      <c r="D177" s="121"/>
      <c r="E177" s="121" t="s">
        <v>444</v>
      </c>
      <c r="F177" s="122" t="s">
        <v>492</v>
      </c>
      <c r="G177" s="126" t="s">
        <v>493</v>
      </c>
      <c r="H177" s="169">
        <v>3456</v>
      </c>
      <c r="I177" s="25">
        <f t="shared" si="13"/>
        <v>20736</v>
      </c>
      <c r="J177" s="25">
        <f t="shared" si="11"/>
        <v>51840</v>
      </c>
      <c r="K177" s="124">
        <f t="shared" si="12"/>
        <v>19500</v>
      </c>
      <c r="L177" s="119">
        <v>44500</v>
      </c>
      <c r="M177" s="125"/>
      <c r="N177" s="6">
        <v>3250</v>
      </c>
      <c r="O177" s="1"/>
      <c r="P177" s="6">
        <v>2850</v>
      </c>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c r="IW177" s="1"/>
      <c r="IX177" s="1"/>
      <c r="IY177" s="1"/>
    </row>
    <row r="178" spans="1:259" s="11" customFormat="1" ht="114" customHeight="1" x14ac:dyDescent="0.25">
      <c r="A178" s="26" t="s">
        <v>385</v>
      </c>
      <c r="B178" s="5" t="s">
        <v>167</v>
      </c>
      <c r="C178" s="121" t="s">
        <v>495</v>
      </c>
      <c r="D178" s="121"/>
      <c r="E178" s="121" t="s">
        <v>444</v>
      </c>
      <c r="F178" s="122" t="s">
        <v>496</v>
      </c>
      <c r="G178" s="126" t="s">
        <v>493</v>
      </c>
      <c r="H178" s="169">
        <v>10224</v>
      </c>
      <c r="I178" s="25">
        <f t="shared" si="13"/>
        <v>61344</v>
      </c>
      <c r="J178" s="25">
        <f t="shared" si="11"/>
        <v>153360</v>
      </c>
      <c r="K178" s="124">
        <f t="shared" si="12"/>
        <v>55800</v>
      </c>
      <c r="L178" s="119">
        <v>92500</v>
      </c>
      <c r="M178" s="125"/>
      <c r="N178" s="6">
        <v>9300</v>
      </c>
      <c r="O178" s="1"/>
      <c r="P178" s="6">
        <v>8435</v>
      </c>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c r="IW178" s="1"/>
      <c r="IX178" s="1"/>
      <c r="IY178" s="1"/>
    </row>
    <row r="179" spans="1:259" s="11" customFormat="1" ht="91.5" customHeight="1" x14ac:dyDescent="0.25">
      <c r="A179" s="26" t="s">
        <v>386</v>
      </c>
      <c r="B179" s="5" t="s">
        <v>168</v>
      </c>
      <c r="C179" s="121" t="s">
        <v>497</v>
      </c>
      <c r="D179" s="121"/>
      <c r="E179" s="121" t="s">
        <v>444</v>
      </c>
      <c r="F179" s="122" t="s">
        <v>496</v>
      </c>
      <c r="G179" s="126" t="s">
        <v>493</v>
      </c>
      <c r="H179" s="169">
        <v>4608</v>
      </c>
      <c r="I179" s="25">
        <f t="shared" si="13"/>
        <v>27648</v>
      </c>
      <c r="J179" s="25">
        <f t="shared" si="11"/>
        <v>69120</v>
      </c>
      <c r="K179" s="124">
        <f t="shared" si="12"/>
        <v>25260</v>
      </c>
      <c r="L179" s="119">
        <v>51800</v>
      </c>
      <c r="M179" s="125"/>
      <c r="N179" s="6">
        <v>4210</v>
      </c>
      <c r="O179" s="1"/>
      <c r="P179" s="6">
        <v>3800</v>
      </c>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c r="IW179" s="1"/>
      <c r="IX179" s="1"/>
      <c r="IY179" s="1"/>
    </row>
    <row r="180" spans="1:259" s="11" customFormat="1" ht="99" customHeight="1" x14ac:dyDescent="0.25">
      <c r="A180" s="26" t="s">
        <v>387</v>
      </c>
      <c r="B180" s="5" t="s">
        <v>169</v>
      </c>
      <c r="C180" s="121" t="s">
        <v>486</v>
      </c>
      <c r="D180" s="121"/>
      <c r="E180" s="121" t="s">
        <v>444</v>
      </c>
      <c r="F180" s="122" t="s">
        <v>498</v>
      </c>
      <c r="G180" s="126" t="s">
        <v>493</v>
      </c>
      <c r="H180" s="169">
        <v>13248</v>
      </c>
      <c r="I180" s="25">
        <f t="shared" si="13"/>
        <v>79488</v>
      </c>
      <c r="J180" s="25">
        <f t="shared" si="11"/>
        <v>198720</v>
      </c>
      <c r="K180" s="124">
        <f t="shared" si="12"/>
        <v>69300</v>
      </c>
      <c r="L180" s="119">
        <v>111500</v>
      </c>
      <c r="M180" s="125"/>
      <c r="N180" s="6">
        <v>11550</v>
      </c>
      <c r="O180" s="1"/>
      <c r="P180" s="6">
        <v>10930</v>
      </c>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c r="IW180" s="1"/>
      <c r="IX180" s="1"/>
      <c r="IY180" s="1"/>
    </row>
    <row r="181" spans="1:259" s="11" customFormat="1" ht="108.75" customHeight="1" x14ac:dyDescent="0.25">
      <c r="A181" s="26" t="s">
        <v>170</v>
      </c>
      <c r="B181" s="5" t="s">
        <v>171</v>
      </c>
      <c r="C181" s="121" t="s">
        <v>486</v>
      </c>
      <c r="D181" s="121"/>
      <c r="E181" s="121" t="s">
        <v>444</v>
      </c>
      <c r="F181" s="122" t="s">
        <v>499</v>
      </c>
      <c r="G181" s="126" t="s">
        <v>493</v>
      </c>
      <c r="H181" s="169">
        <v>11352</v>
      </c>
      <c r="I181" s="25">
        <f t="shared" si="13"/>
        <v>68112</v>
      </c>
      <c r="J181" s="25">
        <f t="shared" si="11"/>
        <v>170280</v>
      </c>
      <c r="K181" s="124">
        <f t="shared" si="12"/>
        <v>61800</v>
      </c>
      <c r="L181" s="119">
        <v>101200</v>
      </c>
      <c r="M181" s="125"/>
      <c r="N181" s="6">
        <v>10300</v>
      </c>
      <c r="O181" s="1"/>
      <c r="P181" s="6">
        <v>9365</v>
      </c>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c r="IW181" s="1"/>
      <c r="IX181" s="1"/>
      <c r="IY181" s="1"/>
    </row>
    <row r="182" spans="1:259" ht="69.75" customHeight="1" x14ac:dyDescent="0.25">
      <c r="A182" s="26" t="s">
        <v>172</v>
      </c>
      <c r="B182" s="5" t="s">
        <v>173</v>
      </c>
      <c r="C182" s="121" t="s">
        <v>500</v>
      </c>
      <c r="D182" s="121"/>
      <c r="E182" s="121" t="s">
        <v>444</v>
      </c>
      <c r="F182" s="122" t="s">
        <v>501</v>
      </c>
      <c r="G182" s="126" t="s">
        <v>493</v>
      </c>
      <c r="H182" s="169">
        <v>3168</v>
      </c>
      <c r="I182" s="25">
        <f t="shared" si="13"/>
        <v>19008</v>
      </c>
      <c r="J182" s="25">
        <f t="shared" si="11"/>
        <v>47520</v>
      </c>
      <c r="K182" s="124">
        <f t="shared" si="12"/>
        <v>17100</v>
      </c>
      <c r="L182" s="119">
        <v>40800</v>
      </c>
      <c r="M182" s="125"/>
      <c r="N182" s="6">
        <v>2850</v>
      </c>
      <c r="O182" s="11"/>
      <c r="P182" s="6">
        <v>2615</v>
      </c>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c r="FL182" s="11"/>
      <c r="FM182" s="11"/>
      <c r="FN182" s="11"/>
      <c r="FO182" s="11"/>
      <c r="FP182" s="11"/>
      <c r="FQ182" s="11"/>
      <c r="FR182" s="11"/>
      <c r="FS182" s="11"/>
      <c r="FT182" s="11"/>
      <c r="FU182" s="11"/>
      <c r="FV182" s="11"/>
      <c r="FW182" s="11"/>
      <c r="FX182" s="11"/>
      <c r="FY182" s="11"/>
      <c r="FZ182" s="11"/>
      <c r="GA182" s="11"/>
      <c r="GB182" s="11"/>
      <c r="GC182" s="11"/>
      <c r="GD182" s="11"/>
      <c r="GE182" s="11"/>
      <c r="GF182" s="11"/>
      <c r="GG182" s="11"/>
      <c r="GH182" s="11"/>
      <c r="GI182" s="11"/>
      <c r="GJ182" s="11"/>
      <c r="GK182" s="11"/>
      <c r="GL182" s="11"/>
      <c r="GM182" s="11"/>
      <c r="GN182" s="11"/>
      <c r="GO182" s="11"/>
      <c r="GP182" s="11"/>
      <c r="GQ182" s="11"/>
      <c r="GR182" s="11"/>
      <c r="GS182" s="11"/>
      <c r="GT182" s="11"/>
      <c r="GU182" s="11"/>
      <c r="GV182" s="11"/>
      <c r="GW182" s="11"/>
      <c r="GX182" s="11"/>
      <c r="GY182" s="11"/>
      <c r="GZ182" s="11"/>
      <c r="HA182" s="11"/>
      <c r="HB182" s="11"/>
      <c r="HC182" s="11"/>
      <c r="HD182" s="11"/>
      <c r="HE182" s="11"/>
      <c r="HF182" s="11"/>
      <c r="HG182" s="11"/>
      <c r="HH182" s="11"/>
      <c r="HI182" s="11"/>
      <c r="HJ182" s="11"/>
      <c r="HK182" s="11"/>
      <c r="HL182" s="11"/>
      <c r="HM182" s="11"/>
      <c r="HN182" s="11"/>
      <c r="HO182" s="11"/>
      <c r="HP182" s="11"/>
      <c r="HQ182" s="11"/>
      <c r="HR182" s="11"/>
      <c r="HS182" s="11"/>
      <c r="HT182" s="11"/>
      <c r="HU182" s="11"/>
      <c r="HV182" s="11"/>
      <c r="HW182" s="11"/>
      <c r="HX182" s="11"/>
      <c r="HY182" s="11"/>
      <c r="HZ182" s="11"/>
      <c r="IA182" s="11"/>
      <c r="IB182" s="11"/>
      <c r="IC182" s="11"/>
      <c r="ID182" s="11"/>
      <c r="IE182" s="11"/>
      <c r="IF182" s="11"/>
      <c r="IG182" s="11"/>
      <c r="IH182" s="11"/>
      <c r="II182" s="11"/>
      <c r="IJ182" s="11"/>
      <c r="IK182" s="11"/>
      <c r="IL182" s="11"/>
      <c r="IM182" s="11"/>
      <c r="IN182" s="11"/>
      <c r="IO182" s="11"/>
      <c r="IP182" s="11"/>
      <c r="IQ182" s="11"/>
      <c r="IR182" s="11"/>
      <c r="IS182" s="11"/>
      <c r="IT182" s="11"/>
      <c r="IU182" s="11"/>
      <c r="IV182" s="11"/>
      <c r="IW182" s="11"/>
      <c r="IX182" s="11"/>
      <c r="IY182" s="11"/>
    </row>
    <row r="183" spans="1:259" ht="69.75" customHeight="1" x14ac:dyDescent="0.25">
      <c r="A183" s="26" t="s">
        <v>174</v>
      </c>
      <c r="B183" s="5" t="s">
        <v>175</v>
      </c>
      <c r="C183" s="121" t="s">
        <v>502</v>
      </c>
      <c r="D183" s="121"/>
      <c r="E183" s="121" t="s">
        <v>444</v>
      </c>
      <c r="F183" s="122" t="s">
        <v>501</v>
      </c>
      <c r="G183" s="126" t="s">
        <v>493</v>
      </c>
      <c r="H183" s="169">
        <v>2448</v>
      </c>
      <c r="I183" s="25">
        <f t="shared" si="13"/>
        <v>14688</v>
      </c>
      <c r="J183" s="25">
        <f t="shared" si="11"/>
        <v>36720</v>
      </c>
      <c r="K183" s="124">
        <f t="shared" si="12"/>
        <v>13500</v>
      </c>
      <c r="L183" s="119">
        <v>36200</v>
      </c>
      <c r="M183" s="125"/>
      <c r="N183" s="6">
        <v>2250</v>
      </c>
      <c r="O183" s="11"/>
      <c r="P183" s="6">
        <v>2020</v>
      </c>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c r="FO183" s="11"/>
      <c r="FP183" s="11"/>
      <c r="FQ183" s="11"/>
      <c r="FR183" s="11"/>
      <c r="FS183" s="11"/>
      <c r="FT183" s="11"/>
      <c r="FU183" s="11"/>
      <c r="FV183" s="11"/>
      <c r="FW183" s="11"/>
      <c r="FX183" s="11"/>
      <c r="FY183" s="11"/>
      <c r="FZ183" s="11"/>
      <c r="GA183" s="11"/>
      <c r="GB183" s="11"/>
      <c r="GC183" s="11"/>
      <c r="GD183" s="11"/>
      <c r="GE183" s="11"/>
      <c r="GF183" s="11"/>
      <c r="GG183" s="11"/>
      <c r="GH183" s="11"/>
      <c r="GI183" s="11"/>
      <c r="GJ183" s="11"/>
      <c r="GK183" s="11"/>
      <c r="GL183" s="11"/>
      <c r="GM183" s="11"/>
      <c r="GN183" s="11"/>
      <c r="GO183" s="11"/>
      <c r="GP183" s="11"/>
      <c r="GQ183" s="11"/>
      <c r="GR183" s="11"/>
      <c r="GS183" s="11"/>
      <c r="GT183" s="11"/>
      <c r="GU183" s="11"/>
      <c r="GV183" s="11"/>
      <c r="GW183" s="11"/>
      <c r="GX183" s="11"/>
      <c r="GY183" s="11"/>
      <c r="GZ183" s="11"/>
      <c r="HA183" s="11"/>
      <c r="HB183" s="11"/>
      <c r="HC183" s="11"/>
      <c r="HD183" s="11"/>
      <c r="HE183" s="11"/>
      <c r="HF183" s="11"/>
      <c r="HG183" s="11"/>
      <c r="HH183" s="11"/>
      <c r="HI183" s="11"/>
      <c r="HJ183" s="11"/>
      <c r="HK183" s="11"/>
      <c r="HL183" s="11"/>
      <c r="HM183" s="11"/>
      <c r="HN183" s="11"/>
      <c r="HO183" s="11"/>
      <c r="HP183" s="11"/>
      <c r="HQ183" s="11"/>
      <c r="HR183" s="11"/>
      <c r="HS183" s="11"/>
      <c r="HT183" s="11"/>
      <c r="HU183" s="11"/>
      <c r="HV183" s="11"/>
      <c r="HW183" s="11"/>
      <c r="HX183" s="11"/>
      <c r="HY183" s="11"/>
      <c r="HZ183" s="11"/>
      <c r="IA183" s="11"/>
      <c r="IB183" s="11"/>
      <c r="IC183" s="11"/>
      <c r="ID183" s="11"/>
      <c r="IE183" s="11"/>
      <c r="IF183" s="11"/>
      <c r="IG183" s="11"/>
      <c r="IH183" s="11"/>
      <c r="II183" s="11"/>
      <c r="IJ183" s="11"/>
      <c r="IK183" s="11"/>
      <c r="IL183" s="11"/>
      <c r="IM183" s="11"/>
      <c r="IN183" s="11"/>
      <c r="IO183" s="11"/>
      <c r="IP183" s="11"/>
      <c r="IQ183" s="11"/>
      <c r="IR183" s="11"/>
      <c r="IS183" s="11"/>
      <c r="IT183" s="11"/>
      <c r="IU183" s="11"/>
      <c r="IV183" s="11"/>
      <c r="IW183" s="11"/>
      <c r="IX183" s="11"/>
      <c r="IY183" s="11"/>
    </row>
    <row r="184" spans="1:259" s="11" customFormat="1" ht="150.75" customHeight="1" x14ac:dyDescent="0.25">
      <c r="A184" s="26" t="s">
        <v>176</v>
      </c>
      <c r="B184" s="5" t="s">
        <v>177</v>
      </c>
      <c r="C184" s="121" t="s">
        <v>483</v>
      </c>
      <c r="D184" s="121"/>
      <c r="E184" s="121" t="s">
        <v>444</v>
      </c>
      <c r="F184" s="122" t="s">
        <v>503</v>
      </c>
      <c r="G184" s="126" t="s">
        <v>493</v>
      </c>
      <c r="H184" s="169">
        <v>12240</v>
      </c>
      <c r="I184" s="25">
        <f t="shared" si="13"/>
        <v>73440</v>
      </c>
      <c r="J184" s="25">
        <f t="shared" si="11"/>
        <v>183600</v>
      </c>
      <c r="K184" s="124">
        <f t="shared" si="12"/>
        <v>67260</v>
      </c>
      <c r="L184" s="119">
        <v>109500</v>
      </c>
      <c r="M184" s="125"/>
      <c r="N184" s="6">
        <v>11210</v>
      </c>
      <c r="P184" s="6">
        <v>10098</v>
      </c>
    </row>
    <row r="185" spans="1:259" s="11" customFormat="1" ht="64.5" customHeight="1" x14ac:dyDescent="0.25">
      <c r="A185" s="26" t="s">
        <v>178</v>
      </c>
      <c r="B185" s="5" t="s">
        <v>179</v>
      </c>
      <c r="C185" s="121" t="s">
        <v>502</v>
      </c>
      <c r="D185" s="121"/>
      <c r="E185" s="121" t="s">
        <v>444</v>
      </c>
      <c r="F185" s="122" t="s">
        <v>501</v>
      </c>
      <c r="G185" s="126" t="s">
        <v>493</v>
      </c>
      <c r="H185" s="169">
        <v>3456</v>
      </c>
      <c r="I185" s="25">
        <f t="shared" si="13"/>
        <v>20736</v>
      </c>
      <c r="J185" s="25">
        <f t="shared" si="11"/>
        <v>51840</v>
      </c>
      <c r="K185" s="124">
        <f t="shared" si="12"/>
        <v>18900</v>
      </c>
      <c r="L185" s="119">
        <v>43100</v>
      </c>
      <c r="M185" s="125"/>
      <c r="N185" s="6">
        <v>3150</v>
      </c>
      <c r="P185" s="6">
        <v>2850</v>
      </c>
    </row>
    <row r="186" spans="1:259" s="13" customFormat="1" ht="100.5" customHeight="1" x14ac:dyDescent="0.25">
      <c r="A186" s="26" t="s">
        <v>180</v>
      </c>
      <c r="B186" s="5" t="s">
        <v>181</v>
      </c>
      <c r="C186" s="121" t="s">
        <v>486</v>
      </c>
      <c r="D186" s="121"/>
      <c r="E186" s="121" t="s">
        <v>444</v>
      </c>
      <c r="F186" s="122" t="s">
        <v>492</v>
      </c>
      <c r="G186" s="126" t="s">
        <v>493</v>
      </c>
      <c r="H186" s="172">
        <v>5760</v>
      </c>
      <c r="I186" s="25">
        <f t="shared" si="13"/>
        <v>34560</v>
      </c>
      <c r="J186" s="25">
        <f t="shared" si="11"/>
        <v>86400</v>
      </c>
      <c r="K186" s="124">
        <f t="shared" si="12"/>
        <v>31500</v>
      </c>
      <c r="L186" s="119">
        <v>59800</v>
      </c>
      <c r="M186" s="125"/>
      <c r="N186" s="12">
        <v>5250</v>
      </c>
      <c r="P186" s="12">
        <v>4750</v>
      </c>
    </row>
    <row r="187" spans="1:259" s="15" customFormat="1" ht="36" customHeight="1" x14ac:dyDescent="0.25">
      <c r="A187" s="4" t="s">
        <v>182</v>
      </c>
      <c r="B187" s="4"/>
      <c r="C187" s="4"/>
      <c r="D187" s="4"/>
      <c r="E187" s="4"/>
      <c r="F187" s="4"/>
      <c r="G187" s="4"/>
      <c r="H187" s="173"/>
      <c r="I187" s="25">
        <f t="shared" si="13"/>
        <v>0</v>
      </c>
      <c r="J187" s="25">
        <f t="shared" si="11"/>
        <v>0</v>
      </c>
      <c r="K187" s="124">
        <f t="shared" si="12"/>
        <v>0</v>
      </c>
      <c r="L187" s="119">
        <v>18200</v>
      </c>
      <c r="M187" s="125"/>
      <c r="N187" s="14"/>
      <c r="P187" s="14"/>
    </row>
    <row r="188" spans="1:259" s="15" customFormat="1" ht="69.75" customHeight="1" x14ac:dyDescent="0.25">
      <c r="A188" s="26" t="s">
        <v>388</v>
      </c>
      <c r="B188" s="5" t="s">
        <v>183</v>
      </c>
      <c r="C188" s="121" t="s">
        <v>456</v>
      </c>
      <c r="D188" s="121"/>
      <c r="E188" s="121" t="s">
        <v>444</v>
      </c>
      <c r="F188" s="121" t="s">
        <v>457</v>
      </c>
      <c r="G188" s="121">
        <v>3</v>
      </c>
      <c r="H188" s="173">
        <v>1440</v>
      </c>
      <c r="I188" s="25">
        <f t="shared" si="13"/>
        <v>8640</v>
      </c>
      <c r="J188" s="25">
        <f t="shared" si="11"/>
        <v>21600</v>
      </c>
      <c r="K188" s="124">
        <f t="shared" si="12"/>
        <v>8208</v>
      </c>
      <c r="L188" s="119">
        <v>28800</v>
      </c>
      <c r="M188" s="125"/>
      <c r="N188" s="16">
        <v>1368</v>
      </c>
      <c r="P188" s="16">
        <v>1130</v>
      </c>
    </row>
    <row r="189" spans="1:259" s="13" customFormat="1" ht="221.25" customHeight="1" x14ac:dyDescent="0.25">
      <c r="A189" s="26" t="s">
        <v>389</v>
      </c>
      <c r="B189" s="5" t="s">
        <v>184</v>
      </c>
      <c r="C189" s="121" t="s">
        <v>456</v>
      </c>
      <c r="D189" s="121"/>
      <c r="E189" s="121" t="s">
        <v>504</v>
      </c>
      <c r="F189" s="122" t="s">
        <v>457</v>
      </c>
      <c r="G189" s="126" t="s">
        <v>453</v>
      </c>
      <c r="H189" s="172">
        <v>2880</v>
      </c>
      <c r="I189" s="25">
        <f t="shared" si="13"/>
        <v>17280</v>
      </c>
      <c r="J189" s="25">
        <f t="shared" si="11"/>
        <v>43200</v>
      </c>
      <c r="K189" s="124">
        <f t="shared" si="12"/>
        <v>14256</v>
      </c>
      <c r="L189" s="119">
        <v>36800</v>
      </c>
      <c r="M189" s="125"/>
      <c r="N189" s="12">
        <v>2376</v>
      </c>
      <c r="P189" s="12">
        <v>1900</v>
      </c>
    </row>
    <row r="190" spans="1:259" s="13" customFormat="1" ht="172.5" customHeight="1" x14ac:dyDescent="0.25">
      <c r="A190" s="26" t="s">
        <v>390</v>
      </c>
      <c r="B190" s="5" t="s">
        <v>185</v>
      </c>
      <c r="C190" s="121" t="s">
        <v>476</v>
      </c>
      <c r="D190" s="121"/>
      <c r="E190" s="121" t="s">
        <v>504</v>
      </c>
      <c r="F190" s="122" t="s">
        <v>505</v>
      </c>
      <c r="G190" s="126" t="s">
        <v>493</v>
      </c>
      <c r="H190" s="172">
        <v>9360</v>
      </c>
      <c r="I190" s="25">
        <f t="shared" si="13"/>
        <v>56160</v>
      </c>
      <c r="J190" s="25">
        <f t="shared" si="11"/>
        <v>140400</v>
      </c>
      <c r="K190" s="124">
        <f t="shared" si="12"/>
        <v>50544</v>
      </c>
      <c r="L190" s="119">
        <v>86000</v>
      </c>
      <c r="M190" s="125"/>
      <c r="N190" s="12">
        <v>8424</v>
      </c>
      <c r="P190" s="12">
        <v>5346</v>
      </c>
    </row>
    <row r="191" spans="1:259" s="13" customFormat="1" ht="60.75" customHeight="1" x14ac:dyDescent="0.25">
      <c r="A191" s="26" t="s">
        <v>391</v>
      </c>
      <c r="B191" s="5" t="s">
        <v>186</v>
      </c>
      <c r="C191" s="121" t="s">
        <v>452</v>
      </c>
      <c r="D191" s="121"/>
      <c r="E191" s="121" t="s">
        <v>444</v>
      </c>
      <c r="F191" s="122" t="s">
        <v>449</v>
      </c>
      <c r="G191" s="126" t="s">
        <v>506</v>
      </c>
      <c r="H191" s="172">
        <v>1728</v>
      </c>
      <c r="I191" s="25">
        <f t="shared" si="13"/>
        <v>10368</v>
      </c>
      <c r="J191" s="25">
        <f t="shared" si="11"/>
        <v>25920</v>
      </c>
      <c r="K191" s="124">
        <f t="shared" si="12"/>
        <v>9060</v>
      </c>
      <c r="L191" s="119">
        <v>30400</v>
      </c>
      <c r="M191" s="125"/>
      <c r="N191" s="12">
        <v>1510</v>
      </c>
      <c r="P191" s="12">
        <v>1430</v>
      </c>
    </row>
    <row r="192" spans="1:259" s="13" customFormat="1" ht="45.75" customHeight="1" x14ac:dyDescent="0.25">
      <c r="A192" s="26" t="s">
        <v>392</v>
      </c>
      <c r="B192" s="5" t="s">
        <v>187</v>
      </c>
      <c r="C192" s="121" t="s">
        <v>447</v>
      </c>
      <c r="D192" s="121"/>
      <c r="E192" s="121" t="s">
        <v>444</v>
      </c>
      <c r="F192" s="121" t="s">
        <v>507</v>
      </c>
      <c r="G192" s="126" t="s">
        <v>462</v>
      </c>
      <c r="H192" s="172">
        <v>1116</v>
      </c>
      <c r="I192" s="25">
        <f t="shared" si="13"/>
        <v>6696</v>
      </c>
      <c r="J192" s="25">
        <f t="shared" si="11"/>
        <v>16740</v>
      </c>
      <c r="K192" s="124">
        <f t="shared" si="12"/>
        <v>5184</v>
      </c>
      <c r="L192" s="119">
        <v>24800</v>
      </c>
      <c r="M192" s="125"/>
      <c r="N192" s="12">
        <v>864</v>
      </c>
      <c r="P192" s="12">
        <v>520</v>
      </c>
    </row>
    <row r="193" spans="1:16" s="13" customFormat="1" ht="37.5" x14ac:dyDescent="0.25">
      <c r="A193" s="26" t="s">
        <v>393</v>
      </c>
      <c r="B193" s="5" t="s">
        <v>188</v>
      </c>
      <c r="C193" s="121" t="s">
        <v>456</v>
      </c>
      <c r="D193" s="121"/>
      <c r="E193" s="121" t="s">
        <v>444</v>
      </c>
      <c r="F193" s="121" t="s">
        <v>507</v>
      </c>
      <c r="G193" s="126" t="s">
        <v>462</v>
      </c>
      <c r="H193" s="172">
        <v>1116</v>
      </c>
      <c r="I193" s="25">
        <f t="shared" si="13"/>
        <v>6696</v>
      </c>
      <c r="J193" s="25">
        <f t="shared" si="11"/>
        <v>16740</v>
      </c>
      <c r="K193" s="124">
        <f t="shared" si="12"/>
        <v>5184</v>
      </c>
      <c r="L193" s="119">
        <v>24800</v>
      </c>
      <c r="M193" s="125"/>
      <c r="N193" s="12">
        <v>864</v>
      </c>
      <c r="P193" s="12">
        <v>520</v>
      </c>
    </row>
    <row r="194" spans="1:16" s="13" customFormat="1" ht="150" x14ac:dyDescent="0.25">
      <c r="A194" s="26" t="s">
        <v>394</v>
      </c>
      <c r="B194" s="5" t="s">
        <v>189</v>
      </c>
      <c r="C194" s="121" t="s">
        <v>456</v>
      </c>
      <c r="D194" s="121"/>
      <c r="E194" s="121" t="s">
        <v>504</v>
      </c>
      <c r="F194" s="122" t="s">
        <v>508</v>
      </c>
      <c r="G194" s="126" t="s">
        <v>453</v>
      </c>
      <c r="H194" s="172">
        <v>1152</v>
      </c>
      <c r="I194" s="25">
        <f t="shared" si="13"/>
        <v>6912</v>
      </c>
      <c r="J194" s="25">
        <f t="shared" si="11"/>
        <v>17280</v>
      </c>
      <c r="K194" s="124">
        <f t="shared" si="12"/>
        <v>5610</v>
      </c>
      <c r="L194" s="119">
        <v>25500</v>
      </c>
      <c r="M194" s="125"/>
      <c r="N194" s="12">
        <v>935</v>
      </c>
      <c r="P194" s="12">
        <v>775</v>
      </c>
    </row>
    <row r="195" spans="1:16" s="13" customFormat="1" ht="18.75" x14ac:dyDescent="0.25">
      <c r="A195" s="4" t="s">
        <v>190</v>
      </c>
      <c r="B195" s="4"/>
      <c r="C195" s="4"/>
      <c r="D195" s="4"/>
      <c r="E195" s="4"/>
      <c r="F195" s="4"/>
      <c r="G195" s="4"/>
      <c r="H195" s="172"/>
      <c r="I195" s="25">
        <f t="shared" si="13"/>
        <v>0</v>
      </c>
      <c r="J195" s="25">
        <f t="shared" si="11"/>
        <v>0</v>
      </c>
      <c r="K195" s="124">
        <f t="shared" si="12"/>
        <v>0</v>
      </c>
      <c r="L195" s="119">
        <v>18200</v>
      </c>
      <c r="M195" s="125"/>
      <c r="N195" s="146"/>
      <c r="P195" s="146"/>
    </row>
    <row r="196" spans="1:16" s="13" customFormat="1" ht="37.5" x14ac:dyDescent="0.25">
      <c r="A196" s="147" t="s">
        <v>395</v>
      </c>
      <c r="B196" s="148" t="s">
        <v>191</v>
      </c>
      <c r="C196" s="149" t="s">
        <v>452</v>
      </c>
      <c r="D196" s="149"/>
      <c r="E196" s="149" t="s">
        <v>444</v>
      </c>
      <c r="F196" s="150" t="s">
        <v>445</v>
      </c>
      <c r="G196" s="151" t="s">
        <v>453</v>
      </c>
      <c r="H196" s="174">
        <v>1200</v>
      </c>
      <c r="I196" s="153">
        <f t="shared" si="13"/>
        <v>7200</v>
      </c>
      <c r="J196" s="153">
        <f t="shared" ref="J196:J209" si="14">I196+I196*1.5</f>
        <v>18000</v>
      </c>
      <c r="K196" s="154">
        <f t="shared" si="12"/>
        <v>6000</v>
      </c>
      <c r="L196" s="155">
        <v>25800</v>
      </c>
      <c r="M196" s="156" t="s">
        <v>412</v>
      </c>
      <c r="N196" s="152">
        <v>1000</v>
      </c>
      <c r="O196" s="157"/>
      <c r="P196" s="158">
        <v>950</v>
      </c>
    </row>
    <row r="197" spans="1:16" s="13" customFormat="1" ht="37.5" x14ac:dyDescent="0.25">
      <c r="A197" s="147" t="s">
        <v>396</v>
      </c>
      <c r="B197" s="148" t="s">
        <v>192</v>
      </c>
      <c r="C197" s="149" t="s">
        <v>452</v>
      </c>
      <c r="D197" s="149"/>
      <c r="E197" s="149" t="s">
        <v>444</v>
      </c>
      <c r="F197" s="150" t="s">
        <v>445</v>
      </c>
      <c r="G197" s="151" t="s">
        <v>453</v>
      </c>
      <c r="H197" s="174">
        <v>1200</v>
      </c>
      <c r="I197" s="153">
        <f t="shared" si="13"/>
        <v>7200</v>
      </c>
      <c r="J197" s="153">
        <f t="shared" si="14"/>
        <v>18000</v>
      </c>
      <c r="K197" s="154">
        <f t="shared" si="12"/>
        <v>6000</v>
      </c>
      <c r="L197" s="155">
        <v>25800</v>
      </c>
      <c r="M197" s="156" t="s">
        <v>412</v>
      </c>
      <c r="N197" s="152">
        <v>1000</v>
      </c>
      <c r="O197" s="157"/>
      <c r="P197" s="158">
        <v>950</v>
      </c>
    </row>
    <row r="198" spans="1:16" s="13" customFormat="1" ht="37.5" x14ac:dyDescent="0.25">
      <c r="A198" s="26" t="s">
        <v>397</v>
      </c>
      <c r="B198" s="5" t="s">
        <v>193</v>
      </c>
      <c r="C198" s="121" t="s">
        <v>452</v>
      </c>
      <c r="D198" s="121"/>
      <c r="E198" s="121" t="s">
        <v>444</v>
      </c>
      <c r="F198" s="122" t="s">
        <v>445</v>
      </c>
      <c r="G198" s="126" t="s">
        <v>453</v>
      </c>
      <c r="H198" s="172">
        <v>2112</v>
      </c>
      <c r="I198" s="25">
        <f t="shared" si="13"/>
        <v>12672</v>
      </c>
      <c r="J198" s="25">
        <f t="shared" si="14"/>
        <v>31680</v>
      </c>
      <c r="K198" s="124">
        <f t="shared" si="12"/>
        <v>11460</v>
      </c>
      <c r="L198" s="119">
        <v>33200</v>
      </c>
      <c r="M198" s="156">
        <v>15960</v>
      </c>
      <c r="N198" s="12">
        <v>1910</v>
      </c>
      <c r="P198" s="12">
        <v>1450</v>
      </c>
    </row>
    <row r="199" spans="1:16" s="13" customFormat="1" ht="37.5" x14ac:dyDescent="0.25">
      <c r="A199" s="26" t="s">
        <v>398</v>
      </c>
      <c r="B199" s="5" t="s">
        <v>194</v>
      </c>
      <c r="C199" s="121" t="s">
        <v>452</v>
      </c>
      <c r="D199" s="121"/>
      <c r="E199" s="121" t="s">
        <v>444</v>
      </c>
      <c r="F199" s="122" t="s">
        <v>445</v>
      </c>
      <c r="G199" s="126" t="s">
        <v>453</v>
      </c>
      <c r="H199" s="172">
        <v>2112</v>
      </c>
      <c r="I199" s="25">
        <f t="shared" si="13"/>
        <v>12672</v>
      </c>
      <c r="J199" s="25">
        <f t="shared" si="14"/>
        <v>31680</v>
      </c>
      <c r="K199" s="124">
        <f t="shared" si="12"/>
        <v>11460</v>
      </c>
      <c r="L199" s="119">
        <v>33200</v>
      </c>
      <c r="M199" s="159" t="s">
        <v>509</v>
      </c>
      <c r="N199" s="12">
        <v>1910</v>
      </c>
      <c r="P199" s="12">
        <v>1450</v>
      </c>
    </row>
    <row r="200" spans="1:16" s="13" customFormat="1" ht="37.5" x14ac:dyDescent="0.25">
      <c r="A200" s="26" t="s">
        <v>399</v>
      </c>
      <c r="B200" s="5" t="s">
        <v>195</v>
      </c>
      <c r="C200" s="121" t="s">
        <v>452</v>
      </c>
      <c r="D200" s="121"/>
      <c r="E200" s="121" t="s">
        <v>444</v>
      </c>
      <c r="F200" s="122" t="s">
        <v>445</v>
      </c>
      <c r="G200" s="126" t="s">
        <v>453</v>
      </c>
      <c r="H200" s="172">
        <v>2112</v>
      </c>
      <c r="I200" s="25">
        <f t="shared" si="13"/>
        <v>12672</v>
      </c>
      <c r="J200" s="25">
        <f t="shared" si="14"/>
        <v>31680</v>
      </c>
      <c r="K200" s="124">
        <f t="shared" si="12"/>
        <v>11460</v>
      </c>
      <c r="L200" s="119">
        <v>33200</v>
      </c>
      <c r="M200" s="125"/>
      <c r="N200" s="12">
        <v>1910</v>
      </c>
      <c r="P200" s="12">
        <v>1450</v>
      </c>
    </row>
    <row r="201" spans="1:16" s="13" customFormat="1" ht="37.5" x14ac:dyDescent="0.25">
      <c r="A201" s="26" t="s">
        <v>400</v>
      </c>
      <c r="B201" s="5" t="s">
        <v>196</v>
      </c>
      <c r="C201" s="121" t="s">
        <v>452</v>
      </c>
      <c r="D201" s="121"/>
      <c r="E201" s="121" t="s">
        <v>444</v>
      </c>
      <c r="F201" s="122" t="s">
        <v>445</v>
      </c>
      <c r="G201" s="126" t="s">
        <v>453</v>
      </c>
      <c r="H201" s="172">
        <v>2112</v>
      </c>
      <c r="I201" s="25">
        <f t="shared" si="13"/>
        <v>12672</v>
      </c>
      <c r="J201" s="25">
        <f t="shared" si="14"/>
        <v>31680</v>
      </c>
      <c r="K201" s="124">
        <f t="shared" si="12"/>
        <v>11460</v>
      </c>
      <c r="L201" s="119">
        <v>33200</v>
      </c>
      <c r="M201" s="125"/>
      <c r="N201" s="12">
        <v>1910</v>
      </c>
      <c r="P201" s="12">
        <v>1450</v>
      </c>
    </row>
    <row r="202" spans="1:16" s="13" customFormat="1" ht="37.5" x14ac:dyDescent="0.25">
      <c r="A202" s="26" t="s">
        <v>401</v>
      </c>
      <c r="B202" s="5" t="s">
        <v>197</v>
      </c>
      <c r="C202" s="121" t="s">
        <v>452</v>
      </c>
      <c r="D202" s="121"/>
      <c r="E202" s="121" t="s">
        <v>444</v>
      </c>
      <c r="F202" s="122" t="s">
        <v>445</v>
      </c>
      <c r="G202" s="126" t="s">
        <v>453</v>
      </c>
      <c r="H202" s="172">
        <v>2112</v>
      </c>
      <c r="I202" s="25">
        <f t="shared" si="13"/>
        <v>12672</v>
      </c>
      <c r="J202" s="25">
        <f t="shared" si="14"/>
        <v>31680</v>
      </c>
      <c r="K202" s="124">
        <f t="shared" si="12"/>
        <v>11460</v>
      </c>
      <c r="L202" s="119">
        <v>33200</v>
      </c>
      <c r="M202" s="125"/>
      <c r="N202" s="12">
        <v>1910</v>
      </c>
      <c r="P202" s="12">
        <v>1450</v>
      </c>
    </row>
    <row r="203" spans="1:16" s="13" customFormat="1" ht="37.5" x14ac:dyDescent="0.25">
      <c r="A203" s="26" t="s">
        <v>402</v>
      </c>
      <c r="B203" s="5" t="s">
        <v>198</v>
      </c>
      <c r="C203" s="121" t="s">
        <v>452</v>
      </c>
      <c r="D203" s="121"/>
      <c r="E203" s="121" t="s">
        <v>444</v>
      </c>
      <c r="F203" s="122" t="s">
        <v>445</v>
      </c>
      <c r="G203" s="126" t="s">
        <v>453</v>
      </c>
      <c r="H203" s="172">
        <v>2592</v>
      </c>
      <c r="I203" s="25">
        <f t="shared" si="13"/>
        <v>15552</v>
      </c>
      <c r="J203" s="25">
        <f t="shared" si="14"/>
        <v>38880</v>
      </c>
      <c r="K203" s="124">
        <f t="shared" si="12"/>
        <v>12672</v>
      </c>
      <c r="L203" s="119">
        <v>34800</v>
      </c>
      <c r="M203" s="125"/>
      <c r="N203" s="12">
        <v>2112</v>
      </c>
      <c r="P203" s="12">
        <v>1500</v>
      </c>
    </row>
    <row r="204" spans="1:16" s="13" customFormat="1" ht="37.5" x14ac:dyDescent="0.25">
      <c r="A204" s="26" t="s">
        <v>403</v>
      </c>
      <c r="B204" s="5" t="s">
        <v>199</v>
      </c>
      <c r="C204" s="121" t="s">
        <v>452</v>
      </c>
      <c r="D204" s="121"/>
      <c r="E204" s="121" t="s">
        <v>444</v>
      </c>
      <c r="F204" s="122" t="s">
        <v>445</v>
      </c>
      <c r="G204" s="126" t="s">
        <v>453</v>
      </c>
      <c r="H204" s="172">
        <v>2592</v>
      </c>
      <c r="I204" s="25">
        <f t="shared" si="13"/>
        <v>15552</v>
      </c>
      <c r="J204" s="25">
        <f t="shared" si="14"/>
        <v>38880</v>
      </c>
      <c r="K204" s="124">
        <f t="shared" si="12"/>
        <v>12672</v>
      </c>
      <c r="L204" s="119">
        <v>34800</v>
      </c>
      <c r="M204" s="125"/>
      <c r="N204" s="12">
        <v>2112</v>
      </c>
      <c r="P204" s="12">
        <v>1500</v>
      </c>
    </row>
    <row r="205" spans="1:16" s="13" customFormat="1" ht="37.5" x14ac:dyDescent="0.25">
      <c r="A205" s="26" t="s">
        <v>404</v>
      </c>
      <c r="B205" s="5" t="s">
        <v>200</v>
      </c>
      <c r="C205" s="121" t="s">
        <v>452</v>
      </c>
      <c r="D205" s="121"/>
      <c r="E205" s="121" t="s">
        <v>444</v>
      </c>
      <c r="F205" s="122" t="s">
        <v>445</v>
      </c>
      <c r="G205" s="126" t="s">
        <v>453</v>
      </c>
      <c r="H205" s="172">
        <v>2592</v>
      </c>
      <c r="I205" s="25">
        <f t="shared" si="13"/>
        <v>15552</v>
      </c>
      <c r="J205" s="25">
        <f t="shared" si="14"/>
        <v>38880</v>
      </c>
      <c r="K205" s="124">
        <f t="shared" si="12"/>
        <v>12672</v>
      </c>
      <c r="L205" s="119">
        <v>34800</v>
      </c>
      <c r="M205" s="125"/>
      <c r="N205" s="12">
        <v>2112</v>
      </c>
      <c r="P205" s="12">
        <v>1500</v>
      </c>
    </row>
    <row r="206" spans="1:16" s="13" customFormat="1" ht="37.5" x14ac:dyDescent="0.25">
      <c r="A206" s="26" t="s">
        <v>405</v>
      </c>
      <c r="B206" s="5" t="s">
        <v>201</v>
      </c>
      <c r="C206" s="121" t="s">
        <v>452</v>
      </c>
      <c r="D206" s="121"/>
      <c r="E206" s="121" t="s">
        <v>444</v>
      </c>
      <c r="F206" s="122" t="s">
        <v>445</v>
      </c>
      <c r="G206" s="126" t="s">
        <v>453</v>
      </c>
      <c r="H206" s="172">
        <v>2592</v>
      </c>
      <c r="I206" s="25">
        <f t="shared" si="13"/>
        <v>15552</v>
      </c>
      <c r="J206" s="25">
        <f t="shared" si="14"/>
        <v>38880</v>
      </c>
      <c r="K206" s="124">
        <f t="shared" si="12"/>
        <v>12672</v>
      </c>
      <c r="L206" s="119">
        <v>34800</v>
      </c>
      <c r="M206" s="125"/>
      <c r="N206" s="12">
        <v>2112</v>
      </c>
      <c r="P206" s="12">
        <v>1500</v>
      </c>
    </row>
    <row r="207" spans="1:16" s="15" customFormat="1" ht="37.5" x14ac:dyDescent="0.25">
      <c r="A207" s="26" t="s">
        <v>406</v>
      </c>
      <c r="B207" s="5" t="s">
        <v>202</v>
      </c>
      <c r="C207" s="121" t="s">
        <v>452</v>
      </c>
      <c r="D207" s="121"/>
      <c r="E207" s="121" t="s">
        <v>444</v>
      </c>
      <c r="F207" s="122" t="s">
        <v>445</v>
      </c>
      <c r="G207" s="126" t="s">
        <v>453</v>
      </c>
      <c r="H207" s="172">
        <v>2592</v>
      </c>
      <c r="I207" s="25">
        <f t="shared" si="13"/>
        <v>15552</v>
      </c>
      <c r="J207" s="25">
        <f t="shared" si="14"/>
        <v>38880</v>
      </c>
      <c r="K207" s="124">
        <f t="shared" si="12"/>
        <v>12672</v>
      </c>
      <c r="L207" s="119">
        <v>34800</v>
      </c>
      <c r="M207" s="160">
        <v>17520</v>
      </c>
      <c r="N207" s="12">
        <v>2112</v>
      </c>
      <c r="P207" s="12">
        <v>1500</v>
      </c>
    </row>
    <row r="208" spans="1:16" s="15" customFormat="1" ht="18.75" x14ac:dyDescent="0.25">
      <c r="A208" s="4" t="s">
        <v>203</v>
      </c>
      <c r="B208" s="4"/>
      <c r="C208" s="4"/>
      <c r="D208" s="4"/>
      <c r="E208" s="4"/>
      <c r="F208" s="4"/>
      <c r="G208" s="4"/>
      <c r="H208" s="173"/>
      <c r="I208" s="25">
        <f t="shared" si="13"/>
        <v>0</v>
      </c>
      <c r="J208" s="25">
        <f t="shared" si="14"/>
        <v>0</v>
      </c>
      <c r="K208" s="124">
        <f t="shared" si="12"/>
        <v>0</v>
      </c>
      <c r="L208" s="119"/>
      <c r="M208" s="125"/>
      <c r="N208" s="14"/>
      <c r="P208" s="14"/>
    </row>
    <row r="209" spans="1:16" s="15" customFormat="1" ht="75" x14ac:dyDescent="0.25">
      <c r="A209" s="26" t="s">
        <v>407</v>
      </c>
      <c r="B209" s="17" t="s">
        <v>204</v>
      </c>
      <c r="C209" s="161" t="s">
        <v>455</v>
      </c>
      <c r="D209" s="161"/>
      <c r="E209" s="161" t="s">
        <v>444</v>
      </c>
      <c r="F209" s="17" t="s">
        <v>445</v>
      </c>
      <c r="G209" s="126" t="s">
        <v>453</v>
      </c>
      <c r="H209" s="173">
        <v>2952</v>
      </c>
      <c r="I209" s="25">
        <f t="shared" si="13"/>
        <v>17712</v>
      </c>
      <c r="J209" s="25">
        <f t="shared" si="14"/>
        <v>44280</v>
      </c>
      <c r="K209" s="124">
        <f t="shared" si="12"/>
        <v>15240</v>
      </c>
      <c r="L209" s="119">
        <v>38800</v>
      </c>
      <c r="M209" s="125"/>
      <c r="N209" s="16">
        <v>2540</v>
      </c>
      <c r="P209" s="16">
        <v>2140</v>
      </c>
    </row>
    <row r="210" spans="1:16" s="15" customFormat="1" ht="18.75" x14ac:dyDescent="0.3">
      <c r="A210" s="18"/>
      <c r="B210" s="19"/>
      <c r="C210" s="162"/>
      <c r="D210" s="162"/>
      <c r="E210" s="162"/>
      <c r="F210" s="20"/>
      <c r="G210" s="20"/>
      <c r="H210" s="175"/>
      <c r="M210" s="163"/>
      <c r="N210" s="20"/>
      <c r="P210" s="20"/>
    </row>
    <row r="211" spans="1:16" s="15" customFormat="1" ht="18.75" x14ac:dyDescent="0.3">
      <c r="A211" s="18"/>
      <c r="B211" s="19"/>
      <c r="C211" s="162"/>
      <c r="D211" s="162"/>
      <c r="E211" s="162"/>
      <c r="F211" s="20"/>
      <c r="G211" s="20"/>
      <c r="H211" s="175"/>
      <c r="M211" s="163"/>
      <c r="N211" s="20"/>
      <c r="P211" s="20"/>
    </row>
    <row r="212" spans="1:16" s="15" customFormat="1" ht="18.75" x14ac:dyDescent="0.25">
      <c r="A212" s="21"/>
      <c r="B212" s="22" t="s">
        <v>205</v>
      </c>
      <c r="C212" s="21"/>
      <c r="D212" s="21"/>
      <c r="E212" s="21"/>
      <c r="F212" s="164"/>
      <c r="G212" s="21"/>
      <c r="H212" s="176"/>
      <c r="M212" s="163"/>
      <c r="N212" s="21"/>
      <c r="P212" s="21"/>
    </row>
    <row r="213" spans="1:16" s="15" customFormat="1" ht="18.75" x14ac:dyDescent="0.25">
      <c r="A213" s="21"/>
      <c r="B213" s="22" t="s">
        <v>206</v>
      </c>
      <c r="C213" s="21"/>
      <c r="D213" s="21"/>
      <c r="E213" s="21"/>
      <c r="F213" s="164"/>
      <c r="G213" s="21"/>
      <c r="H213" s="176"/>
      <c r="M213" s="163"/>
      <c r="N213" s="21"/>
      <c r="P213" s="21"/>
    </row>
    <row r="214" spans="1:16" s="15" customFormat="1" ht="18.75" x14ac:dyDescent="0.25">
      <c r="A214" s="21"/>
      <c r="B214" s="22" t="s">
        <v>207</v>
      </c>
      <c r="C214" s="21"/>
      <c r="D214" s="21"/>
      <c r="E214" s="21"/>
      <c r="F214" s="164"/>
      <c r="G214" s="21"/>
      <c r="H214" s="176"/>
      <c r="M214" s="163"/>
      <c r="N214" s="21"/>
      <c r="P214" s="21"/>
    </row>
    <row r="215" spans="1:16" s="15" customFormat="1" ht="18.75" x14ac:dyDescent="0.25">
      <c r="A215" s="21"/>
      <c r="B215" s="22" t="s">
        <v>208</v>
      </c>
      <c r="C215" s="21"/>
      <c r="D215" s="21"/>
      <c r="E215" s="21"/>
      <c r="F215" s="164"/>
      <c r="G215" s="21"/>
      <c r="H215" s="176"/>
      <c r="M215" s="163"/>
      <c r="N215" s="21"/>
      <c r="P215" s="21"/>
    </row>
    <row r="216" spans="1:16" s="15" customFormat="1" ht="18.75" x14ac:dyDescent="0.25">
      <c r="A216" s="21"/>
      <c r="B216" s="22" t="s">
        <v>209</v>
      </c>
      <c r="C216" s="21"/>
      <c r="D216" s="21"/>
      <c r="E216" s="21"/>
      <c r="F216" s="164"/>
      <c r="G216" s="21"/>
      <c r="H216" s="176"/>
      <c r="M216" s="163"/>
      <c r="N216" s="21"/>
      <c r="P216" s="21"/>
    </row>
    <row r="217" spans="1:16" s="15" customFormat="1" ht="18.75" x14ac:dyDescent="0.25">
      <c r="A217" s="21"/>
      <c r="B217" s="22" t="s">
        <v>210</v>
      </c>
      <c r="C217" s="21"/>
      <c r="D217" s="21"/>
      <c r="E217" s="21"/>
      <c r="F217" s="164"/>
      <c r="G217" s="21"/>
      <c r="H217" s="176"/>
      <c r="M217" s="163"/>
      <c r="N217" s="21"/>
      <c r="P217" s="21"/>
    </row>
    <row r="218" spans="1:16" s="15" customFormat="1" ht="18.75" x14ac:dyDescent="0.25">
      <c r="A218" s="21"/>
      <c r="B218" s="22" t="s">
        <v>211</v>
      </c>
      <c r="C218" s="21"/>
      <c r="D218" s="21"/>
      <c r="E218" s="21"/>
      <c r="F218" s="164"/>
      <c r="G218" s="21"/>
      <c r="H218" s="176"/>
      <c r="M218" s="163"/>
      <c r="N218" s="21"/>
      <c r="P218" s="21"/>
    </row>
    <row r="219" spans="1:16" s="15" customFormat="1" ht="18.75" x14ac:dyDescent="0.25">
      <c r="A219" s="21"/>
      <c r="B219" s="22"/>
      <c r="C219" s="21"/>
      <c r="D219" s="21"/>
      <c r="E219" s="21"/>
      <c r="F219" s="164"/>
      <c r="G219" s="21"/>
      <c r="H219" s="176"/>
      <c r="M219" s="163"/>
      <c r="N219" s="21"/>
      <c r="P219" s="21"/>
    </row>
    <row r="220" spans="1:16" s="15" customFormat="1" ht="18.75" x14ac:dyDescent="0.25">
      <c r="A220" s="21"/>
      <c r="B220" s="22"/>
      <c r="C220" s="21"/>
      <c r="D220" s="21"/>
      <c r="E220" s="21"/>
      <c r="F220" s="164"/>
      <c r="G220" s="21"/>
      <c r="H220" s="176"/>
      <c r="M220" s="163"/>
      <c r="N220" s="21"/>
      <c r="P220" s="21"/>
    </row>
    <row r="221" spans="1:16" s="11" customFormat="1" x14ac:dyDescent="0.25">
      <c r="A221" s="1"/>
      <c r="B221" s="23"/>
      <c r="C221" s="1"/>
      <c r="D221" s="1"/>
      <c r="E221" s="1"/>
      <c r="F221" s="165"/>
      <c r="G221" s="1"/>
      <c r="H221" s="177"/>
      <c r="M221" s="166"/>
      <c r="N221" s="1"/>
      <c r="P221" s="1"/>
    </row>
    <row r="222" spans="1:16" s="11" customFormat="1" x14ac:dyDescent="0.25">
      <c r="A222" s="1"/>
      <c r="B222" s="23"/>
      <c r="C222" s="1"/>
      <c r="D222" s="1"/>
      <c r="E222" s="1"/>
      <c r="F222" s="165"/>
      <c r="G222" s="1"/>
      <c r="H222" s="177"/>
      <c r="M222" s="166"/>
      <c r="N222" s="1"/>
      <c r="P222" s="1"/>
    </row>
    <row r="224" spans="1:16" s="11" customFormat="1" x14ac:dyDescent="0.25">
      <c r="A224" s="1"/>
      <c r="B224" s="23"/>
      <c r="C224" s="1"/>
      <c r="D224" s="1"/>
      <c r="E224" s="1"/>
      <c r="F224" s="165"/>
      <c r="G224" s="1"/>
      <c r="H224" s="177"/>
      <c r="M224" s="166"/>
      <c r="N224" s="1"/>
      <c r="P224" s="1"/>
    </row>
    <row r="225" spans="1:16" s="11" customFormat="1" x14ac:dyDescent="0.25">
      <c r="A225" s="1"/>
      <c r="B225" s="23"/>
      <c r="C225" s="1"/>
      <c r="D225" s="1"/>
      <c r="E225" s="1"/>
      <c r="F225" s="165"/>
      <c r="G225" s="1"/>
      <c r="H225" s="177"/>
      <c r="M225" s="166"/>
      <c r="N225" s="1"/>
      <c r="P225" s="1"/>
    </row>
    <row r="226" spans="1:16" s="11" customFormat="1" x14ac:dyDescent="0.25">
      <c r="A226" s="1"/>
      <c r="B226" s="23"/>
      <c r="C226" s="1"/>
      <c r="D226" s="1"/>
      <c r="E226" s="1"/>
      <c r="F226" s="165"/>
      <c r="G226" s="1"/>
      <c r="H226" s="177"/>
      <c r="M226" s="166"/>
      <c r="N226" s="1"/>
      <c r="P226" s="1"/>
    </row>
    <row r="227" spans="1:16" s="11" customFormat="1" x14ac:dyDescent="0.25">
      <c r="A227" s="1"/>
      <c r="B227" s="23"/>
      <c r="C227" s="1"/>
      <c r="D227" s="1"/>
      <c r="E227" s="1"/>
      <c r="F227" s="165"/>
      <c r="G227" s="1"/>
      <c r="H227" s="177"/>
      <c r="M227" s="166"/>
      <c r="N227" s="1"/>
      <c r="P227" s="1"/>
    </row>
    <row r="228" spans="1:16" s="11" customFormat="1" x14ac:dyDescent="0.25">
      <c r="A228" s="1"/>
      <c r="B228" s="23"/>
      <c r="C228" s="1"/>
      <c r="D228" s="1"/>
      <c r="E228" s="1"/>
      <c r="F228" s="165"/>
      <c r="G228" s="1"/>
      <c r="H228" s="177"/>
      <c r="M228" s="166"/>
      <c r="N228" s="1"/>
      <c r="P228" s="1"/>
    </row>
    <row r="229" spans="1:16" s="11" customFormat="1" x14ac:dyDescent="0.25">
      <c r="A229" s="1"/>
      <c r="B229" s="23"/>
      <c r="C229" s="1"/>
      <c r="D229" s="1"/>
      <c r="E229" s="1"/>
      <c r="F229" s="165"/>
      <c r="G229" s="1"/>
      <c r="H229" s="177"/>
      <c r="M229" s="166"/>
      <c r="N229" s="1"/>
      <c r="P229" s="1"/>
    </row>
    <row r="230" spans="1:16" s="11" customFormat="1" x14ac:dyDescent="0.25">
      <c r="A230" s="1"/>
      <c r="B230" s="23"/>
      <c r="C230" s="1"/>
      <c r="D230" s="1"/>
      <c r="E230" s="1"/>
      <c r="F230" s="165"/>
      <c r="G230" s="1"/>
      <c r="H230" s="177"/>
      <c r="M230" s="166"/>
      <c r="N230" s="1"/>
      <c r="P230" s="1"/>
    </row>
    <row r="231" spans="1:16" s="11" customFormat="1" x14ac:dyDescent="0.25">
      <c r="A231" s="1"/>
      <c r="B231" s="23"/>
      <c r="C231" s="1"/>
      <c r="D231" s="1"/>
      <c r="E231" s="1"/>
      <c r="F231" s="165"/>
      <c r="G231" s="1"/>
      <c r="H231" s="177"/>
      <c r="M231" s="166"/>
      <c r="N231" s="1"/>
      <c r="P231" s="1"/>
    </row>
    <row r="232" spans="1:16" s="11" customFormat="1" x14ac:dyDescent="0.25">
      <c r="A232" s="1"/>
      <c r="B232" s="23"/>
      <c r="C232" s="1"/>
      <c r="D232" s="1"/>
      <c r="E232" s="1"/>
      <c r="F232" s="165"/>
      <c r="G232" s="1"/>
      <c r="H232" s="177"/>
      <c r="M232" s="166"/>
      <c r="N232" s="1"/>
      <c r="P232" s="1"/>
    </row>
    <row r="233" spans="1:16" s="11" customFormat="1" x14ac:dyDescent="0.25">
      <c r="A233" s="1"/>
      <c r="B233" s="23"/>
      <c r="C233" s="1"/>
      <c r="D233" s="1"/>
      <c r="E233" s="1"/>
      <c r="F233" s="165"/>
      <c r="G233" s="1"/>
      <c r="H233" s="177"/>
      <c r="M233" s="166"/>
      <c r="N233" s="1"/>
      <c r="P233" s="1"/>
    </row>
    <row r="234" spans="1:16" s="11" customFormat="1" x14ac:dyDescent="0.25">
      <c r="A234" s="1"/>
      <c r="B234" s="23"/>
      <c r="C234" s="1"/>
      <c r="D234" s="1"/>
      <c r="E234" s="1"/>
      <c r="F234" s="165"/>
      <c r="G234" s="1"/>
      <c r="H234" s="177"/>
      <c r="M234" s="166"/>
      <c r="N234" s="1"/>
      <c r="P234" s="1"/>
    </row>
    <row r="235" spans="1:16" s="11" customFormat="1" x14ac:dyDescent="0.25">
      <c r="A235" s="1"/>
      <c r="B235" s="23"/>
      <c r="C235" s="1"/>
      <c r="D235" s="1"/>
      <c r="E235" s="1"/>
      <c r="F235" s="165"/>
      <c r="G235" s="1"/>
      <c r="H235" s="177"/>
      <c r="M235" s="166"/>
      <c r="N235" s="1"/>
      <c r="P235" s="1"/>
    </row>
    <row r="236" spans="1:16" s="11" customFormat="1" x14ac:dyDescent="0.25">
      <c r="A236" s="1"/>
      <c r="B236" s="23"/>
      <c r="C236" s="1"/>
      <c r="D236" s="1"/>
      <c r="E236" s="1"/>
      <c r="F236" s="165"/>
      <c r="G236" s="1"/>
      <c r="H236" s="177"/>
      <c r="M236" s="166"/>
      <c r="N236" s="1"/>
      <c r="P236" s="1"/>
    </row>
    <row r="237" spans="1:16" s="11" customFormat="1" x14ac:dyDescent="0.25">
      <c r="A237" s="1"/>
      <c r="B237" s="23"/>
      <c r="C237" s="1"/>
      <c r="D237" s="1"/>
      <c r="E237" s="1"/>
      <c r="F237" s="165"/>
      <c r="G237" s="1"/>
      <c r="H237" s="177"/>
      <c r="M237" s="166"/>
      <c r="N237" s="1"/>
      <c r="P237" s="1"/>
    </row>
    <row r="238" spans="1:16" s="11" customFormat="1" x14ac:dyDescent="0.25">
      <c r="A238" s="1"/>
      <c r="B238" s="23"/>
      <c r="C238" s="1"/>
      <c r="D238" s="1"/>
      <c r="E238" s="1"/>
      <c r="F238" s="165"/>
      <c r="G238" s="1"/>
      <c r="H238" s="177"/>
      <c r="M238" s="166"/>
      <c r="N238" s="1"/>
      <c r="P238" s="1"/>
    </row>
    <row r="239" spans="1:16" s="24" customFormat="1" x14ac:dyDescent="0.2">
      <c r="A239" s="1"/>
      <c r="B239" s="23"/>
      <c r="C239" s="1"/>
      <c r="D239" s="1"/>
      <c r="E239" s="1"/>
      <c r="F239" s="165"/>
      <c r="G239" s="1"/>
      <c r="H239" s="177"/>
      <c r="M239" s="167"/>
      <c r="N239" s="1"/>
      <c r="P239" s="1"/>
    </row>
    <row r="240" spans="1:16" s="24" customFormat="1" x14ac:dyDescent="0.2">
      <c r="A240" s="1"/>
      <c r="B240" s="23"/>
      <c r="C240" s="1"/>
      <c r="D240" s="1"/>
      <c r="E240" s="1"/>
      <c r="F240" s="165"/>
      <c r="G240" s="1"/>
      <c r="H240" s="177"/>
      <c r="M240" s="167"/>
      <c r="N240" s="1"/>
      <c r="P240" s="1"/>
    </row>
    <row r="261" spans="2:6" x14ac:dyDescent="0.25">
      <c r="B261" s="1"/>
      <c r="F261" s="1"/>
    </row>
    <row r="268" spans="2:6" x14ac:dyDescent="0.25">
      <c r="B268" s="1"/>
      <c r="F268" s="1"/>
    </row>
  </sheetData>
  <mergeCells count="17">
    <mergeCell ref="N40:N41"/>
    <mergeCell ref="P40:P41"/>
    <mergeCell ref="A56:H56"/>
    <mergeCell ref="A34:H34"/>
    <mergeCell ref="A40:A41"/>
    <mergeCell ref="B40:B41"/>
    <mergeCell ref="C40:C41"/>
    <mergeCell ref="E40:E41"/>
    <mergeCell ref="F40:F41"/>
    <mergeCell ref="G40:G41"/>
    <mergeCell ref="H40:H41"/>
    <mergeCell ref="A22:N22"/>
    <mergeCell ref="I1:J1"/>
    <mergeCell ref="K1:L1"/>
    <mergeCell ref="A2:H2"/>
    <mergeCell ref="A8:N8"/>
    <mergeCell ref="A14:N14"/>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1"/>
  <sheetViews>
    <sheetView tabSelected="1" zoomScaleNormal="100" workbookViewId="0">
      <selection sqref="A1:G1"/>
    </sheetView>
  </sheetViews>
  <sheetFormatPr defaultRowHeight="15" x14ac:dyDescent="0.25"/>
  <cols>
    <col min="1" max="1" width="5.140625" style="185" customWidth="1"/>
    <col min="2" max="2" width="10.5703125" style="185" customWidth="1"/>
    <col min="3" max="3" width="38.28515625" style="182" customWidth="1"/>
    <col min="4" max="4" width="11" style="187" customWidth="1"/>
    <col min="5" max="6" width="9.140625" style="185"/>
    <col min="7" max="7" width="10.7109375" style="185" bestFit="1" customWidth="1"/>
  </cols>
  <sheetData>
    <row r="1" spans="1:7" ht="51" customHeight="1" x14ac:dyDescent="0.25">
      <c r="A1" s="240" t="s">
        <v>689</v>
      </c>
      <c r="B1" s="240"/>
      <c r="C1" s="240"/>
      <c r="D1" s="240"/>
      <c r="E1" s="240"/>
      <c r="F1" s="240"/>
      <c r="G1" s="240"/>
    </row>
    <row r="2" spans="1:7" ht="62.25" customHeight="1" x14ac:dyDescent="0.25">
      <c r="A2" s="186" t="s">
        <v>522</v>
      </c>
      <c r="B2" s="183" t="s">
        <v>666</v>
      </c>
      <c r="C2" s="183" t="s">
        <v>523</v>
      </c>
      <c r="D2" s="183" t="s">
        <v>524</v>
      </c>
      <c r="E2" s="183" t="s">
        <v>525</v>
      </c>
      <c r="F2" s="183" t="s">
        <v>688</v>
      </c>
      <c r="G2" s="183" t="s">
        <v>687</v>
      </c>
    </row>
    <row r="3" spans="1:7" s="184" customFormat="1" ht="23.25" customHeight="1" x14ac:dyDescent="0.25">
      <c r="A3" s="238" t="s">
        <v>2</v>
      </c>
      <c r="B3" s="238"/>
      <c r="C3" s="238"/>
      <c r="D3" s="238"/>
      <c r="E3" s="238"/>
      <c r="F3" s="238"/>
      <c r="G3" s="238"/>
    </row>
    <row r="4" spans="1:7" s="184" customFormat="1" ht="45" x14ac:dyDescent="0.25">
      <c r="A4" s="179">
        <v>1</v>
      </c>
      <c r="B4" s="179" t="s">
        <v>229</v>
      </c>
      <c r="C4" s="181" t="s">
        <v>5</v>
      </c>
      <c r="D4" s="180" t="s">
        <v>448</v>
      </c>
      <c r="E4" s="179" t="s">
        <v>526</v>
      </c>
      <c r="F4" s="179" t="s">
        <v>527</v>
      </c>
      <c r="G4" s="179">
        <v>14000</v>
      </c>
    </row>
    <row r="5" spans="1:7" ht="75" x14ac:dyDescent="0.25">
      <c r="A5" s="179">
        <v>2</v>
      </c>
      <c r="B5" s="179" t="s">
        <v>551</v>
      </c>
      <c r="C5" s="181" t="s">
        <v>656</v>
      </c>
      <c r="D5" s="180" t="s">
        <v>665</v>
      </c>
      <c r="E5" s="179" t="s">
        <v>526</v>
      </c>
      <c r="F5" s="194" t="s">
        <v>572</v>
      </c>
      <c r="G5" s="179">
        <v>11600</v>
      </c>
    </row>
    <row r="6" spans="1:7" s="184" customFormat="1" ht="24" customHeight="1" x14ac:dyDescent="0.25">
      <c r="A6" s="238" t="s">
        <v>8</v>
      </c>
      <c r="B6" s="238"/>
      <c r="C6" s="238"/>
      <c r="D6" s="238"/>
      <c r="E6" s="238"/>
      <c r="F6" s="238"/>
      <c r="G6" s="238"/>
    </row>
    <row r="7" spans="1:7" ht="45" x14ac:dyDescent="0.25">
      <c r="A7" s="179">
        <v>3</v>
      </c>
      <c r="B7" s="179" t="s">
        <v>232</v>
      </c>
      <c r="C7" s="181" t="s">
        <v>675</v>
      </c>
      <c r="D7" s="180" t="s">
        <v>448</v>
      </c>
      <c r="E7" s="179" t="s">
        <v>526</v>
      </c>
      <c r="F7" s="179" t="s">
        <v>527</v>
      </c>
      <c r="G7" s="179">
        <v>16500</v>
      </c>
    </row>
    <row r="8" spans="1:7" ht="45" x14ac:dyDescent="0.25">
      <c r="A8" s="179">
        <v>4</v>
      </c>
      <c r="B8" s="179" t="s">
        <v>233</v>
      </c>
      <c r="C8" s="181" t="s">
        <v>663</v>
      </c>
      <c r="D8" s="180" t="s">
        <v>442</v>
      </c>
      <c r="E8" s="179" t="s">
        <v>526</v>
      </c>
      <c r="F8" s="179" t="s">
        <v>527</v>
      </c>
      <c r="G8" s="179">
        <v>14000</v>
      </c>
    </row>
    <row r="9" spans="1:7" ht="120" x14ac:dyDescent="0.25">
      <c r="A9" s="179">
        <v>5</v>
      </c>
      <c r="B9" s="179" t="s">
        <v>552</v>
      </c>
      <c r="C9" s="181" t="s">
        <v>657</v>
      </c>
      <c r="D9" s="180" t="s">
        <v>667</v>
      </c>
      <c r="E9" s="179" t="s">
        <v>526</v>
      </c>
      <c r="F9" s="179" t="s">
        <v>527</v>
      </c>
      <c r="G9" s="179">
        <v>70900</v>
      </c>
    </row>
    <row r="10" spans="1:7" s="184" customFormat="1" ht="23.25" customHeight="1" x14ac:dyDescent="0.25">
      <c r="A10" s="238" t="s">
        <v>14</v>
      </c>
      <c r="B10" s="238"/>
      <c r="C10" s="238"/>
      <c r="D10" s="238"/>
      <c r="E10" s="238"/>
      <c r="F10" s="238"/>
      <c r="G10" s="238"/>
    </row>
    <row r="11" spans="1:7" ht="30" x14ac:dyDescent="0.25">
      <c r="A11" s="179">
        <v>6</v>
      </c>
      <c r="B11" s="179" t="s">
        <v>238</v>
      </c>
      <c r="C11" s="181" t="s">
        <v>16</v>
      </c>
      <c r="D11" s="180" t="s">
        <v>455</v>
      </c>
      <c r="E11" s="179" t="s">
        <v>526</v>
      </c>
      <c r="F11" s="179" t="s">
        <v>527</v>
      </c>
      <c r="G11" s="179">
        <v>8000</v>
      </c>
    </row>
    <row r="12" spans="1:7" x14ac:dyDescent="0.25">
      <c r="A12" s="179">
        <v>7</v>
      </c>
      <c r="B12" s="179" t="s">
        <v>239</v>
      </c>
      <c r="C12" s="181" t="s">
        <v>214</v>
      </c>
      <c r="D12" s="180" t="s">
        <v>455</v>
      </c>
      <c r="E12" s="179" t="s">
        <v>526</v>
      </c>
      <c r="F12" s="179" t="s">
        <v>527</v>
      </c>
      <c r="G12" s="179">
        <v>4200</v>
      </c>
    </row>
    <row r="13" spans="1:7" ht="75" x14ac:dyDescent="0.25">
      <c r="A13" s="179">
        <v>8</v>
      </c>
      <c r="B13" s="179" t="s">
        <v>212</v>
      </c>
      <c r="C13" s="181" t="s">
        <v>213</v>
      </c>
      <c r="D13" s="180" t="s">
        <v>456</v>
      </c>
      <c r="E13" s="179" t="s">
        <v>526</v>
      </c>
      <c r="F13" s="179" t="s">
        <v>528</v>
      </c>
      <c r="G13" s="179">
        <v>31600</v>
      </c>
    </row>
    <row r="14" spans="1:7" ht="30" x14ac:dyDescent="0.25">
      <c r="A14" s="179">
        <v>9</v>
      </c>
      <c r="B14" s="179" t="s">
        <v>223</v>
      </c>
      <c r="C14" s="181" t="s">
        <v>224</v>
      </c>
      <c r="D14" s="180" t="s">
        <v>659</v>
      </c>
      <c r="E14" s="179" t="s">
        <v>526</v>
      </c>
      <c r="F14" s="179" t="s">
        <v>528</v>
      </c>
      <c r="G14" s="179">
        <v>12200</v>
      </c>
    </row>
    <row r="15" spans="1:7" ht="186.75" customHeight="1" x14ac:dyDescent="0.25">
      <c r="A15" s="179">
        <v>10</v>
      </c>
      <c r="B15" s="179" t="s">
        <v>553</v>
      </c>
      <c r="C15" s="181" t="s">
        <v>658</v>
      </c>
      <c r="D15" s="180" t="s">
        <v>659</v>
      </c>
      <c r="E15" s="179" t="s">
        <v>526</v>
      </c>
      <c r="F15" s="179" t="s">
        <v>527</v>
      </c>
      <c r="G15" s="179">
        <v>40700</v>
      </c>
    </row>
    <row r="16" spans="1:7" ht="30" x14ac:dyDescent="0.25">
      <c r="A16" s="179">
        <v>11</v>
      </c>
      <c r="B16" s="179" t="s">
        <v>554</v>
      </c>
      <c r="C16" s="181" t="s">
        <v>555</v>
      </c>
      <c r="D16" s="180" t="s">
        <v>659</v>
      </c>
      <c r="E16" s="179" t="s">
        <v>526</v>
      </c>
      <c r="F16" s="179" t="s">
        <v>527</v>
      </c>
      <c r="G16" s="179">
        <v>7100</v>
      </c>
    </row>
    <row r="17" spans="1:7" ht="255" x14ac:dyDescent="0.25">
      <c r="A17" s="179">
        <v>12</v>
      </c>
      <c r="B17" s="179" t="s">
        <v>556</v>
      </c>
      <c r="C17" s="181" t="s">
        <v>557</v>
      </c>
      <c r="D17" s="180" t="s">
        <v>659</v>
      </c>
      <c r="E17" s="179" t="s">
        <v>526</v>
      </c>
      <c r="F17" s="179" t="s">
        <v>527</v>
      </c>
      <c r="G17" s="179">
        <v>32400</v>
      </c>
    </row>
    <row r="18" spans="1:7" ht="270" x14ac:dyDescent="0.25">
      <c r="A18" s="179">
        <v>13</v>
      </c>
      <c r="B18" s="179" t="s">
        <v>558</v>
      </c>
      <c r="C18" s="181" t="s">
        <v>559</v>
      </c>
      <c r="D18" s="180" t="s">
        <v>659</v>
      </c>
      <c r="E18" s="179" t="s">
        <v>526</v>
      </c>
      <c r="F18" s="179" t="s">
        <v>527</v>
      </c>
      <c r="G18" s="179">
        <v>39900</v>
      </c>
    </row>
    <row r="19" spans="1:7" ht="285" x14ac:dyDescent="0.25">
      <c r="A19" s="179">
        <v>14</v>
      </c>
      <c r="B19" s="179" t="s">
        <v>560</v>
      </c>
      <c r="C19" s="181" t="s">
        <v>561</v>
      </c>
      <c r="D19" s="180" t="s">
        <v>659</v>
      </c>
      <c r="E19" s="179"/>
      <c r="F19" s="179" t="s">
        <v>527</v>
      </c>
      <c r="G19" s="179">
        <v>43400</v>
      </c>
    </row>
    <row r="20" spans="1:7" ht="45" x14ac:dyDescent="0.25">
      <c r="A20" s="179">
        <v>15</v>
      </c>
      <c r="B20" s="179" t="s">
        <v>562</v>
      </c>
      <c r="C20" s="181" t="s">
        <v>563</v>
      </c>
      <c r="D20" s="180" t="s">
        <v>669</v>
      </c>
      <c r="E20" s="179" t="s">
        <v>526</v>
      </c>
      <c r="F20" s="179" t="s">
        <v>527</v>
      </c>
      <c r="G20" s="179">
        <v>33200</v>
      </c>
    </row>
    <row r="21" spans="1:7" ht="105" x14ac:dyDescent="0.25">
      <c r="A21" s="179">
        <v>16</v>
      </c>
      <c r="B21" s="179" t="s">
        <v>564</v>
      </c>
      <c r="C21" s="181" t="s">
        <v>565</v>
      </c>
      <c r="D21" s="180" t="s">
        <v>669</v>
      </c>
      <c r="E21" s="179" t="s">
        <v>526</v>
      </c>
      <c r="F21" s="179" t="s">
        <v>528</v>
      </c>
      <c r="G21" s="179">
        <v>30400</v>
      </c>
    </row>
    <row r="22" spans="1:7" ht="108" customHeight="1" x14ac:dyDescent="0.25">
      <c r="A22" s="179">
        <v>17</v>
      </c>
      <c r="B22" s="179" t="s">
        <v>566</v>
      </c>
      <c r="C22" s="181" t="s">
        <v>567</v>
      </c>
      <c r="D22" s="180" t="s">
        <v>669</v>
      </c>
      <c r="E22" s="179" t="s">
        <v>526</v>
      </c>
      <c r="F22" s="179" t="s">
        <v>527</v>
      </c>
      <c r="G22" s="179">
        <v>20400</v>
      </c>
    </row>
    <row r="23" spans="1:7" ht="120" x14ac:dyDescent="0.25">
      <c r="A23" s="179">
        <v>18</v>
      </c>
      <c r="B23" s="179" t="s">
        <v>568</v>
      </c>
      <c r="C23" s="181" t="s">
        <v>569</v>
      </c>
      <c r="D23" s="180" t="s">
        <v>669</v>
      </c>
      <c r="E23" s="179" t="s">
        <v>526</v>
      </c>
      <c r="F23" s="179" t="s">
        <v>527</v>
      </c>
      <c r="G23" s="179">
        <v>40200</v>
      </c>
    </row>
    <row r="24" spans="1:7" ht="195" x14ac:dyDescent="0.25">
      <c r="A24" s="179">
        <v>19</v>
      </c>
      <c r="B24" s="179" t="s">
        <v>570</v>
      </c>
      <c r="C24" s="181" t="s">
        <v>571</v>
      </c>
      <c r="D24" s="180" t="s">
        <v>455</v>
      </c>
      <c r="E24" s="179" t="s">
        <v>526</v>
      </c>
      <c r="F24" s="179" t="s">
        <v>668</v>
      </c>
      <c r="G24" s="179">
        <v>48600</v>
      </c>
    </row>
    <row r="25" spans="1:7" ht="144" customHeight="1" x14ac:dyDescent="0.25">
      <c r="A25" s="179">
        <v>20</v>
      </c>
      <c r="B25" s="179" t="s">
        <v>573</v>
      </c>
      <c r="C25" s="181" t="s">
        <v>574</v>
      </c>
      <c r="D25" s="180" t="s">
        <v>455</v>
      </c>
      <c r="E25" s="179" t="s">
        <v>526</v>
      </c>
      <c r="F25" s="179" t="s">
        <v>668</v>
      </c>
      <c r="G25" s="179">
        <v>31800</v>
      </c>
    </row>
    <row r="26" spans="1:7" ht="80.25" customHeight="1" x14ac:dyDescent="0.25">
      <c r="A26" s="179">
        <v>21</v>
      </c>
      <c r="B26" s="179" t="s">
        <v>575</v>
      </c>
      <c r="C26" s="181" t="s">
        <v>676</v>
      </c>
      <c r="D26" s="180" t="s">
        <v>455</v>
      </c>
      <c r="E26" s="179" t="s">
        <v>526</v>
      </c>
      <c r="F26" s="179" t="s">
        <v>668</v>
      </c>
      <c r="G26" s="179">
        <v>21600</v>
      </c>
    </row>
    <row r="27" spans="1:7" ht="33" customHeight="1" x14ac:dyDescent="0.25">
      <c r="A27" s="179">
        <v>22</v>
      </c>
      <c r="B27" s="179" t="s">
        <v>576</v>
      </c>
      <c r="C27" s="181" t="s">
        <v>577</v>
      </c>
      <c r="D27" s="180" t="s">
        <v>669</v>
      </c>
      <c r="E27" s="179" t="s">
        <v>526</v>
      </c>
      <c r="F27" s="179" t="s">
        <v>528</v>
      </c>
      <c r="G27" s="179">
        <v>21900</v>
      </c>
    </row>
    <row r="28" spans="1:7" ht="24.75" customHeight="1" x14ac:dyDescent="0.25">
      <c r="A28" s="236" t="s">
        <v>653</v>
      </c>
      <c r="B28" s="237"/>
      <c r="C28" s="237"/>
      <c r="D28" s="237"/>
      <c r="E28" s="237"/>
      <c r="F28" s="237"/>
      <c r="G28" s="237"/>
    </row>
    <row r="29" spans="1:7" ht="20.25" customHeight="1" x14ac:dyDescent="0.25">
      <c r="A29" s="179">
        <v>23</v>
      </c>
      <c r="B29" s="179" t="s">
        <v>654</v>
      </c>
      <c r="C29" s="181" t="s">
        <v>511</v>
      </c>
      <c r="D29" s="180" t="s">
        <v>659</v>
      </c>
      <c r="E29" s="179" t="s">
        <v>526</v>
      </c>
      <c r="F29" s="195" t="s">
        <v>534</v>
      </c>
      <c r="G29" s="179">
        <v>6300</v>
      </c>
    </row>
    <row r="30" spans="1:7" s="184" customFormat="1" ht="24" customHeight="1" x14ac:dyDescent="0.25">
      <c r="A30" s="179"/>
      <c r="B30" s="238" t="s">
        <v>18</v>
      </c>
      <c r="C30" s="238"/>
      <c r="D30" s="238"/>
      <c r="E30" s="238"/>
      <c r="F30" s="238"/>
      <c r="G30" s="238"/>
    </row>
    <row r="31" spans="1:7" s="184" customFormat="1" ht="30.75" customHeight="1" x14ac:dyDescent="0.25">
      <c r="A31" s="179">
        <v>24</v>
      </c>
      <c r="B31" s="179" t="s">
        <v>249</v>
      </c>
      <c r="C31" s="181" t="s">
        <v>578</v>
      </c>
      <c r="D31" s="180" t="s">
        <v>455</v>
      </c>
      <c r="E31" s="179" t="s">
        <v>526</v>
      </c>
      <c r="F31" s="179" t="s">
        <v>527</v>
      </c>
      <c r="G31" s="179">
        <v>11700</v>
      </c>
    </row>
    <row r="32" spans="1:7" s="184" customFormat="1" ht="48" customHeight="1" x14ac:dyDescent="0.25">
      <c r="A32" s="179">
        <v>25</v>
      </c>
      <c r="B32" s="179" t="s">
        <v>250</v>
      </c>
      <c r="C32" s="181" t="s">
        <v>222</v>
      </c>
      <c r="D32" s="180" t="s">
        <v>455</v>
      </c>
      <c r="E32" s="179" t="s">
        <v>526</v>
      </c>
      <c r="F32" s="179" t="s">
        <v>527</v>
      </c>
      <c r="G32" s="179">
        <v>37400</v>
      </c>
    </row>
    <row r="33" spans="1:12" s="184" customFormat="1" ht="24" customHeight="1" x14ac:dyDescent="0.25">
      <c r="A33" s="179">
        <v>26</v>
      </c>
      <c r="B33" s="179" t="s">
        <v>579</v>
      </c>
      <c r="C33" s="181" t="s">
        <v>580</v>
      </c>
      <c r="D33" s="180" t="s">
        <v>454</v>
      </c>
      <c r="E33" s="179" t="s">
        <v>526</v>
      </c>
      <c r="F33" s="179" t="s">
        <v>527</v>
      </c>
      <c r="G33" s="179">
        <v>10900</v>
      </c>
    </row>
    <row r="34" spans="1:12" ht="109.5" customHeight="1" x14ac:dyDescent="0.25">
      <c r="A34" s="198">
        <v>27</v>
      </c>
      <c r="B34" s="179" t="s">
        <v>241</v>
      </c>
      <c r="C34" s="181" t="s">
        <v>19</v>
      </c>
      <c r="D34" s="180" t="s">
        <v>458</v>
      </c>
      <c r="E34" s="179" t="s">
        <v>526</v>
      </c>
      <c r="F34" s="179" t="s">
        <v>529</v>
      </c>
      <c r="G34" s="179">
        <v>21000</v>
      </c>
      <c r="L34" s="178"/>
    </row>
    <row r="35" spans="1:12" ht="60" x14ac:dyDescent="0.25">
      <c r="A35" s="198">
        <v>28</v>
      </c>
      <c r="B35" s="179" t="s">
        <v>242</v>
      </c>
      <c r="C35" s="181" t="s">
        <v>20</v>
      </c>
      <c r="D35" s="180" t="s">
        <v>460</v>
      </c>
      <c r="E35" s="179" t="s">
        <v>526</v>
      </c>
      <c r="F35" s="179" t="s">
        <v>529</v>
      </c>
      <c r="G35" s="179">
        <v>15600</v>
      </c>
    </row>
    <row r="36" spans="1:12" ht="75" x14ac:dyDescent="0.25">
      <c r="A36" s="198">
        <v>29</v>
      </c>
      <c r="B36" s="179" t="s">
        <v>243</v>
      </c>
      <c r="C36" s="181" t="s">
        <v>21</v>
      </c>
      <c r="D36" s="180" t="s">
        <v>460</v>
      </c>
      <c r="E36" s="179" t="s">
        <v>526</v>
      </c>
      <c r="F36" s="179" t="s">
        <v>529</v>
      </c>
      <c r="G36" s="179">
        <v>15600</v>
      </c>
    </row>
    <row r="37" spans="1:12" ht="60" x14ac:dyDescent="0.25">
      <c r="A37" s="198">
        <v>30</v>
      </c>
      <c r="B37" s="179" t="s">
        <v>244</v>
      </c>
      <c r="C37" s="181" t="s">
        <v>22</v>
      </c>
      <c r="D37" s="180" t="s">
        <v>460</v>
      </c>
      <c r="E37" s="179" t="s">
        <v>526</v>
      </c>
      <c r="F37" s="179" t="s">
        <v>529</v>
      </c>
      <c r="G37" s="179">
        <v>12600</v>
      </c>
    </row>
    <row r="38" spans="1:12" ht="60" x14ac:dyDescent="0.25">
      <c r="A38" s="198">
        <v>31</v>
      </c>
      <c r="B38" s="179" t="s">
        <v>245</v>
      </c>
      <c r="C38" s="181" t="s">
        <v>23</v>
      </c>
      <c r="D38" s="180" t="s">
        <v>460</v>
      </c>
      <c r="E38" s="179" t="s">
        <v>526</v>
      </c>
      <c r="F38" s="179" t="s">
        <v>529</v>
      </c>
      <c r="G38" s="179">
        <v>12600</v>
      </c>
    </row>
    <row r="39" spans="1:12" x14ac:dyDescent="0.25">
      <c r="A39" s="198">
        <v>32</v>
      </c>
      <c r="B39" s="179" t="s">
        <v>581</v>
      </c>
      <c r="C39" s="181" t="s">
        <v>582</v>
      </c>
      <c r="D39" s="180" t="s">
        <v>659</v>
      </c>
      <c r="E39" s="179" t="s">
        <v>526</v>
      </c>
      <c r="F39" s="179" t="s">
        <v>529</v>
      </c>
      <c r="G39" s="179">
        <v>10000</v>
      </c>
    </row>
    <row r="40" spans="1:12" ht="45" x14ac:dyDescent="0.25">
      <c r="A40" s="198">
        <v>33</v>
      </c>
      <c r="B40" s="179" t="s">
        <v>246</v>
      </c>
      <c r="C40" s="181" t="s">
        <v>24</v>
      </c>
      <c r="D40" s="180" t="s">
        <v>463</v>
      </c>
      <c r="E40" s="179" t="s">
        <v>526</v>
      </c>
      <c r="F40" s="179" t="s">
        <v>529</v>
      </c>
      <c r="G40" s="179">
        <v>12600</v>
      </c>
    </row>
    <row r="41" spans="1:12" ht="45" x14ac:dyDescent="0.25">
      <c r="A41" s="198">
        <v>34</v>
      </c>
      <c r="B41" s="179" t="s">
        <v>248</v>
      </c>
      <c r="C41" s="181" t="s">
        <v>26</v>
      </c>
      <c r="D41" s="180" t="s">
        <v>465</v>
      </c>
      <c r="E41" s="179" t="s">
        <v>526</v>
      </c>
      <c r="F41" s="179" t="s">
        <v>529</v>
      </c>
      <c r="G41" s="179">
        <v>12300</v>
      </c>
    </row>
    <row r="42" spans="1:12" ht="75" x14ac:dyDescent="0.25">
      <c r="A42" s="198">
        <v>35</v>
      </c>
      <c r="B42" s="179" t="s">
        <v>583</v>
      </c>
      <c r="C42" s="181" t="s">
        <v>584</v>
      </c>
      <c r="D42" s="180" t="s">
        <v>670</v>
      </c>
      <c r="E42" s="179" t="s">
        <v>526</v>
      </c>
      <c r="F42" s="179" t="s">
        <v>529</v>
      </c>
      <c r="G42" s="179">
        <v>29900</v>
      </c>
    </row>
    <row r="43" spans="1:12" ht="105" x14ac:dyDescent="0.25">
      <c r="A43" s="198">
        <v>36</v>
      </c>
      <c r="B43" s="179" t="s">
        <v>585</v>
      </c>
      <c r="C43" s="181" t="s">
        <v>586</v>
      </c>
      <c r="D43" s="180" t="s">
        <v>671</v>
      </c>
      <c r="E43" s="179" t="s">
        <v>526</v>
      </c>
      <c r="F43" s="179" t="s">
        <v>529</v>
      </c>
      <c r="G43" s="179">
        <v>20400</v>
      </c>
    </row>
    <row r="44" spans="1:12" ht="120" x14ac:dyDescent="0.25">
      <c r="A44" s="198">
        <v>37</v>
      </c>
      <c r="B44" s="179" t="s">
        <v>587</v>
      </c>
      <c r="C44" s="181" t="s">
        <v>588</v>
      </c>
      <c r="D44" s="180" t="s">
        <v>671</v>
      </c>
      <c r="E44" s="179" t="s">
        <v>526</v>
      </c>
      <c r="F44" s="179" t="s">
        <v>529</v>
      </c>
      <c r="G44" s="179">
        <v>35500</v>
      </c>
    </row>
    <row r="45" spans="1:12" ht="210" x14ac:dyDescent="0.25">
      <c r="A45" s="198">
        <v>38</v>
      </c>
      <c r="B45" s="179" t="s">
        <v>589</v>
      </c>
      <c r="C45" s="181" t="s">
        <v>590</v>
      </c>
      <c r="D45" s="180" t="s">
        <v>671</v>
      </c>
      <c r="E45" s="179" t="s">
        <v>526</v>
      </c>
      <c r="F45" s="179" t="s">
        <v>529</v>
      </c>
      <c r="G45" s="179">
        <v>54400</v>
      </c>
    </row>
    <row r="46" spans="1:12" ht="225" x14ac:dyDescent="0.25">
      <c r="A46" s="198">
        <v>39</v>
      </c>
      <c r="B46" s="179" t="s">
        <v>591</v>
      </c>
      <c r="C46" s="181" t="s">
        <v>592</v>
      </c>
      <c r="D46" s="180" t="s">
        <v>672</v>
      </c>
      <c r="E46" s="179" t="s">
        <v>526</v>
      </c>
      <c r="F46" s="179" t="s">
        <v>529</v>
      </c>
      <c r="G46" s="179">
        <v>55700</v>
      </c>
    </row>
    <row r="47" spans="1:12" ht="45" x14ac:dyDescent="0.25">
      <c r="A47" s="198">
        <v>40</v>
      </c>
      <c r="B47" s="179" t="s">
        <v>593</v>
      </c>
      <c r="C47" s="181" t="s">
        <v>594</v>
      </c>
      <c r="D47" s="180" t="s">
        <v>447</v>
      </c>
      <c r="E47" s="179" t="s">
        <v>526</v>
      </c>
      <c r="F47" s="179" t="s">
        <v>572</v>
      </c>
      <c r="G47" s="179">
        <v>10400</v>
      </c>
    </row>
    <row r="48" spans="1:12" s="184" customFormat="1" ht="23.25" customHeight="1" x14ac:dyDescent="0.25">
      <c r="A48" s="236" t="s">
        <v>29</v>
      </c>
      <c r="B48" s="237"/>
      <c r="C48" s="237"/>
      <c r="D48" s="237"/>
      <c r="E48" s="237"/>
      <c r="F48" s="237"/>
      <c r="G48" s="237"/>
    </row>
    <row r="49" spans="1:7" s="184" customFormat="1" ht="180" x14ac:dyDescent="0.25">
      <c r="A49" s="239">
        <v>41</v>
      </c>
      <c r="B49" s="179" t="s">
        <v>517</v>
      </c>
      <c r="C49" s="181" t="s">
        <v>655</v>
      </c>
      <c r="D49" s="180" t="s">
        <v>550</v>
      </c>
      <c r="E49" s="179" t="s">
        <v>549</v>
      </c>
      <c r="F49" s="179" t="s">
        <v>529</v>
      </c>
      <c r="G49" s="179">
        <v>24000</v>
      </c>
    </row>
    <row r="50" spans="1:7" s="184" customFormat="1" ht="45" x14ac:dyDescent="0.25">
      <c r="A50" s="239">
        <v>42</v>
      </c>
      <c r="B50" s="179" t="s">
        <v>518</v>
      </c>
      <c r="C50" s="181" t="s">
        <v>519</v>
      </c>
      <c r="D50" s="180" t="s">
        <v>531</v>
      </c>
      <c r="E50" s="179" t="s">
        <v>526</v>
      </c>
      <c r="F50" s="179" t="s">
        <v>529</v>
      </c>
      <c r="G50" s="179">
        <v>29900</v>
      </c>
    </row>
    <row r="51" spans="1:7" s="184" customFormat="1" ht="120" x14ac:dyDescent="0.25">
      <c r="A51" s="239">
        <v>43</v>
      </c>
      <c r="B51" s="179" t="s">
        <v>595</v>
      </c>
      <c r="C51" s="181" t="s">
        <v>673</v>
      </c>
      <c r="D51" s="180" t="s">
        <v>464</v>
      </c>
      <c r="E51" s="179" t="s">
        <v>526</v>
      </c>
      <c r="F51" s="179" t="s">
        <v>527</v>
      </c>
      <c r="G51" s="179">
        <v>9100</v>
      </c>
    </row>
    <row r="52" spans="1:7" s="184" customFormat="1" ht="409.5" x14ac:dyDescent="0.25">
      <c r="A52" s="239">
        <v>44</v>
      </c>
      <c r="B52" s="179" t="s">
        <v>596</v>
      </c>
      <c r="C52" s="181" t="s">
        <v>597</v>
      </c>
      <c r="D52" s="180" t="s">
        <v>464</v>
      </c>
      <c r="E52" s="179" t="s">
        <v>526</v>
      </c>
      <c r="F52" s="179" t="s">
        <v>529</v>
      </c>
      <c r="G52" s="179">
        <v>27200</v>
      </c>
    </row>
    <row r="53" spans="1:7" ht="390" x14ac:dyDescent="0.25">
      <c r="A53" s="179">
        <v>45</v>
      </c>
      <c r="B53" s="179" t="s">
        <v>520</v>
      </c>
      <c r="C53" s="181" t="s">
        <v>530</v>
      </c>
      <c r="D53" s="180" t="s">
        <v>531</v>
      </c>
      <c r="E53" s="179" t="s">
        <v>526</v>
      </c>
      <c r="F53" s="179" t="s">
        <v>529</v>
      </c>
      <c r="G53" s="179">
        <v>55600</v>
      </c>
    </row>
    <row r="54" spans="1:7" ht="93" customHeight="1" x14ac:dyDescent="0.25">
      <c r="A54" s="179">
        <v>46</v>
      </c>
      <c r="B54" s="179" t="s">
        <v>521</v>
      </c>
      <c r="C54" s="181" t="s">
        <v>674</v>
      </c>
      <c r="D54" s="180" t="s">
        <v>532</v>
      </c>
      <c r="E54" s="179" t="s">
        <v>526</v>
      </c>
      <c r="F54" s="195" t="s">
        <v>529</v>
      </c>
      <c r="G54" s="179">
        <v>25200</v>
      </c>
    </row>
    <row r="55" spans="1:7" ht="373.5" customHeight="1" x14ac:dyDescent="0.25">
      <c r="A55" s="179">
        <v>47</v>
      </c>
      <c r="B55" s="179" t="s">
        <v>598</v>
      </c>
      <c r="C55" s="181" t="s">
        <v>599</v>
      </c>
      <c r="D55" s="180" t="s">
        <v>447</v>
      </c>
      <c r="E55" s="179" t="s">
        <v>526</v>
      </c>
      <c r="F55" s="195" t="s">
        <v>529</v>
      </c>
      <c r="G55" s="179">
        <v>29900</v>
      </c>
    </row>
    <row r="56" spans="1:7" ht="18" customHeight="1" x14ac:dyDescent="0.25">
      <c r="A56" s="236" t="s">
        <v>677</v>
      </c>
      <c r="B56" s="237"/>
      <c r="C56" s="237"/>
      <c r="D56" s="237"/>
      <c r="E56" s="237"/>
      <c r="F56" s="237"/>
      <c r="G56" s="237"/>
    </row>
    <row r="57" spans="1:7" ht="150" x14ac:dyDescent="0.25">
      <c r="A57" s="179">
        <v>48</v>
      </c>
      <c r="B57" s="179" t="s">
        <v>265</v>
      </c>
      <c r="C57" s="181" t="s">
        <v>600</v>
      </c>
      <c r="D57" s="180" t="s">
        <v>678</v>
      </c>
      <c r="E57" s="179" t="s">
        <v>549</v>
      </c>
      <c r="F57" s="195" t="s">
        <v>601</v>
      </c>
      <c r="G57" s="179">
        <v>33500</v>
      </c>
    </row>
    <row r="58" spans="1:7" ht="195" x14ac:dyDescent="0.25">
      <c r="A58" s="179">
        <v>49</v>
      </c>
      <c r="B58" s="179" t="s">
        <v>602</v>
      </c>
      <c r="C58" s="181" t="s">
        <v>603</v>
      </c>
      <c r="D58" s="180" t="s">
        <v>678</v>
      </c>
      <c r="E58" s="179" t="s">
        <v>549</v>
      </c>
      <c r="F58" s="195" t="s">
        <v>601</v>
      </c>
      <c r="G58" s="179">
        <v>66900</v>
      </c>
    </row>
    <row r="59" spans="1:7" ht="195" x14ac:dyDescent="0.25">
      <c r="A59" s="179">
        <v>50</v>
      </c>
      <c r="B59" s="179" t="s">
        <v>604</v>
      </c>
      <c r="C59" s="181" t="s">
        <v>605</v>
      </c>
      <c r="D59" s="180" t="s">
        <v>659</v>
      </c>
      <c r="E59" s="179" t="s">
        <v>549</v>
      </c>
      <c r="F59" s="195" t="s">
        <v>601</v>
      </c>
      <c r="G59" s="179">
        <v>66900</v>
      </c>
    </row>
    <row r="60" spans="1:7" ht="251.25" customHeight="1" x14ac:dyDescent="0.25">
      <c r="A60" s="179">
        <v>51</v>
      </c>
      <c r="B60" s="179" t="s">
        <v>606</v>
      </c>
      <c r="C60" s="181" t="s">
        <v>607</v>
      </c>
      <c r="D60" s="180" t="s">
        <v>659</v>
      </c>
      <c r="E60" s="179" t="s">
        <v>549</v>
      </c>
      <c r="F60" s="195" t="s">
        <v>601</v>
      </c>
      <c r="G60" s="179">
        <v>47900</v>
      </c>
    </row>
    <row r="61" spans="1:7" ht="269.25" customHeight="1" x14ac:dyDescent="0.25">
      <c r="A61" s="179">
        <v>52</v>
      </c>
      <c r="B61" s="179" t="s">
        <v>608</v>
      </c>
      <c r="C61" s="181" t="s">
        <v>609</v>
      </c>
      <c r="D61" s="180" t="s">
        <v>447</v>
      </c>
      <c r="E61" s="179" t="s">
        <v>549</v>
      </c>
      <c r="F61" s="195" t="s">
        <v>601</v>
      </c>
      <c r="G61" s="179">
        <v>47900</v>
      </c>
    </row>
    <row r="62" spans="1:7" ht="45" x14ac:dyDescent="0.25">
      <c r="A62" s="179">
        <v>53</v>
      </c>
      <c r="B62" s="179" t="s">
        <v>515</v>
      </c>
      <c r="C62" s="181" t="s">
        <v>516</v>
      </c>
      <c r="D62" s="180" t="s">
        <v>550</v>
      </c>
      <c r="E62" s="179" t="s">
        <v>549</v>
      </c>
      <c r="F62" s="195" t="s">
        <v>529</v>
      </c>
      <c r="G62" s="179">
        <v>22200</v>
      </c>
    </row>
    <row r="63" spans="1:7" ht="45" x14ac:dyDescent="0.25">
      <c r="A63" s="196">
        <v>54</v>
      </c>
      <c r="B63" s="179" t="s">
        <v>513</v>
      </c>
      <c r="C63" s="181" t="s">
        <v>514</v>
      </c>
      <c r="D63" s="180" t="s">
        <v>531</v>
      </c>
      <c r="E63" s="179" t="s">
        <v>549</v>
      </c>
      <c r="F63" s="195" t="s">
        <v>529</v>
      </c>
      <c r="G63" s="179">
        <v>22200</v>
      </c>
    </row>
    <row r="64" spans="1:7" s="184" customFormat="1" ht="25.5" customHeight="1" x14ac:dyDescent="0.25">
      <c r="A64" s="236" t="s">
        <v>54</v>
      </c>
      <c r="B64" s="237"/>
      <c r="C64" s="237"/>
      <c r="D64" s="237"/>
      <c r="E64" s="237"/>
      <c r="F64" s="237"/>
      <c r="G64" s="237"/>
    </row>
    <row r="65" spans="1:7" ht="45" x14ac:dyDescent="0.25">
      <c r="A65" s="179">
        <v>55</v>
      </c>
      <c r="B65" s="179" t="s">
        <v>272</v>
      </c>
      <c r="C65" s="181" t="s">
        <v>55</v>
      </c>
      <c r="D65" s="180" t="s">
        <v>679</v>
      </c>
      <c r="E65" s="179" t="s">
        <v>526</v>
      </c>
      <c r="F65" s="179" t="s">
        <v>533</v>
      </c>
      <c r="G65" s="179">
        <v>10200</v>
      </c>
    </row>
    <row r="66" spans="1:7" ht="30" x14ac:dyDescent="0.25">
      <c r="A66" s="179">
        <v>56</v>
      </c>
      <c r="B66" s="179" t="s">
        <v>273</v>
      </c>
      <c r="C66" s="181" t="s">
        <v>56</v>
      </c>
      <c r="D66" s="180" t="s">
        <v>456</v>
      </c>
      <c r="E66" s="179" t="s">
        <v>526</v>
      </c>
      <c r="F66" s="179" t="s">
        <v>533</v>
      </c>
      <c r="G66" s="179">
        <v>10200</v>
      </c>
    </row>
    <row r="67" spans="1:7" ht="30" x14ac:dyDescent="0.25">
      <c r="A67" s="179">
        <v>57</v>
      </c>
      <c r="B67" s="179" t="s">
        <v>274</v>
      </c>
      <c r="C67" s="181" t="s">
        <v>57</v>
      </c>
      <c r="D67" s="180" t="s">
        <v>476</v>
      </c>
      <c r="E67" s="179" t="s">
        <v>526</v>
      </c>
      <c r="F67" s="179" t="s">
        <v>533</v>
      </c>
      <c r="G67" s="179">
        <v>10200</v>
      </c>
    </row>
    <row r="68" spans="1:7" ht="60" x14ac:dyDescent="0.25">
      <c r="A68" s="198">
        <v>58</v>
      </c>
      <c r="B68" s="179" t="s">
        <v>275</v>
      </c>
      <c r="C68" s="181" t="s">
        <v>58</v>
      </c>
      <c r="D68" s="180" t="s">
        <v>474</v>
      </c>
      <c r="E68" s="179" t="s">
        <v>526</v>
      </c>
      <c r="F68" s="179" t="s">
        <v>533</v>
      </c>
      <c r="G68" s="179">
        <v>12000</v>
      </c>
    </row>
    <row r="69" spans="1:7" ht="45" x14ac:dyDescent="0.25">
      <c r="A69" s="198">
        <v>59</v>
      </c>
      <c r="B69" s="179" t="s">
        <v>276</v>
      </c>
      <c r="C69" s="181" t="s">
        <v>59</v>
      </c>
      <c r="D69" s="180" t="s">
        <v>456</v>
      </c>
      <c r="E69" s="179" t="s">
        <v>526</v>
      </c>
      <c r="F69" s="179" t="s">
        <v>533</v>
      </c>
      <c r="G69" s="179">
        <v>12000</v>
      </c>
    </row>
    <row r="70" spans="1:7" ht="45" x14ac:dyDescent="0.25">
      <c r="A70" s="198">
        <v>60</v>
      </c>
      <c r="B70" s="179" t="s">
        <v>277</v>
      </c>
      <c r="C70" s="181" t="s">
        <v>60</v>
      </c>
      <c r="D70" s="180" t="s">
        <v>476</v>
      </c>
      <c r="E70" s="179" t="s">
        <v>526</v>
      </c>
      <c r="F70" s="179" t="s">
        <v>533</v>
      </c>
      <c r="G70" s="191">
        <v>12000</v>
      </c>
    </row>
    <row r="71" spans="1:7" ht="60" x14ac:dyDescent="0.25">
      <c r="A71" s="198">
        <v>61</v>
      </c>
      <c r="B71" s="179" t="s">
        <v>278</v>
      </c>
      <c r="C71" s="181" t="s">
        <v>61</v>
      </c>
      <c r="D71" s="180" t="s">
        <v>474</v>
      </c>
      <c r="E71" s="179" t="s">
        <v>526</v>
      </c>
      <c r="F71" s="179" t="s">
        <v>533</v>
      </c>
      <c r="G71" s="192">
        <v>15600</v>
      </c>
    </row>
    <row r="72" spans="1:7" ht="60" x14ac:dyDescent="0.25">
      <c r="A72" s="198">
        <v>62</v>
      </c>
      <c r="B72" s="179" t="s">
        <v>279</v>
      </c>
      <c r="C72" s="181" t="s">
        <v>62</v>
      </c>
      <c r="D72" s="180" t="s">
        <v>456</v>
      </c>
      <c r="E72" s="179" t="s">
        <v>526</v>
      </c>
      <c r="F72" s="179" t="s">
        <v>533</v>
      </c>
      <c r="G72" s="179">
        <v>15000</v>
      </c>
    </row>
    <row r="73" spans="1:7" ht="60" x14ac:dyDescent="0.25">
      <c r="A73" s="198">
        <v>63</v>
      </c>
      <c r="B73" s="179" t="s">
        <v>280</v>
      </c>
      <c r="C73" s="181" t="s">
        <v>63</v>
      </c>
      <c r="D73" s="180" t="s">
        <v>476</v>
      </c>
      <c r="E73" s="179" t="s">
        <v>526</v>
      </c>
      <c r="F73" s="179" t="s">
        <v>533</v>
      </c>
      <c r="G73" s="179">
        <v>15000</v>
      </c>
    </row>
    <row r="74" spans="1:7" ht="60" x14ac:dyDescent="0.25">
      <c r="A74" s="198">
        <v>64</v>
      </c>
      <c r="B74" s="179" t="s">
        <v>281</v>
      </c>
      <c r="C74" s="181" t="s">
        <v>64</v>
      </c>
      <c r="D74" s="180" t="s">
        <v>478</v>
      </c>
      <c r="E74" s="179" t="s">
        <v>526</v>
      </c>
      <c r="F74" s="179" t="s">
        <v>533</v>
      </c>
      <c r="G74" s="193">
        <v>15000</v>
      </c>
    </row>
    <row r="75" spans="1:7" ht="60" x14ac:dyDescent="0.25">
      <c r="A75" s="198">
        <v>65</v>
      </c>
      <c r="B75" s="179" t="s">
        <v>282</v>
      </c>
      <c r="C75" s="181" t="s">
        <v>65</v>
      </c>
      <c r="D75" s="180" t="s">
        <v>474</v>
      </c>
      <c r="E75" s="179" t="s">
        <v>526</v>
      </c>
      <c r="F75" s="179" t="s">
        <v>533</v>
      </c>
      <c r="G75" s="179">
        <v>24000</v>
      </c>
    </row>
    <row r="76" spans="1:7" ht="60" x14ac:dyDescent="0.25">
      <c r="A76" s="198">
        <v>66</v>
      </c>
      <c r="B76" s="179" t="s">
        <v>283</v>
      </c>
      <c r="C76" s="181" t="s">
        <v>66</v>
      </c>
      <c r="D76" s="180" t="s">
        <v>456</v>
      </c>
      <c r="E76" s="179" t="s">
        <v>526</v>
      </c>
      <c r="F76" s="179" t="s">
        <v>533</v>
      </c>
      <c r="G76" s="179">
        <v>24000</v>
      </c>
    </row>
    <row r="77" spans="1:7" ht="60" x14ac:dyDescent="0.25">
      <c r="A77" s="198">
        <v>67</v>
      </c>
      <c r="B77" s="179" t="s">
        <v>284</v>
      </c>
      <c r="C77" s="181" t="s">
        <v>67</v>
      </c>
      <c r="D77" s="180" t="s">
        <v>476</v>
      </c>
      <c r="E77" s="179" t="s">
        <v>526</v>
      </c>
      <c r="F77" s="179" t="s">
        <v>533</v>
      </c>
      <c r="G77" s="179">
        <v>24000</v>
      </c>
    </row>
    <row r="78" spans="1:7" ht="60" x14ac:dyDescent="0.25">
      <c r="A78" s="198">
        <v>68</v>
      </c>
      <c r="B78" s="179" t="s">
        <v>285</v>
      </c>
      <c r="C78" s="181" t="s">
        <v>68</v>
      </c>
      <c r="D78" s="180" t="s">
        <v>478</v>
      </c>
      <c r="E78" s="179" t="s">
        <v>526</v>
      </c>
      <c r="F78" s="179" t="s">
        <v>533</v>
      </c>
      <c r="G78" s="179">
        <v>24000</v>
      </c>
    </row>
    <row r="79" spans="1:7" ht="90" x14ac:dyDescent="0.25">
      <c r="A79" s="198">
        <v>69</v>
      </c>
      <c r="B79" s="179" t="s">
        <v>286</v>
      </c>
      <c r="C79" s="181" t="s">
        <v>69</v>
      </c>
      <c r="D79" s="180" t="s">
        <v>474</v>
      </c>
      <c r="E79" s="179" t="s">
        <v>526</v>
      </c>
      <c r="F79" s="179" t="s">
        <v>533</v>
      </c>
      <c r="G79" s="179">
        <v>29900</v>
      </c>
    </row>
    <row r="80" spans="1:7" ht="90" x14ac:dyDescent="0.25">
      <c r="A80" s="198">
        <v>70</v>
      </c>
      <c r="B80" s="179" t="s">
        <v>287</v>
      </c>
      <c r="C80" s="181" t="s">
        <v>70</v>
      </c>
      <c r="D80" s="180" t="s">
        <v>456</v>
      </c>
      <c r="E80" s="179" t="s">
        <v>526</v>
      </c>
      <c r="F80" s="179" t="s">
        <v>533</v>
      </c>
      <c r="G80" s="179">
        <v>29900</v>
      </c>
    </row>
    <row r="81" spans="1:7" ht="90" x14ac:dyDescent="0.25">
      <c r="A81" s="198">
        <v>71</v>
      </c>
      <c r="B81" s="179" t="s">
        <v>288</v>
      </c>
      <c r="C81" s="181" t="s">
        <v>71</v>
      </c>
      <c r="D81" s="180" t="s">
        <v>476</v>
      </c>
      <c r="E81" s="179" t="s">
        <v>526</v>
      </c>
      <c r="F81" s="179" t="s">
        <v>533</v>
      </c>
      <c r="G81" s="179">
        <v>29900</v>
      </c>
    </row>
    <row r="82" spans="1:7" ht="60" x14ac:dyDescent="0.25">
      <c r="A82" s="198">
        <v>72</v>
      </c>
      <c r="B82" s="179" t="s">
        <v>215</v>
      </c>
      <c r="C82" s="181" t="s">
        <v>216</v>
      </c>
      <c r="D82" s="180" t="s">
        <v>447</v>
      </c>
      <c r="E82" s="179" t="s">
        <v>526</v>
      </c>
      <c r="F82" s="179" t="s">
        <v>533</v>
      </c>
      <c r="G82" s="179">
        <v>12100</v>
      </c>
    </row>
    <row r="83" spans="1:7" x14ac:dyDescent="0.25">
      <c r="A83" s="198">
        <v>73</v>
      </c>
      <c r="B83" s="179" t="s">
        <v>289</v>
      </c>
      <c r="C83" s="181" t="s">
        <v>535</v>
      </c>
      <c r="D83" s="180" t="s">
        <v>659</v>
      </c>
      <c r="E83" s="179" t="s">
        <v>526</v>
      </c>
      <c r="F83" s="179" t="s">
        <v>533</v>
      </c>
      <c r="G83" s="179">
        <v>4200</v>
      </c>
    </row>
    <row r="84" spans="1:7" x14ac:dyDescent="0.25">
      <c r="A84" s="198">
        <v>74</v>
      </c>
      <c r="B84" s="179" t="s">
        <v>290</v>
      </c>
      <c r="C84" s="181" t="s">
        <v>73</v>
      </c>
      <c r="D84" s="180" t="s">
        <v>456</v>
      </c>
      <c r="E84" s="179" t="s">
        <v>526</v>
      </c>
      <c r="F84" s="179" t="s">
        <v>533</v>
      </c>
      <c r="G84" s="179">
        <v>4200</v>
      </c>
    </row>
    <row r="85" spans="1:7" x14ac:dyDescent="0.25">
      <c r="A85" s="198">
        <v>75</v>
      </c>
      <c r="B85" s="179" t="s">
        <v>291</v>
      </c>
      <c r="C85" s="181" t="s">
        <v>74</v>
      </c>
      <c r="D85" s="180" t="s">
        <v>476</v>
      </c>
      <c r="E85" s="179" t="s">
        <v>526</v>
      </c>
      <c r="F85" s="179" t="s">
        <v>533</v>
      </c>
      <c r="G85" s="179">
        <v>0</v>
      </c>
    </row>
    <row r="86" spans="1:7" ht="30" x14ac:dyDescent="0.25">
      <c r="A86" s="198">
        <v>76</v>
      </c>
      <c r="B86" s="179" t="s">
        <v>292</v>
      </c>
      <c r="C86" s="181" t="s">
        <v>75</v>
      </c>
      <c r="D86" s="180" t="s">
        <v>452</v>
      </c>
      <c r="E86" s="179" t="s">
        <v>526</v>
      </c>
      <c r="F86" s="179" t="s">
        <v>533</v>
      </c>
      <c r="G86" s="179">
        <v>4200</v>
      </c>
    </row>
    <row r="87" spans="1:7" x14ac:dyDescent="0.25">
      <c r="A87" s="198">
        <v>77</v>
      </c>
      <c r="B87" s="179" t="s">
        <v>293</v>
      </c>
      <c r="C87" s="181" t="s">
        <v>76</v>
      </c>
      <c r="D87" s="180" t="s">
        <v>456</v>
      </c>
      <c r="E87" s="179" t="s">
        <v>526</v>
      </c>
      <c r="F87" s="179" t="s">
        <v>533</v>
      </c>
      <c r="G87" s="179">
        <v>0</v>
      </c>
    </row>
    <row r="88" spans="1:7" x14ac:dyDescent="0.25">
      <c r="A88" s="198">
        <v>78</v>
      </c>
      <c r="B88" s="179" t="s">
        <v>294</v>
      </c>
      <c r="C88" s="181" t="s">
        <v>77</v>
      </c>
      <c r="D88" s="180" t="s">
        <v>481</v>
      </c>
      <c r="E88" s="179" t="s">
        <v>526</v>
      </c>
      <c r="F88" s="179" t="s">
        <v>533</v>
      </c>
      <c r="G88" s="179">
        <v>4200</v>
      </c>
    </row>
    <row r="89" spans="1:7" x14ac:dyDescent="0.25">
      <c r="A89" s="198">
        <v>79</v>
      </c>
      <c r="B89" s="179" t="s">
        <v>295</v>
      </c>
      <c r="C89" s="181" t="s">
        <v>78</v>
      </c>
      <c r="D89" s="180" t="s">
        <v>659</v>
      </c>
      <c r="E89" s="179" t="s">
        <v>526</v>
      </c>
      <c r="F89" s="179" t="s">
        <v>533</v>
      </c>
      <c r="G89" s="179">
        <v>0</v>
      </c>
    </row>
    <row r="90" spans="1:7" x14ac:dyDescent="0.25">
      <c r="A90" s="198">
        <v>80</v>
      </c>
      <c r="B90" s="179" t="s">
        <v>296</v>
      </c>
      <c r="C90" s="181" t="s">
        <v>79</v>
      </c>
      <c r="D90" s="180" t="s">
        <v>456</v>
      </c>
      <c r="E90" s="179" t="s">
        <v>526</v>
      </c>
      <c r="F90" s="179" t="s">
        <v>533</v>
      </c>
      <c r="G90" s="179">
        <v>4200</v>
      </c>
    </row>
    <row r="91" spans="1:7" x14ac:dyDescent="0.25">
      <c r="A91" s="198">
        <v>81</v>
      </c>
      <c r="B91" s="179" t="s">
        <v>297</v>
      </c>
      <c r="C91" s="181" t="s">
        <v>80</v>
      </c>
      <c r="D91" s="180" t="s">
        <v>481</v>
      </c>
      <c r="E91" s="179" t="s">
        <v>526</v>
      </c>
      <c r="F91" s="179" t="s">
        <v>533</v>
      </c>
      <c r="G91" s="179">
        <v>4200</v>
      </c>
    </row>
    <row r="92" spans="1:7" x14ac:dyDescent="0.25">
      <c r="A92" s="198">
        <v>82</v>
      </c>
      <c r="B92" s="179" t="s">
        <v>298</v>
      </c>
      <c r="C92" s="181" t="s">
        <v>81</v>
      </c>
      <c r="D92" s="180" t="s">
        <v>659</v>
      </c>
      <c r="E92" s="179" t="s">
        <v>526</v>
      </c>
      <c r="F92" s="179" t="s">
        <v>533</v>
      </c>
      <c r="G92" s="179">
        <v>4200</v>
      </c>
    </row>
    <row r="93" spans="1:7" x14ac:dyDescent="0.25">
      <c r="A93" s="198">
        <v>83</v>
      </c>
      <c r="B93" s="179" t="s">
        <v>299</v>
      </c>
      <c r="C93" s="181" t="s">
        <v>82</v>
      </c>
      <c r="D93" s="180" t="s">
        <v>456</v>
      </c>
      <c r="E93" s="179" t="s">
        <v>526</v>
      </c>
      <c r="F93" s="179" t="s">
        <v>533</v>
      </c>
      <c r="G93" s="179">
        <v>4200</v>
      </c>
    </row>
    <row r="94" spans="1:7" x14ac:dyDescent="0.25">
      <c r="A94" s="198">
        <v>84</v>
      </c>
      <c r="B94" s="179" t="s">
        <v>300</v>
      </c>
      <c r="C94" s="181" t="s">
        <v>83</v>
      </c>
      <c r="D94" s="180" t="s">
        <v>481</v>
      </c>
      <c r="E94" s="179" t="s">
        <v>526</v>
      </c>
      <c r="F94" s="179" t="s">
        <v>533</v>
      </c>
      <c r="G94" s="179">
        <v>4200</v>
      </c>
    </row>
    <row r="95" spans="1:7" x14ac:dyDescent="0.25">
      <c r="A95" s="198">
        <v>85</v>
      </c>
      <c r="B95" s="179" t="s">
        <v>301</v>
      </c>
      <c r="C95" s="181" t="s">
        <v>84</v>
      </c>
      <c r="D95" s="180" t="s">
        <v>659</v>
      </c>
      <c r="E95" s="179" t="s">
        <v>526</v>
      </c>
      <c r="F95" s="179" t="s">
        <v>533</v>
      </c>
      <c r="G95" s="179">
        <v>4200</v>
      </c>
    </row>
    <row r="96" spans="1:7" x14ac:dyDescent="0.25">
      <c r="A96" s="198">
        <v>86</v>
      </c>
      <c r="B96" s="179" t="s">
        <v>302</v>
      </c>
      <c r="C96" s="181" t="s">
        <v>85</v>
      </c>
      <c r="D96" s="180" t="s">
        <v>456</v>
      </c>
      <c r="E96" s="179" t="s">
        <v>526</v>
      </c>
      <c r="F96" s="179" t="s">
        <v>533</v>
      </c>
      <c r="G96" s="179">
        <v>4200</v>
      </c>
    </row>
    <row r="97" spans="1:7" x14ac:dyDescent="0.25">
      <c r="A97" s="198">
        <v>87</v>
      </c>
      <c r="B97" s="179" t="s">
        <v>303</v>
      </c>
      <c r="C97" s="181" t="s">
        <v>86</v>
      </c>
      <c r="D97" s="180" t="s">
        <v>481</v>
      </c>
      <c r="E97" s="179" t="s">
        <v>526</v>
      </c>
      <c r="F97" s="179" t="s">
        <v>533</v>
      </c>
      <c r="G97" s="179">
        <v>4200</v>
      </c>
    </row>
    <row r="98" spans="1:7" x14ac:dyDescent="0.25">
      <c r="A98" s="198">
        <v>88</v>
      </c>
      <c r="B98" s="179" t="s">
        <v>304</v>
      </c>
      <c r="C98" s="181" t="s">
        <v>87</v>
      </c>
      <c r="D98" s="180" t="s">
        <v>659</v>
      </c>
      <c r="E98" s="179" t="s">
        <v>526</v>
      </c>
      <c r="F98" s="179" t="s">
        <v>533</v>
      </c>
      <c r="G98" s="179">
        <v>4200</v>
      </c>
    </row>
    <row r="99" spans="1:7" x14ac:dyDescent="0.25">
      <c r="A99" s="198">
        <v>89</v>
      </c>
      <c r="B99" s="179" t="s">
        <v>305</v>
      </c>
      <c r="C99" s="181" t="s">
        <v>88</v>
      </c>
      <c r="D99" s="180" t="s">
        <v>456</v>
      </c>
      <c r="E99" s="179" t="s">
        <v>526</v>
      </c>
      <c r="F99" s="179" t="s">
        <v>533</v>
      </c>
      <c r="G99" s="179">
        <v>4200</v>
      </c>
    </row>
    <row r="100" spans="1:7" x14ac:dyDescent="0.25">
      <c r="A100" s="198">
        <v>90</v>
      </c>
      <c r="B100" s="179" t="s">
        <v>306</v>
      </c>
      <c r="C100" s="181" t="s">
        <v>89</v>
      </c>
      <c r="D100" s="180" t="s">
        <v>481</v>
      </c>
      <c r="E100" s="179" t="s">
        <v>526</v>
      </c>
      <c r="F100" s="179" t="s">
        <v>533</v>
      </c>
      <c r="G100" s="179">
        <v>4200</v>
      </c>
    </row>
    <row r="101" spans="1:7" x14ac:dyDescent="0.25">
      <c r="A101" s="198">
        <v>91</v>
      </c>
      <c r="B101" s="179" t="s">
        <v>307</v>
      </c>
      <c r="C101" s="181" t="s">
        <v>90</v>
      </c>
      <c r="D101" s="180" t="s">
        <v>659</v>
      </c>
      <c r="E101" s="179" t="s">
        <v>526</v>
      </c>
      <c r="F101" s="179" t="s">
        <v>533</v>
      </c>
      <c r="G101" s="179">
        <v>4200</v>
      </c>
    </row>
    <row r="102" spans="1:7" x14ac:dyDescent="0.25">
      <c r="A102" s="198">
        <v>92</v>
      </c>
      <c r="B102" s="179" t="s">
        <v>308</v>
      </c>
      <c r="C102" s="181" t="s">
        <v>91</v>
      </c>
      <c r="D102" s="180" t="s">
        <v>456</v>
      </c>
      <c r="E102" s="179" t="s">
        <v>526</v>
      </c>
      <c r="F102" s="179" t="s">
        <v>533</v>
      </c>
      <c r="G102" s="179">
        <v>4200</v>
      </c>
    </row>
    <row r="103" spans="1:7" x14ac:dyDescent="0.25">
      <c r="A103" s="198">
        <v>93</v>
      </c>
      <c r="B103" s="179" t="s">
        <v>309</v>
      </c>
      <c r="C103" s="181" t="s">
        <v>92</v>
      </c>
      <c r="D103" s="180" t="s">
        <v>481</v>
      </c>
      <c r="E103" s="179" t="s">
        <v>526</v>
      </c>
      <c r="F103" s="179" t="s">
        <v>533</v>
      </c>
      <c r="G103" s="179">
        <v>4200</v>
      </c>
    </row>
    <row r="104" spans="1:7" x14ac:dyDescent="0.25">
      <c r="A104" s="198">
        <v>94</v>
      </c>
      <c r="B104" s="179" t="s">
        <v>310</v>
      </c>
      <c r="C104" s="181" t="s">
        <v>93</v>
      </c>
      <c r="D104" s="180" t="s">
        <v>659</v>
      </c>
      <c r="E104" s="179" t="s">
        <v>526</v>
      </c>
      <c r="F104" s="179" t="s">
        <v>533</v>
      </c>
      <c r="G104" s="179">
        <v>4200</v>
      </c>
    </row>
    <row r="105" spans="1:7" x14ac:dyDescent="0.25">
      <c r="A105" s="198">
        <v>95</v>
      </c>
      <c r="B105" s="179" t="s">
        <v>311</v>
      </c>
      <c r="C105" s="181" t="s">
        <v>94</v>
      </c>
      <c r="D105" s="180" t="s">
        <v>456</v>
      </c>
      <c r="E105" s="179" t="s">
        <v>526</v>
      </c>
      <c r="F105" s="179" t="s">
        <v>533</v>
      </c>
      <c r="G105" s="179">
        <v>4200</v>
      </c>
    </row>
    <row r="106" spans="1:7" x14ac:dyDescent="0.25">
      <c r="A106" s="198">
        <v>96</v>
      </c>
      <c r="B106" s="179" t="s">
        <v>312</v>
      </c>
      <c r="C106" s="181" t="s">
        <v>95</v>
      </c>
      <c r="D106" s="180" t="s">
        <v>481</v>
      </c>
      <c r="E106" s="179" t="s">
        <v>526</v>
      </c>
      <c r="F106" s="179" t="s">
        <v>533</v>
      </c>
      <c r="G106" s="179">
        <v>4200</v>
      </c>
    </row>
    <row r="107" spans="1:7" x14ac:dyDescent="0.25">
      <c r="A107" s="198">
        <v>97</v>
      </c>
      <c r="B107" s="179" t="s">
        <v>313</v>
      </c>
      <c r="C107" s="181" t="s">
        <v>96</v>
      </c>
      <c r="D107" s="180" t="s">
        <v>659</v>
      </c>
      <c r="E107" s="179" t="s">
        <v>526</v>
      </c>
      <c r="F107" s="179" t="s">
        <v>533</v>
      </c>
      <c r="G107" s="179">
        <v>4200</v>
      </c>
    </row>
    <row r="108" spans="1:7" x14ac:dyDescent="0.25">
      <c r="A108" s="198">
        <v>98</v>
      </c>
      <c r="B108" s="179" t="s">
        <v>314</v>
      </c>
      <c r="C108" s="181" t="s">
        <v>97</v>
      </c>
      <c r="D108" s="180" t="s">
        <v>456</v>
      </c>
      <c r="E108" s="179" t="s">
        <v>526</v>
      </c>
      <c r="F108" s="179" t="s">
        <v>533</v>
      </c>
      <c r="G108" s="179">
        <v>4200</v>
      </c>
    </row>
    <row r="109" spans="1:7" x14ac:dyDescent="0.25">
      <c r="A109" s="198">
        <v>99</v>
      </c>
      <c r="B109" s="179" t="s">
        <v>315</v>
      </c>
      <c r="C109" s="181" t="s">
        <v>98</v>
      </c>
      <c r="D109" s="180" t="s">
        <v>481</v>
      </c>
      <c r="E109" s="179" t="s">
        <v>526</v>
      </c>
      <c r="F109" s="179" t="s">
        <v>533</v>
      </c>
      <c r="G109" s="179">
        <v>4200</v>
      </c>
    </row>
    <row r="110" spans="1:7" ht="30" x14ac:dyDescent="0.25">
      <c r="A110" s="198">
        <v>100</v>
      </c>
      <c r="B110" s="179" t="s">
        <v>318</v>
      </c>
      <c r="C110" s="181" t="s">
        <v>99</v>
      </c>
      <c r="D110" s="180" t="s">
        <v>482</v>
      </c>
      <c r="E110" s="179" t="s">
        <v>526</v>
      </c>
      <c r="F110" s="179" t="s">
        <v>533</v>
      </c>
      <c r="G110" s="179">
        <v>4200</v>
      </c>
    </row>
    <row r="111" spans="1:7" x14ac:dyDescent="0.25">
      <c r="A111" s="198">
        <v>101</v>
      </c>
      <c r="B111" s="179" t="s">
        <v>316</v>
      </c>
      <c r="C111" s="181" t="s">
        <v>100</v>
      </c>
      <c r="D111" s="180" t="s">
        <v>456</v>
      </c>
      <c r="E111" s="179" t="s">
        <v>526</v>
      </c>
      <c r="F111" s="179" t="s">
        <v>533</v>
      </c>
      <c r="G111" s="179">
        <v>4200</v>
      </c>
    </row>
    <row r="112" spans="1:7" x14ac:dyDescent="0.25">
      <c r="A112" s="198">
        <v>102</v>
      </c>
      <c r="B112" s="179" t="s">
        <v>317</v>
      </c>
      <c r="C112" s="181" t="s">
        <v>101</v>
      </c>
      <c r="D112" s="180" t="s">
        <v>481</v>
      </c>
      <c r="E112" s="179" t="s">
        <v>526</v>
      </c>
      <c r="F112" s="179" t="s">
        <v>533</v>
      </c>
      <c r="G112" s="179">
        <v>4200</v>
      </c>
    </row>
    <row r="113" spans="1:7" x14ac:dyDescent="0.25">
      <c r="A113" s="198">
        <v>103</v>
      </c>
      <c r="B113" s="179" t="s">
        <v>319</v>
      </c>
      <c r="C113" s="181" t="s">
        <v>102</v>
      </c>
      <c r="D113" s="180" t="s">
        <v>659</v>
      </c>
      <c r="E113" s="179" t="s">
        <v>526</v>
      </c>
      <c r="F113" s="179" t="s">
        <v>533</v>
      </c>
      <c r="G113" s="179">
        <v>4200</v>
      </c>
    </row>
    <row r="114" spans="1:7" x14ac:dyDescent="0.25">
      <c r="A114" s="198">
        <v>104</v>
      </c>
      <c r="B114" s="179" t="s">
        <v>320</v>
      </c>
      <c r="C114" s="181" t="s">
        <v>103</v>
      </c>
      <c r="D114" s="180" t="s">
        <v>456</v>
      </c>
      <c r="E114" s="179" t="s">
        <v>526</v>
      </c>
      <c r="F114" s="179" t="s">
        <v>533</v>
      </c>
      <c r="G114" s="179">
        <v>4200</v>
      </c>
    </row>
    <row r="115" spans="1:7" x14ac:dyDescent="0.25">
      <c r="A115" s="198">
        <v>105</v>
      </c>
      <c r="B115" s="179" t="s">
        <v>321</v>
      </c>
      <c r="C115" s="181" t="s">
        <v>104</v>
      </c>
      <c r="D115" s="180" t="s">
        <v>481</v>
      </c>
      <c r="E115" s="179" t="s">
        <v>526</v>
      </c>
      <c r="F115" s="179" t="s">
        <v>533</v>
      </c>
      <c r="G115" s="179">
        <v>4200</v>
      </c>
    </row>
    <row r="116" spans="1:7" x14ac:dyDescent="0.25">
      <c r="A116" s="198">
        <v>106</v>
      </c>
      <c r="B116" s="179" t="s">
        <v>322</v>
      </c>
      <c r="C116" s="181" t="s">
        <v>105</v>
      </c>
      <c r="D116" s="180" t="s">
        <v>659</v>
      </c>
      <c r="E116" s="179" t="s">
        <v>526</v>
      </c>
      <c r="F116" s="179" t="s">
        <v>533</v>
      </c>
      <c r="G116" s="179">
        <v>4200</v>
      </c>
    </row>
    <row r="117" spans="1:7" x14ac:dyDescent="0.25">
      <c r="A117" s="198">
        <v>107</v>
      </c>
      <c r="B117" s="179" t="s">
        <v>323</v>
      </c>
      <c r="C117" s="181" t="s">
        <v>106</v>
      </c>
      <c r="D117" s="180" t="s">
        <v>456</v>
      </c>
      <c r="E117" s="179" t="s">
        <v>526</v>
      </c>
      <c r="F117" s="179" t="s">
        <v>533</v>
      </c>
      <c r="G117" s="179">
        <v>4200</v>
      </c>
    </row>
    <row r="118" spans="1:7" x14ac:dyDescent="0.25">
      <c r="A118" s="198">
        <v>108</v>
      </c>
      <c r="B118" s="179" t="s">
        <v>324</v>
      </c>
      <c r="C118" s="181" t="s">
        <v>107</v>
      </c>
      <c r="D118" s="180" t="s">
        <v>481</v>
      </c>
      <c r="E118" s="179" t="s">
        <v>526</v>
      </c>
      <c r="F118" s="179" t="s">
        <v>533</v>
      </c>
      <c r="G118" s="179">
        <v>4200</v>
      </c>
    </row>
    <row r="119" spans="1:7" x14ac:dyDescent="0.25">
      <c r="A119" s="198">
        <v>109</v>
      </c>
      <c r="B119" s="179" t="s">
        <v>325</v>
      </c>
      <c r="C119" s="181" t="s">
        <v>108</v>
      </c>
      <c r="D119" s="180" t="s">
        <v>659</v>
      </c>
      <c r="E119" s="179" t="s">
        <v>526</v>
      </c>
      <c r="F119" s="179" t="s">
        <v>533</v>
      </c>
      <c r="G119" s="179">
        <v>4200</v>
      </c>
    </row>
    <row r="120" spans="1:7" x14ac:dyDescent="0.25">
      <c r="A120" s="198">
        <v>110</v>
      </c>
      <c r="B120" s="179" t="s">
        <v>326</v>
      </c>
      <c r="C120" s="181" t="s">
        <v>109</v>
      </c>
      <c r="D120" s="180" t="s">
        <v>456</v>
      </c>
      <c r="E120" s="179" t="s">
        <v>526</v>
      </c>
      <c r="F120" s="179" t="s">
        <v>533</v>
      </c>
      <c r="G120" s="179">
        <v>4200</v>
      </c>
    </row>
    <row r="121" spans="1:7" x14ac:dyDescent="0.25">
      <c r="A121" s="198">
        <v>111</v>
      </c>
      <c r="B121" s="179" t="s">
        <v>327</v>
      </c>
      <c r="C121" s="181" t="s">
        <v>110</v>
      </c>
      <c r="D121" s="180" t="s">
        <v>481</v>
      </c>
      <c r="E121" s="179" t="s">
        <v>526</v>
      </c>
      <c r="F121" s="179" t="s">
        <v>533</v>
      </c>
      <c r="G121" s="179">
        <v>4200</v>
      </c>
    </row>
    <row r="122" spans="1:7" x14ac:dyDescent="0.25">
      <c r="A122" s="198">
        <v>112</v>
      </c>
      <c r="B122" s="179" t="s">
        <v>328</v>
      </c>
      <c r="C122" s="181" t="s">
        <v>111</v>
      </c>
      <c r="D122" s="180" t="s">
        <v>659</v>
      </c>
      <c r="E122" s="179" t="s">
        <v>526</v>
      </c>
      <c r="F122" s="179" t="s">
        <v>533</v>
      </c>
      <c r="G122" s="179">
        <v>4200</v>
      </c>
    </row>
    <row r="123" spans="1:7" x14ac:dyDescent="0.25">
      <c r="A123" s="198">
        <v>113</v>
      </c>
      <c r="B123" s="179" t="s">
        <v>329</v>
      </c>
      <c r="C123" s="181" t="s">
        <v>112</v>
      </c>
      <c r="D123" s="180" t="s">
        <v>456</v>
      </c>
      <c r="E123" s="179" t="s">
        <v>526</v>
      </c>
      <c r="F123" s="179" t="s">
        <v>533</v>
      </c>
      <c r="G123" s="179">
        <v>4200</v>
      </c>
    </row>
    <row r="124" spans="1:7" x14ac:dyDescent="0.25">
      <c r="A124" s="198">
        <v>114</v>
      </c>
      <c r="B124" s="179" t="s">
        <v>330</v>
      </c>
      <c r="C124" s="181" t="s">
        <v>113</v>
      </c>
      <c r="D124" s="180" t="s">
        <v>481</v>
      </c>
      <c r="E124" s="179" t="s">
        <v>526</v>
      </c>
      <c r="F124" s="179" t="s">
        <v>533</v>
      </c>
      <c r="G124" s="179">
        <v>4200</v>
      </c>
    </row>
    <row r="125" spans="1:7" x14ac:dyDescent="0.25">
      <c r="A125" s="198">
        <v>115</v>
      </c>
      <c r="B125" s="179" t="s">
        <v>331</v>
      </c>
      <c r="C125" s="181" t="s">
        <v>114</v>
      </c>
      <c r="D125" s="180" t="s">
        <v>659</v>
      </c>
      <c r="E125" s="179" t="s">
        <v>526</v>
      </c>
      <c r="F125" s="179" t="s">
        <v>533</v>
      </c>
      <c r="G125" s="179">
        <v>4200</v>
      </c>
    </row>
    <row r="126" spans="1:7" x14ac:dyDescent="0.25">
      <c r="A126" s="198">
        <v>116</v>
      </c>
      <c r="B126" s="179" t="s">
        <v>332</v>
      </c>
      <c r="C126" s="181" t="s">
        <v>115</v>
      </c>
      <c r="D126" s="180" t="s">
        <v>456</v>
      </c>
      <c r="E126" s="179" t="s">
        <v>526</v>
      </c>
      <c r="F126" s="179" t="s">
        <v>533</v>
      </c>
      <c r="G126" s="179">
        <v>4200</v>
      </c>
    </row>
    <row r="127" spans="1:7" x14ac:dyDescent="0.25">
      <c r="A127" s="198">
        <v>117</v>
      </c>
      <c r="B127" s="179" t="s">
        <v>333</v>
      </c>
      <c r="C127" s="181" t="s">
        <v>116</v>
      </c>
      <c r="D127" s="180" t="s">
        <v>481</v>
      </c>
      <c r="E127" s="179" t="s">
        <v>526</v>
      </c>
      <c r="F127" s="179" t="s">
        <v>533</v>
      </c>
      <c r="G127" s="179">
        <v>4200</v>
      </c>
    </row>
    <row r="128" spans="1:7" x14ac:dyDescent="0.25">
      <c r="A128" s="198">
        <v>118</v>
      </c>
      <c r="B128" s="179" t="s">
        <v>334</v>
      </c>
      <c r="C128" s="181" t="s">
        <v>117</v>
      </c>
      <c r="D128" s="180" t="s">
        <v>659</v>
      </c>
      <c r="E128" s="179" t="s">
        <v>526</v>
      </c>
      <c r="F128" s="179" t="s">
        <v>533</v>
      </c>
      <c r="G128" s="179">
        <v>4200</v>
      </c>
    </row>
    <row r="129" spans="1:7" x14ac:dyDescent="0.25">
      <c r="A129" s="198">
        <v>119</v>
      </c>
      <c r="B129" s="179" t="s">
        <v>335</v>
      </c>
      <c r="C129" s="181" t="s">
        <v>118</v>
      </c>
      <c r="D129" s="180" t="s">
        <v>456</v>
      </c>
      <c r="E129" s="179" t="s">
        <v>526</v>
      </c>
      <c r="F129" s="179" t="s">
        <v>533</v>
      </c>
      <c r="G129" s="179">
        <v>4200</v>
      </c>
    </row>
    <row r="130" spans="1:7" x14ac:dyDescent="0.25">
      <c r="A130" s="198">
        <v>120</v>
      </c>
      <c r="B130" s="179" t="s">
        <v>336</v>
      </c>
      <c r="C130" s="181" t="s">
        <v>119</v>
      </c>
      <c r="D130" s="180" t="s">
        <v>481</v>
      </c>
      <c r="E130" s="179" t="s">
        <v>526</v>
      </c>
      <c r="F130" s="179" t="s">
        <v>533</v>
      </c>
      <c r="G130" s="179">
        <v>4200</v>
      </c>
    </row>
    <row r="131" spans="1:7" x14ac:dyDescent="0.25">
      <c r="A131" s="198">
        <v>121</v>
      </c>
      <c r="B131" s="179" t="s">
        <v>337</v>
      </c>
      <c r="C131" s="181" t="s">
        <v>120</v>
      </c>
      <c r="D131" s="180" t="s">
        <v>659</v>
      </c>
      <c r="E131" s="179" t="s">
        <v>526</v>
      </c>
      <c r="F131" s="179" t="s">
        <v>533</v>
      </c>
      <c r="G131" s="179">
        <v>4200</v>
      </c>
    </row>
    <row r="132" spans="1:7" x14ac:dyDescent="0.25">
      <c r="A132" s="198">
        <v>122</v>
      </c>
      <c r="B132" s="179" t="s">
        <v>338</v>
      </c>
      <c r="C132" s="181" t="s">
        <v>121</v>
      </c>
      <c r="D132" s="180" t="s">
        <v>456</v>
      </c>
      <c r="E132" s="179" t="s">
        <v>526</v>
      </c>
      <c r="F132" s="179" t="s">
        <v>533</v>
      </c>
      <c r="G132" s="179">
        <v>4200</v>
      </c>
    </row>
    <row r="133" spans="1:7" x14ac:dyDescent="0.25">
      <c r="A133" s="198">
        <v>123</v>
      </c>
      <c r="B133" s="179" t="s">
        <v>339</v>
      </c>
      <c r="C133" s="181" t="s">
        <v>122</v>
      </c>
      <c r="D133" s="180" t="s">
        <v>481</v>
      </c>
      <c r="E133" s="179" t="s">
        <v>526</v>
      </c>
      <c r="F133" s="179" t="s">
        <v>533</v>
      </c>
      <c r="G133" s="179">
        <v>4200</v>
      </c>
    </row>
    <row r="134" spans="1:7" x14ac:dyDescent="0.25">
      <c r="A134" s="198">
        <v>124</v>
      </c>
      <c r="B134" s="179" t="s">
        <v>340</v>
      </c>
      <c r="C134" s="181" t="s">
        <v>123</v>
      </c>
      <c r="D134" s="180" t="s">
        <v>659</v>
      </c>
      <c r="E134" s="179" t="s">
        <v>526</v>
      </c>
      <c r="F134" s="179" t="s">
        <v>533</v>
      </c>
      <c r="G134" s="179">
        <v>4200</v>
      </c>
    </row>
    <row r="135" spans="1:7" x14ac:dyDescent="0.25">
      <c r="A135" s="198">
        <v>125</v>
      </c>
      <c r="B135" s="179" t="s">
        <v>341</v>
      </c>
      <c r="C135" s="181" t="s">
        <v>124</v>
      </c>
      <c r="D135" s="180" t="s">
        <v>456</v>
      </c>
      <c r="E135" s="179" t="s">
        <v>526</v>
      </c>
      <c r="F135" s="179" t="s">
        <v>533</v>
      </c>
      <c r="G135" s="179">
        <v>4200</v>
      </c>
    </row>
    <row r="136" spans="1:7" x14ac:dyDescent="0.25">
      <c r="A136" s="198">
        <v>126</v>
      </c>
      <c r="B136" s="179" t="s">
        <v>342</v>
      </c>
      <c r="C136" s="181" t="s">
        <v>125</v>
      </c>
      <c r="D136" s="180" t="s">
        <v>481</v>
      </c>
      <c r="E136" s="179" t="s">
        <v>526</v>
      </c>
      <c r="F136" s="179" t="s">
        <v>533</v>
      </c>
      <c r="G136" s="179">
        <v>4200</v>
      </c>
    </row>
    <row r="137" spans="1:7" x14ac:dyDescent="0.25">
      <c r="A137" s="198">
        <v>127</v>
      </c>
      <c r="B137" s="179" t="s">
        <v>343</v>
      </c>
      <c r="C137" s="181" t="s">
        <v>126</v>
      </c>
      <c r="D137" s="180" t="s">
        <v>659</v>
      </c>
      <c r="E137" s="179" t="s">
        <v>526</v>
      </c>
      <c r="F137" s="179" t="s">
        <v>533</v>
      </c>
      <c r="G137" s="179">
        <v>4200</v>
      </c>
    </row>
    <row r="138" spans="1:7" x14ac:dyDescent="0.25">
      <c r="A138" s="198">
        <v>128</v>
      </c>
      <c r="B138" s="179" t="s">
        <v>344</v>
      </c>
      <c r="C138" s="181" t="s">
        <v>127</v>
      </c>
      <c r="D138" s="180" t="s">
        <v>456</v>
      </c>
      <c r="E138" s="179" t="s">
        <v>526</v>
      </c>
      <c r="F138" s="179" t="s">
        <v>533</v>
      </c>
      <c r="G138" s="179">
        <v>4200</v>
      </c>
    </row>
    <row r="139" spans="1:7" x14ac:dyDescent="0.25">
      <c r="A139" s="198">
        <v>129</v>
      </c>
      <c r="B139" s="179" t="s">
        <v>345</v>
      </c>
      <c r="C139" s="181" t="s">
        <v>128</v>
      </c>
      <c r="D139" s="180" t="s">
        <v>481</v>
      </c>
      <c r="E139" s="179" t="s">
        <v>526</v>
      </c>
      <c r="F139" s="179" t="s">
        <v>533</v>
      </c>
      <c r="G139" s="179">
        <v>4200</v>
      </c>
    </row>
    <row r="140" spans="1:7" ht="30" x14ac:dyDescent="0.25">
      <c r="A140" s="198">
        <v>130</v>
      </c>
      <c r="B140" s="179" t="s">
        <v>348</v>
      </c>
      <c r="C140" s="181" t="s">
        <v>129</v>
      </c>
      <c r="D140" s="180" t="s">
        <v>482</v>
      </c>
      <c r="E140" s="179" t="s">
        <v>526</v>
      </c>
      <c r="F140" s="179" t="s">
        <v>533</v>
      </c>
      <c r="G140" s="179">
        <v>4200</v>
      </c>
    </row>
    <row r="141" spans="1:7" x14ac:dyDescent="0.25">
      <c r="A141" s="198">
        <v>131</v>
      </c>
      <c r="B141" s="179" t="s">
        <v>346</v>
      </c>
      <c r="C141" s="181" t="s">
        <v>130</v>
      </c>
      <c r="D141" s="180" t="s">
        <v>456</v>
      </c>
      <c r="E141" s="179" t="s">
        <v>526</v>
      </c>
      <c r="F141" s="179" t="s">
        <v>533</v>
      </c>
      <c r="G141" s="179">
        <v>4200</v>
      </c>
    </row>
    <row r="142" spans="1:7" x14ac:dyDescent="0.25">
      <c r="A142" s="198">
        <v>132</v>
      </c>
      <c r="B142" s="179" t="s">
        <v>347</v>
      </c>
      <c r="C142" s="181" t="s">
        <v>131</v>
      </c>
      <c r="D142" s="180" t="s">
        <v>481</v>
      </c>
      <c r="E142" s="179" t="s">
        <v>526</v>
      </c>
      <c r="F142" s="179" t="s">
        <v>533</v>
      </c>
      <c r="G142" s="179">
        <v>4200</v>
      </c>
    </row>
    <row r="143" spans="1:7" x14ac:dyDescent="0.25">
      <c r="A143" s="198">
        <v>133</v>
      </c>
      <c r="B143" s="179" t="s">
        <v>349</v>
      </c>
      <c r="C143" s="181" t="s">
        <v>132</v>
      </c>
      <c r="D143" s="180" t="s">
        <v>659</v>
      </c>
      <c r="E143" s="179" t="s">
        <v>526</v>
      </c>
      <c r="F143" s="179" t="s">
        <v>533</v>
      </c>
      <c r="G143" s="179">
        <v>4200</v>
      </c>
    </row>
    <row r="144" spans="1:7" x14ac:dyDescent="0.25">
      <c r="A144" s="198">
        <v>134</v>
      </c>
      <c r="B144" s="179" t="s">
        <v>350</v>
      </c>
      <c r="C144" s="181" t="s">
        <v>133</v>
      </c>
      <c r="D144" s="180" t="s">
        <v>456</v>
      </c>
      <c r="E144" s="179" t="s">
        <v>526</v>
      </c>
      <c r="F144" s="179" t="s">
        <v>533</v>
      </c>
      <c r="G144" s="179">
        <v>4200</v>
      </c>
    </row>
    <row r="145" spans="1:10" x14ac:dyDescent="0.25">
      <c r="A145" s="198">
        <v>135</v>
      </c>
      <c r="B145" s="179" t="s">
        <v>351</v>
      </c>
      <c r="C145" s="181" t="s">
        <v>134</v>
      </c>
      <c r="D145" s="180" t="s">
        <v>481</v>
      </c>
      <c r="E145" s="179" t="s">
        <v>526</v>
      </c>
      <c r="F145" s="179" t="s">
        <v>533</v>
      </c>
      <c r="G145" s="179">
        <v>4200</v>
      </c>
    </row>
    <row r="146" spans="1:10" x14ac:dyDescent="0.25">
      <c r="A146" s="198">
        <v>136</v>
      </c>
      <c r="B146" s="179" t="s">
        <v>352</v>
      </c>
      <c r="C146" s="181" t="s">
        <v>135</v>
      </c>
      <c r="D146" s="180" t="s">
        <v>659</v>
      </c>
      <c r="E146" s="179" t="s">
        <v>526</v>
      </c>
      <c r="F146" s="179" t="s">
        <v>533</v>
      </c>
      <c r="G146" s="179">
        <v>4200</v>
      </c>
    </row>
    <row r="147" spans="1:10" x14ac:dyDescent="0.25">
      <c r="A147" s="198">
        <v>137</v>
      </c>
      <c r="B147" s="179" t="s">
        <v>353</v>
      </c>
      <c r="C147" s="181" t="s">
        <v>136</v>
      </c>
      <c r="D147" s="180" t="s">
        <v>456</v>
      </c>
      <c r="E147" s="179" t="s">
        <v>526</v>
      </c>
      <c r="F147" s="179" t="s">
        <v>533</v>
      </c>
      <c r="G147" s="179">
        <v>4200</v>
      </c>
    </row>
    <row r="148" spans="1:10" x14ac:dyDescent="0.25">
      <c r="A148" s="198">
        <v>138</v>
      </c>
      <c r="B148" s="179" t="s">
        <v>354</v>
      </c>
      <c r="C148" s="181" t="s">
        <v>137</v>
      </c>
      <c r="D148" s="180" t="s">
        <v>481</v>
      </c>
      <c r="E148" s="179" t="s">
        <v>526</v>
      </c>
      <c r="F148" s="179" t="s">
        <v>533</v>
      </c>
      <c r="G148" s="179">
        <v>4200</v>
      </c>
    </row>
    <row r="149" spans="1:10" ht="30" x14ac:dyDescent="0.25">
      <c r="A149" s="198">
        <v>139</v>
      </c>
      <c r="B149" s="179" t="s">
        <v>355</v>
      </c>
      <c r="C149" s="181" t="s">
        <v>138</v>
      </c>
      <c r="D149" s="180" t="s">
        <v>482</v>
      </c>
      <c r="E149" s="179" t="s">
        <v>526</v>
      </c>
      <c r="F149" s="179" t="s">
        <v>533</v>
      </c>
      <c r="G149" s="179">
        <v>4200</v>
      </c>
      <c r="I149" s="179"/>
      <c r="J149" s="181"/>
    </row>
    <row r="150" spans="1:10" x14ac:dyDescent="0.25">
      <c r="A150" s="198">
        <v>140</v>
      </c>
      <c r="B150" s="179" t="s">
        <v>356</v>
      </c>
      <c r="C150" s="181" t="s">
        <v>139</v>
      </c>
      <c r="D150" s="180" t="s">
        <v>456</v>
      </c>
      <c r="E150" s="179" t="s">
        <v>526</v>
      </c>
      <c r="F150" s="179" t="s">
        <v>533</v>
      </c>
      <c r="G150" s="179">
        <v>4200</v>
      </c>
    </row>
    <row r="151" spans="1:10" x14ac:dyDescent="0.25">
      <c r="A151" s="198">
        <v>141</v>
      </c>
      <c r="B151" s="179" t="s">
        <v>357</v>
      </c>
      <c r="C151" s="181" t="s">
        <v>140</v>
      </c>
      <c r="D151" s="180" t="s">
        <v>481</v>
      </c>
      <c r="E151" s="179" t="s">
        <v>526</v>
      </c>
      <c r="F151" s="179" t="s">
        <v>533</v>
      </c>
      <c r="G151" s="179">
        <v>4200</v>
      </c>
    </row>
    <row r="152" spans="1:10" ht="30" x14ac:dyDescent="0.25">
      <c r="A152" s="198">
        <v>142</v>
      </c>
      <c r="B152" s="179" t="s">
        <v>610</v>
      </c>
      <c r="C152" s="181" t="s">
        <v>512</v>
      </c>
      <c r="D152" s="180" t="s">
        <v>665</v>
      </c>
      <c r="E152" s="179" t="s">
        <v>526</v>
      </c>
      <c r="F152" s="179" t="s">
        <v>533</v>
      </c>
      <c r="G152" s="179">
        <v>11300</v>
      </c>
    </row>
    <row r="153" spans="1:10" ht="45" x14ac:dyDescent="0.25">
      <c r="A153" s="198">
        <v>143</v>
      </c>
      <c r="B153" s="179" t="s">
        <v>611</v>
      </c>
      <c r="C153" s="181" t="s">
        <v>612</v>
      </c>
      <c r="D153" s="180" t="s">
        <v>680</v>
      </c>
      <c r="E153" s="179" t="s">
        <v>526</v>
      </c>
      <c r="F153" s="179" t="s">
        <v>533</v>
      </c>
      <c r="G153" s="179">
        <v>4200</v>
      </c>
    </row>
    <row r="154" spans="1:10" ht="75" x14ac:dyDescent="0.25">
      <c r="A154" s="198">
        <v>144</v>
      </c>
      <c r="B154" s="179" t="s">
        <v>613</v>
      </c>
      <c r="C154" s="181" t="s">
        <v>614</v>
      </c>
      <c r="D154" s="180" t="s">
        <v>447</v>
      </c>
      <c r="E154" s="179" t="s">
        <v>526</v>
      </c>
      <c r="F154" s="179" t="s">
        <v>533</v>
      </c>
      <c r="G154" s="179">
        <v>18000</v>
      </c>
    </row>
    <row r="155" spans="1:10" ht="75" x14ac:dyDescent="0.25">
      <c r="A155" s="198">
        <v>145</v>
      </c>
      <c r="B155" s="179" t="s">
        <v>615</v>
      </c>
      <c r="C155" s="181" t="s">
        <v>616</v>
      </c>
      <c r="D155" s="180" t="s">
        <v>659</v>
      </c>
      <c r="E155" s="179" t="s">
        <v>526</v>
      </c>
      <c r="F155" s="179" t="s">
        <v>533</v>
      </c>
      <c r="G155" s="179">
        <v>22800</v>
      </c>
    </row>
    <row r="156" spans="1:10" ht="90" x14ac:dyDescent="0.25">
      <c r="A156" s="198">
        <v>146</v>
      </c>
      <c r="B156" s="179" t="s">
        <v>617</v>
      </c>
      <c r="C156" s="181" t="s">
        <v>618</v>
      </c>
      <c r="D156" s="180" t="s">
        <v>476</v>
      </c>
      <c r="E156" s="179" t="s">
        <v>526</v>
      </c>
      <c r="F156" s="179" t="s">
        <v>533</v>
      </c>
      <c r="G156" s="179">
        <v>21300</v>
      </c>
    </row>
    <row r="157" spans="1:10" ht="23.25" customHeight="1" x14ac:dyDescent="0.25">
      <c r="A157" s="236" t="s">
        <v>141</v>
      </c>
      <c r="B157" s="237"/>
      <c r="C157" s="237"/>
      <c r="D157" s="237"/>
      <c r="E157" s="237"/>
      <c r="F157" s="237"/>
      <c r="G157" s="237"/>
    </row>
    <row r="158" spans="1:10" ht="165" x14ac:dyDescent="0.25">
      <c r="A158" s="179">
        <v>147</v>
      </c>
      <c r="B158" s="179" t="s">
        <v>358</v>
      </c>
      <c r="C158" s="181" t="s">
        <v>536</v>
      </c>
      <c r="D158" s="180" t="s">
        <v>660</v>
      </c>
      <c r="E158" s="179" t="s">
        <v>526</v>
      </c>
      <c r="F158" s="179" t="s">
        <v>533</v>
      </c>
      <c r="G158" s="179">
        <v>140000</v>
      </c>
    </row>
    <row r="159" spans="1:10" ht="60" x14ac:dyDescent="0.25">
      <c r="A159" s="179">
        <v>148</v>
      </c>
      <c r="B159" s="179" t="s">
        <v>361</v>
      </c>
      <c r="C159" s="181" t="s">
        <v>537</v>
      </c>
      <c r="D159" s="180" t="s">
        <v>659</v>
      </c>
      <c r="E159" s="179" t="s">
        <v>526</v>
      </c>
      <c r="F159" s="195" t="s">
        <v>529</v>
      </c>
      <c r="G159" s="179">
        <v>47900</v>
      </c>
    </row>
    <row r="160" spans="1:10" ht="105" x14ac:dyDescent="0.25">
      <c r="A160" s="179">
        <v>149</v>
      </c>
      <c r="B160" s="179" t="s">
        <v>362</v>
      </c>
      <c r="C160" s="181" t="s">
        <v>538</v>
      </c>
      <c r="D160" s="180" t="s">
        <v>661</v>
      </c>
      <c r="E160" s="179" t="s">
        <v>526</v>
      </c>
      <c r="F160" s="195" t="s">
        <v>529</v>
      </c>
      <c r="G160" s="179">
        <v>73000</v>
      </c>
    </row>
    <row r="161" spans="1:7" ht="30" x14ac:dyDescent="0.25">
      <c r="A161" s="198">
        <v>150</v>
      </c>
      <c r="B161" s="179" t="s">
        <v>363</v>
      </c>
      <c r="C161" s="181" t="s">
        <v>147</v>
      </c>
      <c r="D161" s="180" t="s">
        <v>659</v>
      </c>
      <c r="E161" s="179" t="s">
        <v>526</v>
      </c>
      <c r="F161" s="195" t="s">
        <v>529</v>
      </c>
      <c r="G161" s="179">
        <v>15000</v>
      </c>
    </row>
    <row r="162" spans="1:7" x14ac:dyDescent="0.25">
      <c r="A162" s="198">
        <v>151</v>
      </c>
      <c r="B162" s="179" t="s">
        <v>364</v>
      </c>
      <c r="C162" s="181" t="s">
        <v>148</v>
      </c>
      <c r="D162" s="180" t="s">
        <v>659</v>
      </c>
      <c r="E162" s="179" t="s">
        <v>526</v>
      </c>
      <c r="F162" s="195" t="s">
        <v>529</v>
      </c>
      <c r="G162" s="179">
        <v>12300</v>
      </c>
    </row>
    <row r="163" spans="1:7" x14ac:dyDescent="0.25">
      <c r="A163" s="198">
        <v>152</v>
      </c>
      <c r="B163" s="179" t="s">
        <v>365</v>
      </c>
      <c r="C163" s="181" t="s">
        <v>149</v>
      </c>
      <c r="D163" s="180" t="s">
        <v>659</v>
      </c>
      <c r="E163" s="179" t="s">
        <v>526</v>
      </c>
      <c r="F163" s="179" t="s">
        <v>572</v>
      </c>
      <c r="G163" s="179">
        <v>12300</v>
      </c>
    </row>
    <row r="164" spans="1:7" x14ac:dyDescent="0.25">
      <c r="A164" s="198">
        <v>153</v>
      </c>
      <c r="B164" s="179" t="s">
        <v>367</v>
      </c>
      <c r="C164" s="181" t="s">
        <v>539</v>
      </c>
      <c r="D164" s="180" t="s">
        <v>659</v>
      </c>
      <c r="E164" s="179" t="s">
        <v>526</v>
      </c>
      <c r="F164" s="195" t="s">
        <v>529</v>
      </c>
      <c r="G164" s="179">
        <v>12300</v>
      </c>
    </row>
    <row r="165" spans="1:7" x14ac:dyDescent="0.25">
      <c r="A165" s="198">
        <v>154</v>
      </c>
      <c r="B165" s="179" t="s">
        <v>368</v>
      </c>
      <c r="C165" s="181" t="s">
        <v>151</v>
      </c>
      <c r="D165" s="180" t="s">
        <v>659</v>
      </c>
      <c r="E165" s="179" t="s">
        <v>526</v>
      </c>
      <c r="F165" s="195" t="s">
        <v>529</v>
      </c>
      <c r="G165" s="179">
        <v>12300</v>
      </c>
    </row>
    <row r="166" spans="1:7" ht="45" x14ac:dyDescent="0.25">
      <c r="A166" s="198">
        <v>155</v>
      </c>
      <c r="B166" s="179" t="s">
        <v>369</v>
      </c>
      <c r="C166" s="181" t="s">
        <v>152</v>
      </c>
      <c r="D166" s="180" t="s">
        <v>448</v>
      </c>
      <c r="E166" s="179" t="s">
        <v>526</v>
      </c>
      <c r="F166" s="195" t="s">
        <v>529</v>
      </c>
      <c r="G166" s="179">
        <v>12300</v>
      </c>
    </row>
    <row r="167" spans="1:7" ht="45" x14ac:dyDescent="0.25">
      <c r="A167" s="198">
        <v>156</v>
      </c>
      <c r="B167" s="179" t="s">
        <v>370</v>
      </c>
      <c r="C167" s="181" t="s">
        <v>153</v>
      </c>
      <c r="D167" s="180" t="s">
        <v>447</v>
      </c>
      <c r="E167" s="179" t="s">
        <v>526</v>
      </c>
      <c r="F167" s="195" t="s">
        <v>529</v>
      </c>
      <c r="G167" s="179">
        <v>12300</v>
      </c>
    </row>
    <row r="168" spans="1:7" ht="45" x14ac:dyDescent="0.25">
      <c r="A168" s="198">
        <v>157</v>
      </c>
      <c r="B168" s="179" t="s">
        <v>371</v>
      </c>
      <c r="C168" s="181" t="s">
        <v>540</v>
      </c>
      <c r="D168" s="180" t="s">
        <v>447</v>
      </c>
      <c r="E168" s="179" t="s">
        <v>526</v>
      </c>
      <c r="F168" s="195" t="s">
        <v>529</v>
      </c>
      <c r="G168" s="179">
        <v>12300</v>
      </c>
    </row>
    <row r="169" spans="1:7" ht="45" x14ac:dyDescent="0.25">
      <c r="A169" s="198">
        <v>158</v>
      </c>
      <c r="B169" s="179" t="s">
        <v>372</v>
      </c>
      <c r="C169" s="181" t="s">
        <v>541</v>
      </c>
      <c r="D169" s="180" t="s">
        <v>464</v>
      </c>
      <c r="E169" s="179" t="s">
        <v>526</v>
      </c>
      <c r="F169" s="195" t="s">
        <v>529</v>
      </c>
      <c r="G169" s="179">
        <v>14100</v>
      </c>
    </row>
    <row r="170" spans="1:7" ht="45" x14ac:dyDescent="0.25">
      <c r="A170" s="198">
        <v>159</v>
      </c>
      <c r="B170" s="179" t="s">
        <v>373</v>
      </c>
      <c r="C170" s="181" t="s">
        <v>542</v>
      </c>
      <c r="D170" s="180" t="s">
        <v>464</v>
      </c>
      <c r="E170" s="179" t="s">
        <v>526</v>
      </c>
      <c r="F170" s="195" t="s">
        <v>529</v>
      </c>
      <c r="G170" s="179">
        <v>12300</v>
      </c>
    </row>
    <row r="171" spans="1:7" ht="45" x14ac:dyDescent="0.25">
      <c r="A171" s="198">
        <v>160</v>
      </c>
      <c r="B171" s="179" t="s">
        <v>374</v>
      </c>
      <c r="C171" s="181" t="s">
        <v>543</v>
      </c>
      <c r="D171" s="180" t="s">
        <v>447</v>
      </c>
      <c r="E171" s="179" t="s">
        <v>526</v>
      </c>
      <c r="F171" s="195" t="s">
        <v>529</v>
      </c>
      <c r="G171" s="179">
        <v>12300</v>
      </c>
    </row>
    <row r="172" spans="1:7" ht="60" x14ac:dyDescent="0.25">
      <c r="A172" s="198">
        <v>161</v>
      </c>
      <c r="B172" s="179" t="s">
        <v>377</v>
      </c>
      <c r="C172" s="181" t="s">
        <v>218</v>
      </c>
      <c r="D172" s="179" t="s">
        <v>659</v>
      </c>
      <c r="E172" s="179" t="s">
        <v>526</v>
      </c>
      <c r="F172" s="195" t="s">
        <v>529</v>
      </c>
      <c r="G172" s="179">
        <v>25800</v>
      </c>
    </row>
    <row r="173" spans="1:7" ht="61.5" customHeight="1" x14ac:dyDescent="0.25">
      <c r="A173" s="198">
        <v>162</v>
      </c>
      <c r="B173" s="179" t="s">
        <v>619</v>
      </c>
      <c r="C173" s="181" t="s">
        <v>620</v>
      </c>
      <c r="D173" s="180" t="s">
        <v>659</v>
      </c>
      <c r="E173" s="179" t="s">
        <v>526</v>
      </c>
      <c r="F173" s="195" t="s">
        <v>529</v>
      </c>
      <c r="G173" s="179">
        <v>12300</v>
      </c>
    </row>
    <row r="174" spans="1:7" x14ac:dyDescent="0.25">
      <c r="A174" s="198">
        <v>163</v>
      </c>
      <c r="B174" s="179" t="s">
        <v>375</v>
      </c>
      <c r="C174" s="181" t="s">
        <v>158</v>
      </c>
      <c r="D174" s="180" t="s">
        <v>659</v>
      </c>
      <c r="E174" s="179" t="s">
        <v>526</v>
      </c>
      <c r="F174" s="195" t="s">
        <v>529</v>
      </c>
      <c r="G174" s="179">
        <v>12300</v>
      </c>
    </row>
    <row r="175" spans="1:7" x14ac:dyDescent="0.25">
      <c r="A175" s="198">
        <v>164</v>
      </c>
      <c r="B175" s="179" t="s">
        <v>376</v>
      </c>
      <c r="C175" s="181" t="s">
        <v>159</v>
      </c>
      <c r="D175" s="180" t="s">
        <v>659</v>
      </c>
      <c r="E175" s="179" t="s">
        <v>526</v>
      </c>
      <c r="F175" s="195" t="s">
        <v>529</v>
      </c>
      <c r="G175" s="179">
        <v>12300</v>
      </c>
    </row>
    <row r="176" spans="1:7" ht="76.5" customHeight="1" x14ac:dyDescent="0.25">
      <c r="A176" s="198">
        <v>165</v>
      </c>
      <c r="B176" s="179" t="s">
        <v>621</v>
      </c>
      <c r="C176" s="181" t="s">
        <v>622</v>
      </c>
      <c r="D176" s="180" t="s">
        <v>681</v>
      </c>
      <c r="E176" s="179" t="s">
        <v>526</v>
      </c>
      <c r="F176" s="195" t="s">
        <v>527</v>
      </c>
      <c r="G176" s="179">
        <v>57600</v>
      </c>
    </row>
    <row r="177" spans="1:7" ht="75" x14ac:dyDescent="0.25">
      <c r="A177" s="198">
        <v>166</v>
      </c>
      <c r="B177" s="179" t="s">
        <v>623</v>
      </c>
      <c r="C177" s="181" t="s">
        <v>624</v>
      </c>
      <c r="D177" s="180" t="s">
        <v>447</v>
      </c>
      <c r="E177" s="179" t="s">
        <v>526</v>
      </c>
      <c r="F177" s="195" t="s">
        <v>527</v>
      </c>
      <c r="G177" s="179">
        <v>29000</v>
      </c>
    </row>
    <row r="178" spans="1:7" ht="150" x14ac:dyDescent="0.25">
      <c r="A178" s="198">
        <v>167</v>
      </c>
      <c r="B178" s="179" t="s">
        <v>625</v>
      </c>
      <c r="C178" s="181" t="s">
        <v>626</v>
      </c>
      <c r="D178" s="180" t="s">
        <v>682</v>
      </c>
      <c r="E178" s="179" t="s">
        <v>526</v>
      </c>
      <c r="F178" s="195" t="s">
        <v>527</v>
      </c>
      <c r="G178" s="179">
        <v>99600</v>
      </c>
    </row>
    <row r="179" spans="1:7" ht="30" x14ac:dyDescent="0.25">
      <c r="A179" s="198">
        <v>168</v>
      </c>
      <c r="B179" s="179" t="s">
        <v>627</v>
      </c>
      <c r="C179" s="181" t="s">
        <v>628</v>
      </c>
      <c r="D179" s="180" t="s">
        <v>664</v>
      </c>
      <c r="E179" s="179" t="s">
        <v>526</v>
      </c>
      <c r="F179" s="195" t="s">
        <v>527</v>
      </c>
      <c r="G179" s="179">
        <v>10100</v>
      </c>
    </row>
    <row r="180" spans="1:7" ht="30" x14ac:dyDescent="0.25">
      <c r="A180" s="198">
        <v>169</v>
      </c>
      <c r="B180" s="179" t="s">
        <v>629</v>
      </c>
      <c r="C180" s="181" t="s">
        <v>630</v>
      </c>
      <c r="D180" s="180" t="s">
        <v>664</v>
      </c>
      <c r="E180" s="179" t="s">
        <v>526</v>
      </c>
      <c r="F180" s="195" t="s">
        <v>527</v>
      </c>
      <c r="G180" s="179">
        <v>10100</v>
      </c>
    </row>
    <row r="181" spans="1:7" ht="30" x14ac:dyDescent="0.25">
      <c r="A181" s="198">
        <v>170</v>
      </c>
      <c r="B181" s="179" t="s">
        <v>631</v>
      </c>
      <c r="C181" s="181" t="s">
        <v>632</v>
      </c>
      <c r="D181" s="180" t="s">
        <v>664</v>
      </c>
      <c r="E181" s="179" t="s">
        <v>526</v>
      </c>
      <c r="F181" s="195" t="s">
        <v>527</v>
      </c>
      <c r="G181" s="179">
        <v>10100</v>
      </c>
    </row>
    <row r="182" spans="1:7" ht="30" x14ac:dyDescent="0.25">
      <c r="A182" s="198">
        <v>171</v>
      </c>
      <c r="B182" s="179" t="s">
        <v>633</v>
      </c>
      <c r="C182" s="181" t="s">
        <v>634</v>
      </c>
      <c r="D182" s="180" t="s">
        <v>664</v>
      </c>
      <c r="E182" s="179" t="s">
        <v>526</v>
      </c>
      <c r="F182" s="195" t="s">
        <v>527</v>
      </c>
      <c r="G182" s="179">
        <v>10100</v>
      </c>
    </row>
    <row r="183" spans="1:7" ht="33" customHeight="1" x14ac:dyDescent="0.25">
      <c r="A183" s="236" t="s">
        <v>160</v>
      </c>
      <c r="B183" s="237"/>
      <c r="C183" s="237"/>
      <c r="D183" s="237"/>
      <c r="E183" s="237"/>
      <c r="F183" s="237"/>
      <c r="G183" s="237"/>
    </row>
    <row r="184" spans="1:7" ht="60" x14ac:dyDescent="0.25">
      <c r="A184" s="179">
        <v>172</v>
      </c>
      <c r="B184" s="179" t="s">
        <v>174</v>
      </c>
      <c r="C184" s="181" t="s">
        <v>175</v>
      </c>
      <c r="D184" s="180" t="s">
        <v>662</v>
      </c>
      <c r="E184" s="179" t="s">
        <v>526</v>
      </c>
      <c r="F184" s="195" t="s">
        <v>527</v>
      </c>
      <c r="G184" s="179">
        <v>20400</v>
      </c>
    </row>
    <row r="185" spans="1:7" ht="28.5" customHeight="1" x14ac:dyDescent="0.25">
      <c r="A185" s="236" t="s">
        <v>182</v>
      </c>
      <c r="B185" s="237"/>
      <c r="C185" s="237"/>
      <c r="D185" s="237"/>
      <c r="E185" s="237"/>
      <c r="F185" s="237"/>
      <c r="G185" s="237"/>
    </row>
    <row r="186" spans="1:7" ht="60" x14ac:dyDescent="0.25">
      <c r="A186" s="179">
        <v>173</v>
      </c>
      <c r="B186" s="179" t="s">
        <v>388</v>
      </c>
      <c r="C186" s="181" t="s">
        <v>183</v>
      </c>
      <c r="D186" s="180" t="s">
        <v>456</v>
      </c>
      <c r="E186" s="179" t="s">
        <v>526</v>
      </c>
      <c r="F186" s="195" t="s">
        <v>528</v>
      </c>
      <c r="G186" s="179">
        <v>12000</v>
      </c>
    </row>
    <row r="187" spans="1:7" ht="223.5" customHeight="1" x14ac:dyDescent="0.25">
      <c r="A187" s="179">
        <v>174</v>
      </c>
      <c r="B187" s="179" t="s">
        <v>389</v>
      </c>
      <c r="C187" s="181" t="s">
        <v>184</v>
      </c>
      <c r="D187" s="180" t="s">
        <v>456</v>
      </c>
      <c r="E187" s="179" t="s">
        <v>544</v>
      </c>
      <c r="F187" s="195" t="s">
        <v>527</v>
      </c>
      <c r="G187" s="179">
        <v>24000</v>
      </c>
    </row>
    <row r="188" spans="1:7" ht="45" x14ac:dyDescent="0.25">
      <c r="A188" s="179">
        <v>175</v>
      </c>
      <c r="B188" s="179" t="s">
        <v>391</v>
      </c>
      <c r="C188" s="181" t="s">
        <v>545</v>
      </c>
      <c r="D188" s="180" t="s">
        <v>452</v>
      </c>
      <c r="E188" s="179" t="s">
        <v>526</v>
      </c>
      <c r="F188" s="195" t="s">
        <v>529</v>
      </c>
      <c r="G188" s="179">
        <v>9600</v>
      </c>
    </row>
    <row r="189" spans="1:7" ht="195" x14ac:dyDescent="0.25">
      <c r="A189" s="198">
        <v>176</v>
      </c>
      <c r="B189" s="179" t="s">
        <v>394</v>
      </c>
      <c r="C189" s="181" t="s">
        <v>546</v>
      </c>
      <c r="D189" s="180" t="s">
        <v>456</v>
      </c>
      <c r="E189" s="179" t="s">
        <v>544</v>
      </c>
      <c r="F189" s="195" t="s">
        <v>529</v>
      </c>
      <c r="G189" s="179">
        <v>9600</v>
      </c>
    </row>
    <row r="190" spans="1:7" ht="60" x14ac:dyDescent="0.25">
      <c r="A190" s="198">
        <v>177</v>
      </c>
      <c r="B190" s="179" t="s">
        <v>390</v>
      </c>
      <c r="C190" s="181" t="s">
        <v>635</v>
      </c>
      <c r="D190" s="180" t="s">
        <v>476</v>
      </c>
      <c r="E190" s="179" t="s">
        <v>544</v>
      </c>
      <c r="F190" s="195" t="s">
        <v>527</v>
      </c>
      <c r="G190" s="179">
        <v>77800</v>
      </c>
    </row>
    <row r="191" spans="1:7" ht="150" x14ac:dyDescent="0.25">
      <c r="A191" s="198">
        <v>178</v>
      </c>
      <c r="B191" s="179" t="s">
        <v>636</v>
      </c>
      <c r="C191" s="181" t="s">
        <v>637</v>
      </c>
      <c r="D191" s="180" t="s">
        <v>665</v>
      </c>
      <c r="E191" s="179" t="s">
        <v>544</v>
      </c>
      <c r="F191" s="195" t="s">
        <v>529</v>
      </c>
      <c r="G191" s="179">
        <v>9600</v>
      </c>
    </row>
    <row r="192" spans="1:7" ht="165" x14ac:dyDescent="0.25">
      <c r="A192" s="198">
        <v>179</v>
      </c>
      <c r="B192" s="179" t="s">
        <v>638</v>
      </c>
      <c r="C192" s="181" t="s">
        <v>639</v>
      </c>
      <c r="D192" s="180" t="s">
        <v>665</v>
      </c>
      <c r="E192" s="179" t="s">
        <v>544</v>
      </c>
      <c r="F192" s="195" t="s">
        <v>527</v>
      </c>
      <c r="G192" s="179">
        <v>24000</v>
      </c>
    </row>
    <row r="193" spans="1:7" ht="30" x14ac:dyDescent="0.25">
      <c r="A193" s="198">
        <v>180</v>
      </c>
      <c r="B193" s="179" t="s">
        <v>640</v>
      </c>
      <c r="C193" s="181" t="s">
        <v>641</v>
      </c>
      <c r="D193" s="180" t="s">
        <v>665</v>
      </c>
      <c r="E193" s="179" t="s">
        <v>544</v>
      </c>
      <c r="F193" s="195" t="s">
        <v>534</v>
      </c>
      <c r="G193" s="179">
        <v>6300</v>
      </c>
    </row>
    <row r="194" spans="1:7" ht="24.75" customHeight="1" x14ac:dyDescent="0.25">
      <c r="A194" s="236" t="s">
        <v>190</v>
      </c>
      <c r="B194" s="237"/>
      <c r="C194" s="237"/>
      <c r="D194" s="237"/>
      <c r="E194" s="237"/>
      <c r="F194" s="237"/>
      <c r="G194" s="237"/>
    </row>
    <row r="195" spans="1:7" ht="30" x14ac:dyDescent="0.25">
      <c r="A195" s="179">
        <v>181</v>
      </c>
      <c r="B195" s="179" t="s">
        <v>395</v>
      </c>
      <c r="C195" s="181" t="s">
        <v>191</v>
      </c>
      <c r="D195" s="180" t="s">
        <v>452</v>
      </c>
      <c r="E195" s="179" t="s">
        <v>526</v>
      </c>
      <c r="F195" s="195" t="s">
        <v>527</v>
      </c>
      <c r="G195" s="179">
        <v>10000</v>
      </c>
    </row>
    <row r="196" spans="1:7" ht="30" x14ac:dyDescent="0.25">
      <c r="A196" s="179">
        <v>182</v>
      </c>
      <c r="B196" s="179" t="s">
        <v>396</v>
      </c>
      <c r="C196" s="181" t="s">
        <v>192</v>
      </c>
      <c r="D196" s="180" t="s">
        <v>452</v>
      </c>
      <c r="E196" s="179" t="s">
        <v>526</v>
      </c>
      <c r="F196" s="195" t="s">
        <v>527</v>
      </c>
      <c r="G196" s="198">
        <v>10000</v>
      </c>
    </row>
    <row r="197" spans="1:7" ht="45" x14ac:dyDescent="0.25">
      <c r="A197" s="179">
        <v>183</v>
      </c>
      <c r="B197" s="179" t="s">
        <v>547</v>
      </c>
      <c r="C197" s="181" t="s">
        <v>193</v>
      </c>
      <c r="D197" s="180" t="s">
        <v>452</v>
      </c>
      <c r="E197" s="179" t="s">
        <v>526</v>
      </c>
      <c r="F197" s="195" t="s">
        <v>527</v>
      </c>
      <c r="G197" s="179">
        <v>17600</v>
      </c>
    </row>
    <row r="198" spans="1:7" ht="30" x14ac:dyDescent="0.25">
      <c r="A198" s="198">
        <v>184</v>
      </c>
      <c r="B198" s="179" t="s">
        <v>398</v>
      </c>
      <c r="C198" s="181" t="s">
        <v>194</v>
      </c>
      <c r="D198" s="180" t="s">
        <v>452</v>
      </c>
      <c r="E198" s="179" t="s">
        <v>526</v>
      </c>
      <c r="F198" s="195" t="s">
        <v>527</v>
      </c>
      <c r="G198" s="179">
        <v>17600</v>
      </c>
    </row>
    <row r="199" spans="1:7" ht="30" x14ac:dyDescent="0.25">
      <c r="A199" s="198">
        <v>185</v>
      </c>
      <c r="B199" s="179" t="s">
        <v>399</v>
      </c>
      <c r="C199" s="181" t="s">
        <v>195</v>
      </c>
      <c r="D199" s="180" t="s">
        <v>452</v>
      </c>
      <c r="E199" s="179" t="s">
        <v>526</v>
      </c>
      <c r="F199" s="195" t="s">
        <v>527</v>
      </c>
      <c r="G199" s="179">
        <v>17600</v>
      </c>
    </row>
    <row r="200" spans="1:7" ht="30" x14ac:dyDescent="0.25">
      <c r="A200" s="198">
        <v>186</v>
      </c>
      <c r="B200" s="179" t="s">
        <v>400</v>
      </c>
      <c r="C200" s="181" t="s">
        <v>196</v>
      </c>
      <c r="D200" s="180" t="s">
        <v>452</v>
      </c>
      <c r="E200" s="179" t="s">
        <v>526</v>
      </c>
      <c r="F200" s="195" t="s">
        <v>528</v>
      </c>
      <c r="G200" s="179">
        <v>17600</v>
      </c>
    </row>
    <row r="201" spans="1:7" ht="45" x14ac:dyDescent="0.25">
      <c r="A201" s="198">
        <v>187</v>
      </c>
      <c r="B201" s="179" t="s">
        <v>402</v>
      </c>
      <c r="C201" s="181" t="s">
        <v>198</v>
      </c>
      <c r="D201" s="180" t="s">
        <v>452</v>
      </c>
      <c r="E201" s="179" t="s">
        <v>526</v>
      </c>
      <c r="F201" s="195" t="s">
        <v>527</v>
      </c>
      <c r="G201" s="179">
        <v>21600</v>
      </c>
    </row>
    <row r="202" spans="1:7" ht="30" x14ac:dyDescent="0.25">
      <c r="A202" s="198">
        <v>188</v>
      </c>
      <c r="B202" s="179" t="s">
        <v>406</v>
      </c>
      <c r="C202" s="181" t="s">
        <v>202</v>
      </c>
      <c r="D202" s="180" t="s">
        <v>452</v>
      </c>
      <c r="E202" s="179" t="s">
        <v>526</v>
      </c>
      <c r="F202" s="195" t="s">
        <v>527</v>
      </c>
      <c r="G202" s="179">
        <v>21600</v>
      </c>
    </row>
    <row r="203" spans="1:7" ht="60" x14ac:dyDescent="0.25">
      <c r="A203" s="198">
        <v>189</v>
      </c>
      <c r="B203" s="179" t="s">
        <v>642</v>
      </c>
      <c r="C203" s="181" t="s">
        <v>643</v>
      </c>
      <c r="D203" s="180" t="s">
        <v>447</v>
      </c>
      <c r="E203" s="179" t="s">
        <v>526</v>
      </c>
      <c r="F203" s="195" t="s">
        <v>527</v>
      </c>
      <c r="G203" s="179">
        <v>17600</v>
      </c>
    </row>
    <row r="204" spans="1:7" ht="45" x14ac:dyDescent="0.25">
      <c r="A204" s="198">
        <v>190</v>
      </c>
      <c r="B204" s="179" t="s">
        <v>644</v>
      </c>
      <c r="C204" s="181" t="s">
        <v>645</v>
      </c>
      <c r="D204" s="180" t="s">
        <v>447</v>
      </c>
      <c r="E204" s="179" t="s">
        <v>526</v>
      </c>
      <c r="F204" s="195" t="s">
        <v>534</v>
      </c>
      <c r="G204" s="179">
        <v>17600</v>
      </c>
    </row>
    <row r="205" spans="1:7" ht="25.5" customHeight="1" x14ac:dyDescent="0.25">
      <c r="A205" s="236" t="s">
        <v>203</v>
      </c>
      <c r="B205" s="237"/>
      <c r="C205" s="237"/>
      <c r="D205" s="237"/>
      <c r="E205" s="237"/>
      <c r="F205" s="237"/>
      <c r="G205" s="237"/>
    </row>
    <row r="206" spans="1:7" ht="105" x14ac:dyDescent="0.25">
      <c r="A206" s="179">
        <v>191</v>
      </c>
      <c r="B206" s="188" t="s">
        <v>646</v>
      </c>
      <c r="C206" s="189" t="s">
        <v>647</v>
      </c>
      <c r="D206" s="190" t="s">
        <v>455</v>
      </c>
      <c r="E206" s="188" t="s">
        <v>526</v>
      </c>
      <c r="F206" s="197" t="s">
        <v>527</v>
      </c>
      <c r="G206" s="188">
        <v>30600</v>
      </c>
    </row>
    <row r="207" spans="1:7" ht="104.25" customHeight="1" x14ac:dyDescent="0.25">
      <c r="A207" s="179">
        <v>192</v>
      </c>
      <c r="B207" s="188" t="s">
        <v>407</v>
      </c>
      <c r="C207" s="189" t="s">
        <v>548</v>
      </c>
      <c r="D207" s="190" t="s">
        <v>455</v>
      </c>
      <c r="E207" s="188" t="s">
        <v>526</v>
      </c>
      <c r="F207" s="197" t="s">
        <v>527</v>
      </c>
      <c r="G207" s="188">
        <v>24600</v>
      </c>
    </row>
    <row r="208" spans="1:7" ht="25.5" customHeight="1" x14ac:dyDescent="0.25">
      <c r="A208" s="236" t="s">
        <v>648</v>
      </c>
      <c r="B208" s="237"/>
      <c r="C208" s="237"/>
      <c r="D208" s="237"/>
      <c r="E208" s="237"/>
      <c r="F208" s="237"/>
      <c r="G208" s="237"/>
    </row>
    <row r="209" spans="1:7" ht="45" x14ac:dyDescent="0.25">
      <c r="A209" s="179">
        <v>193</v>
      </c>
      <c r="B209" s="179" t="s">
        <v>649</v>
      </c>
      <c r="C209" s="181" t="s">
        <v>683</v>
      </c>
      <c r="D209" s="180" t="s">
        <v>659</v>
      </c>
      <c r="E209" s="179" t="s">
        <v>549</v>
      </c>
      <c r="F209" s="179" t="s">
        <v>684</v>
      </c>
      <c r="G209" s="179">
        <v>22100</v>
      </c>
    </row>
    <row r="210" spans="1:7" ht="45" x14ac:dyDescent="0.25">
      <c r="A210" s="179">
        <v>194</v>
      </c>
      <c r="B210" s="179" t="s">
        <v>650</v>
      </c>
      <c r="C210" s="181" t="s">
        <v>651</v>
      </c>
      <c r="D210" s="180" t="s">
        <v>665</v>
      </c>
      <c r="E210" s="179" t="s">
        <v>549</v>
      </c>
      <c r="F210" s="179" t="s">
        <v>684</v>
      </c>
      <c r="G210" s="179">
        <v>18800</v>
      </c>
    </row>
    <row r="211" spans="1:7" ht="178.5" customHeight="1" x14ac:dyDescent="0.25">
      <c r="A211" s="179">
        <v>195</v>
      </c>
      <c r="B211" s="179" t="s">
        <v>652</v>
      </c>
      <c r="C211" s="181" t="s">
        <v>685</v>
      </c>
      <c r="D211" s="180" t="s">
        <v>665</v>
      </c>
      <c r="E211" s="179" t="s">
        <v>526</v>
      </c>
      <c r="F211" s="195" t="s">
        <v>686</v>
      </c>
      <c r="G211" s="179">
        <v>38000</v>
      </c>
    </row>
  </sheetData>
  <mergeCells count="15">
    <mergeCell ref="A1:G1"/>
    <mergeCell ref="B30:G30"/>
    <mergeCell ref="A3:G3"/>
    <mergeCell ref="A6:G6"/>
    <mergeCell ref="A10:G10"/>
    <mergeCell ref="A28:G28"/>
    <mergeCell ref="A194:G194"/>
    <mergeCell ref="A205:G205"/>
    <mergeCell ref="A208:G208"/>
    <mergeCell ref="A56:G56"/>
    <mergeCell ref="A48:G48"/>
    <mergeCell ref="A64:G64"/>
    <mergeCell ref="A157:G157"/>
    <mergeCell ref="A183:G183"/>
    <mergeCell ref="A185:G185"/>
  </mergeCells>
  <pageMargins left="0.25" right="0.25" top="0.75" bottom="0.75" header="0.3" footer="0.3"/>
  <pageSetup paperSize="9" scale="70"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Расчет,со скидкой без транспорт</vt:lpstr>
      <vt:lpstr>Айжан, со скидкой без транспорт</vt:lpstr>
      <vt:lpstr>Айжан, без скидки с транспортир</vt:lpstr>
      <vt:lpstr>Прайс 2021</vt:lpstr>
      <vt:lpstr>'Айжан, со скидкой без транспорт'!Область_печати</vt:lpstr>
      <vt:lpstr>'Расчет,со скидкой без транспорт'!Область_печати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dc:creator>
  <cp:lastModifiedBy>Product Specialist</cp:lastModifiedBy>
  <cp:lastPrinted>2021-03-29T10:17:57Z</cp:lastPrinted>
  <dcterms:created xsi:type="dcterms:W3CDTF">2017-02-16T06:25:13Z</dcterms:created>
  <dcterms:modified xsi:type="dcterms:W3CDTF">2021-03-29T10:18:32Z</dcterms:modified>
</cp:coreProperties>
</file>