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475" yWindow="5880" windowWidth="20490" windowHeight="7650" tabRatio="902" activeTab="3"/>
  </bookViews>
  <sheets>
    <sheet name="Price total" sheetId="24" r:id="rId1"/>
    <sheet name="Аllergology" sheetId="29" r:id="rId2"/>
    <sheet name="Microbiology" sheetId="26" r:id="rId3"/>
    <sheet name="Profiles" sheetId="27" r:id="rId4"/>
    <sheet name="Synlab, Limbach, eng" sheetId="31" r:id="rId5"/>
  </sheets>
  <externalReferences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F715" i="27" l="1"/>
  <c r="G713" i="27"/>
  <c r="G715" i="27" s="1"/>
  <c r="G701" i="27"/>
  <c r="G703" i="27" s="1"/>
  <c r="F701" i="27"/>
  <c r="F703" i="27" s="1"/>
  <c r="G690" i="27"/>
  <c r="G692" i="27" s="1"/>
  <c r="F690" i="27"/>
  <c r="F692" i="27" s="1"/>
  <c r="G675" i="27"/>
  <c r="F675" i="27"/>
  <c r="N239" i="27" l="1"/>
  <c r="N241" i="27" s="1"/>
  <c r="O238" i="27"/>
  <c r="O237" i="27"/>
  <c r="O236" i="27"/>
  <c r="O235" i="27"/>
  <c r="O234" i="27"/>
  <c r="O233" i="27"/>
  <c r="O232" i="27"/>
  <c r="O231" i="27"/>
  <c r="O230" i="27"/>
  <c r="O239" i="27" l="1"/>
  <c r="O241" i="27" s="1"/>
  <c r="G658" i="27"/>
  <c r="G657" i="27"/>
  <c r="G656" i="27"/>
  <c r="G655" i="27"/>
  <c r="G654" i="27"/>
  <c r="G653" i="27"/>
  <c r="G652" i="27"/>
  <c r="G651" i="27"/>
  <c r="G650" i="27"/>
  <c r="G649" i="27"/>
  <c r="G648" i="27"/>
  <c r="G647" i="27"/>
  <c r="G646" i="27"/>
  <c r="G645" i="27"/>
  <c r="G644" i="27"/>
  <c r="G643" i="27"/>
  <c r="G642" i="27"/>
  <c r="G641" i="27"/>
  <c r="G640" i="27"/>
  <c r="G639" i="27"/>
  <c r="G638" i="27"/>
  <c r="G637" i="27"/>
  <c r="G636" i="27"/>
  <c r="G635" i="27"/>
  <c r="G634" i="27"/>
  <c r="G633" i="27"/>
  <c r="G632" i="27"/>
  <c r="G631" i="27"/>
  <c r="G630" i="27"/>
  <c r="G629" i="27"/>
  <c r="G628" i="27"/>
  <c r="G627" i="27"/>
  <c r="G626" i="27"/>
  <c r="G625" i="27"/>
  <c r="G624" i="27"/>
  <c r="G623" i="27"/>
  <c r="G622" i="27"/>
  <c r="G621" i="27"/>
  <c r="G620" i="27"/>
  <c r="G619" i="27"/>
  <c r="G618" i="27"/>
  <c r="G617" i="27"/>
  <c r="G616" i="27"/>
  <c r="G615" i="27"/>
  <c r="G614" i="27"/>
  <c r="G613" i="27"/>
  <c r="G612" i="27"/>
  <c r="G611" i="27"/>
  <c r="G610" i="27"/>
  <c r="G609" i="27"/>
  <c r="G601" i="27"/>
  <c r="G600" i="27"/>
  <c r="G599" i="27"/>
  <c r="G598" i="27"/>
  <c r="G597" i="27"/>
  <c r="G596" i="27"/>
  <c r="G595" i="27"/>
  <c r="G594" i="27"/>
  <c r="G593" i="27"/>
  <c r="G592" i="27"/>
  <c r="G591" i="27"/>
  <c r="G590" i="27"/>
  <c r="G589" i="27"/>
  <c r="G588" i="27"/>
  <c r="G587" i="27"/>
  <c r="G586" i="27"/>
  <c r="G585" i="27"/>
  <c r="G584" i="27"/>
  <c r="G583" i="27"/>
  <c r="G582" i="27"/>
  <c r="G581" i="27"/>
  <c r="G580" i="27"/>
  <c r="G579" i="27"/>
  <c r="G578" i="27"/>
  <c r="G577" i="27"/>
  <c r="G576" i="27"/>
  <c r="G575" i="27"/>
  <c r="G574" i="27"/>
  <c r="G573" i="27"/>
  <c r="G572" i="27"/>
  <c r="G571" i="27"/>
  <c r="G570" i="27"/>
  <c r="G569" i="27"/>
  <c r="G568" i="27"/>
  <c r="G567" i="27"/>
  <c r="G566" i="27"/>
  <c r="G565" i="27"/>
  <c r="G564" i="27"/>
  <c r="G563" i="27"/>
  <c r="G562" i="27"/>
  <c r="G561" i="27"/>
  <c r="G560" i="27"/>
  <c r="G559" i="27"/>
  <c r="F602" i="27"/>
  <c r="G551" i="27"/>
  <c r="G550" i="27"/>
  <c r="G549" i="27"/>
  <c r="G548" i="27"/>
  <c r="G547" i="27"/>
  <c r="G546" i="27"/>
  <c r="G545" i="27"/>
  <c r="G544" i="27"/>
  <c r="G543" i="27"/>
  <c r="G542" i="27"/>
  <c r="G541" i="27"/>
  <c r="G540" i="27"/>
  <c r="G539" i="27"/>
  <c r="G538" i="27"/>
  <c r="G537" i="27"/>
  <c r="G536" i="27"/>
  <c r="G535" i="27"/>
  <c r="G534" i="27"/>
  <c r="G533" i="27"/>
  <c r="G532" i="27"/>
  <c r="G531" i="27"/>
  <c r="G530" i="27"/>
  <c r="G529" i="27"/>
  <c r="G528" i="27"/>
  <c r="G527" i="27"/>
  <c r="G519" i="27"/>
  <c r="G518" i="27"/>
  <c r="G517" i="27"/>
  <c r="G516" i="27"/>
  <c r="G515" i="27"/>
  <c r="G514" i="27"/>
  <c r="G513" i="27"/>
  <c r="G512" i="27"/>
  <c r="G511" i="27"/>
  <c r="G510" i="27"/>
  <c r="G509" i="27"/>
  <c r="G508" i="27"/>
  <c r="G507" i="27"/>
  <c r="G506" i="27"/>
  <c r="G505" i="27"/>
  <c r="G504" i="27"/>
  <c r="G503" i="27"/>
  <c r="G502" i="27"/>
  <c r="G501" i="27"/>
  <c r="G500" i="27"/>
  <c r="G499" i="27"/>
  <c r="G498" i="27"/>
  <c r="G497" i="27"/>
  <c r="G496" i="27"/>
  <c r="G495" i="27"/>
  <c r="G494" i="27"/>
  <c r="G493" i="27"/>
  <c r="G492" i="27"/>
  <c r="G491" i="27"/>
  <c r="G490" i="27"/>
  <c r="G489" i="27"/>
  <c r="G488" i="27"/>
  <c r="G487" i="27"/>
  <c r="G479" i="27"/>
  <c r="G478" i="27"/>
  <c r="G477" i="27"/>
  <c r="G476" i="27"/>
  <c r="G475" i="27"/>
  <c r="G474" i="27"/>
  <c r="G473" i="27"/>
  <c r="G472" i="27"/>
  <c r="G471" i="27"/>
  <c r="G470" i="27"/>
  <c r="G469" i="27"/>
  <c r="G468" i="27"/>
  <c r="G467" i="27"/>
  <c r="G466" i="27"/>
  <c r="G465" i="27"/>
  <c r="G464" i="27"/>
  <c r="G463" i="27"/>
  <c r="G462" i="27"/>
  <c r="G461" i="27"/>
  <c r="G460" i="27"/>
  <c r="G459" i="27"/>
  <c r="G458" i="27"/>
  <c r="G457" i="27"/>
  <c r="G456" i="27"/>
  <c r="G448" i="27"/>
  <c r="G447" i="27"/>
  <c r="G446" i="27"/>
  <c r="G445" i="27"/>
  <c r="G444" i="27"/>
  <c r="G443" i="27"/>
  <c r="G442" i="27"/>
  <c r="G441" i="27"/>
  <c r="G440" i="27"/>
  <c r="G439" i="27"/>
  <c r="G438" i="27"/>
  <c r="G437" i="27"/>
  <c r="G434" i="27"/>
  <c r="G433" i="27"/>
  <c r="G432" i="27"/>
  <c r="G431" i="27"/>
  <c r="F436" i="27"/>
  <c r="G436" i="27" s="1"/>
  <c r="F435" i="27"/>
  <c r="G435" i="27" s="1"/>
  <c r="G424" i="27"/>
  <c r="G426" i="27" s="1"/>
  <c r="F424" i="27"/>
  <c r="F426" i="27" s="1"/>
  <c r="G412" i="27"/>
  <c r="G411" i="27"/>
  <c r="F415" i="27"/>
  <c r="G415" i="27" s="1"/>
  <c r="F414" i="27"/>
  <c r="G414" i="27" s="1"/>
  <c r="F413" i="27"/>
  <c r="G413" i="27" s="1"/>
  <c r="F405" i="27"/>
  <c r="F407" i="27" s="1"/>
  <c r="G404" i="27"/>
  <c r="G403" i="27"/>
  <c r="G402" i="27"/>
  <c r="G401" i="27"/>
  <c r="G400" i="27"/>
  <c r="G399" i="27"/>
  <c r="G398" i="27"/>
  <c r="G397" i="27"/>
  <c r="G390" i="27"/>
  <c r="G389" i="27"/>
  <c r="G388" i="27"/>
  <c r="G387" i="27"/>
  <c r="G386" i="27"/>
  <c r="G385" i="27"/>
  <c r="G384" i="27"/>
  <c r="G383" i="27"/>
  <c r="G382" i="27"/>
  <c r="G381" i="27"/>
  <c r="G380" i="27"/>
  <c r="G379" i="27"/>
  <c r="G378" i="27"/>
  <c r="G377" i="27"/>
  <c r="G370" i="27"/>
  <c r="G369" i="27"/>
  <c r="G368" i="27"/>
  <c r="G367" i="27"/>
  <c r="G359" i="27"/>
  <c r="G358" i="27"/>
  <c r="G357" i="27"/>
  <c r="G356" i="27"/>
  <c r="G355" i="27"/>
  <c r="G354" i="27"/>
  <c r="G353" i="27"/>
  <c r="G352" i="27"/>
  <c r="G351" i="27"/>
  <c r="G350" i="27"/>
  <c r="G349" i="27"/>
  <c r="G348" i="27"/>
  <c r="G347" i="27"/>
  <c r="G346" i="27"/>
  <c r="G345" i="27"/>
  <c r="G344" i="27"/>
  <c r="G343" i="27"/>
  <c r="G342" i="27"/>
  <c r="G341" i="27"/>
  <c r="G340" i="27"/>
  <c r="G339" i="27"/>
  <c r="G338" i="27"/>
  <c r="G337" i="27"/>
  <c r="G330" i="27"/>
  <c r="G329" i="27"/>
  <c r="G328" i="27"/>
  <c r="G327" i="27"/>
  <c r="G326" i="27"/>
  <c r="G325" i="27"/>
  <c r="G324" i="27"/>
  <c r="G323" i="27"/>
  <c r="G322" i="27"/>
  <c r="G314" i="27"/>
  <c r="G313" i="27"/>
  <c r="G312" i="27"/>
  <c r="G311" i="27"/>
  <c r="G310" i="27"/>
  <c r="G309" i="27"/>
  <c r="G308" i="27"/>
  <c r="G307" i="27"/>
  <c r="G306" i="27"/>
  <c r="G298" i="27"/>
  <c r="G297" i="27"/>
  <c r="G296" i="27"/>
  <c r="G295" i="27"/>
  <c r="G294" i="27"/>
  <c r="G284" i="27"/>
  <c r="G283" i="27"/>
  <c r="G287" i="27" s="1"/>
  <c r="G289" i="27" s="1"/>
  <c r="G282" i="27"/>
  <c r="F272" i="27"/>
  <c r="F271" i="27"/>
  <c r="F270" i="27"/>
  <c r="G238" i="27"/>
  <c r="G254" i="27" s="1"/>
  <c r="G237" i="27"/>
  <c r="G253" i="27" s="1"/>
  <c r="G236" i="27"/>
  <c r="G252" i="27" s="1"/>
  <c r="G235" i="27"/>
  <c r="G234" i="27"/>
  <c r="G233" i="27"/>
  <c r="G232" i="27"/>
  <c r="G231" i="27"/>
  <c r="G230" i="27"/>
  <c r="G178" i="27"/>
  <c r="G177" i="27"/>
  <c r="G176" i="27"/>
  <c r="G175" i="27"/>
  <c r="G174" i="27"/>
  <c r="G173" i="27"/>
  <c r="G172" i="27"/>
  <c r="G171" i="27"/>
  <c r="G170" i="27"/>
  <c r="G142" i="27"/>
  <c r="G143" i="27"/>
  <c r="G144" i="27"/>
  <c r="G145" i="27"/>
  <c r="G146" i="27"/>
  <c r="G147" i="27"/>
  <c r="G148" i="27"/>
  <c r="G149" i="27"/>
  <c r="F150" i="27"/>
  <c r="F152" i="27" s="1"/>
  <c r="G151" i="27"/>
  <c r="G128" i="27"/>
  <c r="G129" i="27"/>
  <c r="G130" i="27"/>
  <c r="G131" i="27"/>
  <c r="G132" i="27"/>
  <c r="G133" i="27"/>
  <c r="G134" i="27"/>
  <c r="G136" i="27"/>
  <c r="F135" i="27"/>
  <c r="F137" i="27" s="1"/>
  <c r="F22" i="27"/>
  <c r="F32" i="27" s="1"/>
  <c r="G117" i="27"/>
  <c r="G118" i="27"/>
  <c r="G119" i="27"/>
  <c r="G120" i="27"/>
  <c r="G121" i="27"/>
  <c r="G123" i="27"/>
  <c r="F122" i="27"/>
  <c r="F124" i="27" s="1"/>
  <c r="F79" i="27"/>
  <c r="F88" i="27" s="1"/>
  <c r="F80" i="27"/>
  <c r="G80" i="27" s="1"/>
  <c r="F81" i="27"/>
  <c r="F90" i="27" s="1"/>
  <c r="G90" i="27" s="1"/>
  <c r="F91" i="27"/>
  <c r="F102" i="27" s="1"/>
  <c r="G102" i="27" s="1"/>
  <c r="F92" i="27"/>
  <c r="F103" i="27" s="1"/>
  <c r="G103" i="27" s="1"/>
  <c r="F82" i="27"/>
  <c r="F93" i="27" s="1"/>
  <c r="F83" i="27"/>
  <c r="F94" i="27" s="1"/>
  <c r="F108" i="27" s="1"/>
  <c r="G108" i="27" s="1"/>
  <c r="G105" i="27"/>
  <c r="G106" i="27"/>
  <c r="G107" i="27"/>
  <c r="G109" i="27"/>
  <c r="F96" i="27"/>
  <c r="G96" i="27" s="1"/>
  <c r="G81" i="27"/>
  <c r="G85" i="27"/>
  <c r="F61" i="27"/>
  <c r="G61" i="27" s="1"/>
  <c r="F62" i="27"/>
  <c r="G62" i="27" s="1"/>
  <c r="F63" i="27"/>
  <c r="G63" i="27" s="1"/>
  <c r="F64" i="27"/>
  <c r="G64" i="27" s="1"/>
  <c r="F65" i="27"/>
  <c r="G65" i="27" s="1"/>
  <c r="F66" i="27"/>
  <c r="G66" i="27" s="1"/>
  <c r="F67" i="27"/>
  <c r="G67" i="27" s="1"/>
  <c r="F68" i="27"/>
  <c r="G68" i="27" s="1"/>
  <c r="F69" i="27"/>
  <c r="G69" i="27" s="1"/>
  <c r="F70" i="27"/>
  <c r="G70" i="27" s="1"/>
  <c r="G72" i="27"/>
  <c r="F21" i="27"/>
  <c r="G21" i="27" s="1"/>
  <c r="F23" i="27"/>
  <c r="F33" i="27" s="1"/>
  <c r="F24" i="27"/>
  <c r="G24" i="27" s="1"/>
  <c r="F35" i="27"/>
  <c r="F48" i="27" s="1"/>
  <c r="G48" i="27" s="1"/>
  <c r="F36" i="27"/>
  <c r="F49" i="27" s="1"/>
  <c r="G49" i="27" s="1"/>
  <c r="F25" i="27"/>
  <c r="F37" i="27" s="1"/>
  <c r="F38" i="27"/>
  <c r="F51" i="27" s="1"/>
  <c r="G51" i="27" s="1"/>
  <c r="F52" i="27"/>
  <c r="G52" i="27" s="1"/>
  <c r="F28" i="27"/>
  <c r="G28" i="27" s="1"/>
  <c r="F4" i="27"/>
  <c r="F5" i="27"/>
  <c r="G5" i="27" s="1"/>
  <c r="F6" i="27"/>
  <c r="G6" i="27" s="1"/>
  <c r="F7" i="27"/>
  <c r="F8" i="27"/>
  <c r="G8" i="27" s="1"/>
  <c r="F9" i="27"/>
  <c r="F10" i="27"/>
  <c r="G10" i="27" s="1"/>
  <c r="F11" i="27"/>
  <c r="G11" i="27" s="1"/>
  <c r="F12" i="27"/>
  <c r="G12" i="27" s="1"/>
  <c r="F14" i="27"/>
  <c r="G14" i="27" s="1"/>
  <c r="G7" i="27"/>
  <c r="G9" i="27"/>
  <c r="G659" i="27"/>
  <c r="G663" i="27" s="1"/>
  <c r="F659" i="27"/>
  <c r="F663" i="27" s="1"/>
  <c r="G602" i="27"/>
  <c r="G606" i="27" s="1"/>
  <c r="F606" i="27"/>
  <c r="G552" i="27"/>
  <c r="G556" i="27" s="1"/>
  <c r="F552" i="27"/>
  <c r="F556" i="27" s="1"/>
  <c r="G520" i="27"/>
  <c r="G524" i="27" s="1"/>
  <c r="F520" i="27"/>
  <c r="F524" i="27" s="1"/>
  <c r="G480" i="27"/>
  <c r="G484" i="27" s="1"/>
  <c r="F480" i="27"/>
  <c r="F484" i="27" s="1"/>
  <c r="F449" i="27"/>
  <c r="F453" i="27" s="1"/>
  <c r="F391" i="27"/>
  <c r="F393" i="27" s="1"/>
  <c r="F361" i="27"/>
  <c r="F363" i="27" s="1"/>
  <c r="F299" i="27"/>
  <c r="F301" i="27" s="1"/>
  <c r="F287" i="27"/>
  <c r="F289" i="27" s="1"/>
  <c r="G271" i="27"/>
  <c r="G265" i="27"/>
  <c r="G272" i="27" s="1"/>
  <c r="F266" i="27"/>
  <c r="F268" i="27" s="1"/>
  <c r="G201" i="27"/>
  <c r="G202" i="27"/>
  <c r="F204" i="27"/>
  <c r="F206" i="27" s="1"/>
  <c r="G159" i="27"/>
  <c r="G160" i="27"/>
  <c r="G161" i="27"/>
  <c r="G162" i="27"/>
  <c r="F163" i="27"/>
  <c r="F165" i="27" s="1"/>
  <c r="G371" i="27"/>
  <c r="G373" i="27" s="1"/>
  <c r="F371" i="27"/>
  <c r="F373" i="27" s="1"/>
  <c r="F179" i="27"/>
  <c r="F181" i="27" s="1"/>
  <c r="G211" i="27"/>
  <c r="G223" i="27" s="1"/>
  <c r="G225" i="27" s="1"/>
  <c r="F223" i="27"/>
  <c r="F225" i="27" s="1"/>
  <c r="F239" i="27"/>
  <c r="F241" i="27" s="1"/>
  <c r="F255" i="27"/>
  <c r="F257" i="27" s="1"/>
  <c r="F315" i="27"/>
  <c r="F317" i="27" s="1"/>
  <c r="F331" i="27"/>
  <c r="F333" i="27" s="1"/>
  <c r="G239" i="27"/>
  <c r="G241" i="27" s="1"/>
  <c r="G315" i="27"/>
  <c r="G317" i="27" s="1"/>
  <c r="G179" i="27" l="1"/>
  <c r="G181" i="27" s="1"/>
  <c r="F275" i="27"/>
  <c r="F277" i="27" s="1"/>
  <c r="G299" i="27"/>
  <c r="G301" i="27" s="1"/>
  <c r="G331" i="27"/>
  <c r="G333" i="27" s="1"/>
  <c r="G361" i="27"/>
  <c r="G363" i="27" s="1"/>
  <c r="G391" i="27"/>
  <c r="G393" i="27" s="1"/>
  <c r="G266" i="27"/>
  <c r="G268" i="27" s="1"/>
  <c r="G163" i="27"/>
  <c r="G165" i="27" s="1"/>
  <c r="G36" i="27"/>
  <c r="G204" i="27"/>
  <c r="G206" i="27" s="1"/>
  <c r="F111" i="27"/>
  <c r="G111" i="27" s="1"/>
  <c r="G122" i="27"/>
  <c r="G124" i="27" s="1"/>
  <c r="G275" i="27"/>
  <c r="G277" i="27" s="1"/>
  <c r="G150" i="27"/>
  <c r="G152" i="27" s="1"/>
  <c r="G405" i="27"/>
  <c r="G407" i="27" s="1"/>
  <c r="G449" i="27"/>
  <c r="G453" i="27" s="1"/>
  <c r="G135" i="27"/>
  <c r="G137" i="27" s="1"/>
  <c r="G255" i="27"/>
  <c r="G257" i="27" s="1"/>
  <c r="G416" i="27"/>
  <c r="G418" i="27" s="1"/>
  <c r="F416" i="27"/>
  <c r="F418" i="27" s="1"/>
  <c r="G35" i="27"/>
  <c r="F13" i="27"/>
  <c r="F15" i="27" s="1"/>
  <c r="G83" i="27"/>
  <c r="G92" i="27"/>
  <c r="F34" i="27"/>
  <c r="G34" i="27" s="1"/>
  <c r="G33" i="27"/>
  <c r="F46" i="27"/>
  <c r="G46" i="27" s="1"/>
  <c r="G23" i="27"/>
  <c r="F71" i="27"/>
  <c r="F73" i="27" s="1"/>
  <c r="G4" i="27"/>
  <c r="G13" i="27" s="1"/>
  <c r="G15" i="27" s="1"/>
  <c r="F41" i="27"/>
  <c r="F101" i="27"/>
  <c r="G101" i="27" s="1"/>
  <c r="F89" i="27"/>
  <c r="F95" i="27" s="1"/>
  <c r="F97" i="27" s="1"/>
  <c r="F31" i="27"/>
  <c r="F44" i="27" s="1"/>
  <c r="G44" i="27" s="1"/>
  <c r="F50" i="27"/>
  <c r="G50" i="27" s="1"/>
  <c r="G37" i="27"/>
  <c r="G71" i="27"/>
  <c r="G73" i="27" s="1"/>
  <c r="F99" i="27"/>
  <c r="G88" i="27"/>
  <c r="G93" i="27"/>
  <c r="F104" i="27"/>
  <c r="G104" i="27" s="1"/>
  <c r="F45" i="27"/>
  <c r="G45" i="27" s="1"/>
  <c r="G32" i="27"/>
  <c r="F84" i="27"/>
  <c r="F86" i="27" s="1"/>
  <c r="G79" i="27"/>
  <c r="G82" i="27"/>
  <c r="F27" i="27"/>
  <c r="F29" i="27" s="1"/>
  <c r="G25" i="27"/>
  <c r="G91" i="27"/>
  <c r="G22" i="27"/>
  <c r="G38" i="27"/>
  <c r="G94" i="27"/>
  <c r="F47" i="27" l="1"/>
  <c r="G47" i="27" s="1"/>
  <c r="G54" i="27" s="1"/>
  <c r="G56" i="27" s="1"/>
  <c r="F40" i="27"/>
  <c r="F42" i="27" s="1"/>
  <c r="G31" i="27"/>
  <c r="G40" i="27" s="1"/>
  <c r="G27" i="27"/>
  <c r="G29" i="27" s="1"/>
  <c r="G41" i="27"/>
  <c r="F55" i="27"/>
  <c r="G55" i="27" s="1"/>
  <c r="G89" i="27"/>
  <c r="G95" i="27" s="1"/>
  <c r="G97" i="27" s="1"/>
  <c r="F100" i="27"/>
  <c r="G100" i="27" s="1"/>
  <c r="G84" i="27"/>
  <c r="G86" i="27" s="1"/>
  <c r="G99" i="27"/>
  <c r="G42" i="27" l="1"/>
  <c r="F54" i="27"/>
  <c r="F56" i="27" s="1"/>
  <c r="F110" i="27"/>
  <c r="F112" i="27" s="1"/>
  <c r="G110" i="27"/>
  <c r="G112" i="27" s="1"/>
</calcChain>
</file>

<file path=xl/sharedStrings.xml><?xml version="1.0" encoding="utf-8"?>
<sst xmlns="http://schemas.openxmlformats.org/spreadsheetml/2006/main" count="6215" uniqueCount="1348">
  <si>
    <t>№</t>
  </si>
  <si>
    <t>2-3</t>
  </si>
  <si>
    <t>3-5</t>
  </si>
  <si>
    <t>Beta-Cross laps</t>
  </si>
  <si>
    <t>2</t>
  </si>
  <si>
    <t>Mycoplasma pneumoniae IgМ</t>
  </si>
  <si>
    <t>7</t>
  </si>
  <si>
    <t>14</t>
  </si>
  <si>
    <t>5-7</t>
  </si>
  <si>
    <t>7-14</t>
  </si>
  <si>
    <t>Limbach</t>
  </si>
  <si>
    <t>Synlab</t>
  </si>
  <si>
    <t>HLA-B27</t>
  </si>
  <si>
    <t>TEST</t>
  </si>
  <si>
    <t>MATERIAL</t>
  </si>
  <si>
    <t>TIME, DAYS*</t>
  </si>
  <si>
    <t>PRICE, TENGE</t>
  </si>
  <si>
    <t>HEMATOLOGY</t>
  </si>
  <si>
    <t>Complete Blood Count, CBC</t>
  </si>
  <si>
    <t>EDTA blood</t>
  </si>
  <si>
    <t>quant.</t>
  </si>
  <si>
    <t>IMMUNOHEMATOLOGY</t>
  </si>
  <si>
    <t xml:space="preserve">Blood group, АВ0, Rh-factor, Rh </t>
  </si>
  <si>
    <t>qualit.</t>
  </si>
  <si>
    <t>serum</t>
  </si>
  <si>
    <t>SGPT, Alanine aminotransferase</t>
  </si>
  <si>
    <t>AST, SGOT, Aspartate aminotransferase</t>
  </si>
  <si>
    <t>Alkaline phosphatase, ALP</t>
  </si>
  <si>
    <t>GGT, Gamma-glutamyl transferase</t>
  </si>
  <si>
    <t>Lactate dehydrogenase, LDH</t>
  </si>
  <si>
    <t>Lactate</t>
  </si>
  <si>
    <t>Alpha-Amylase</t>
  </si>
  <si>
    <t>Pancreatic Alpha-amylase</t>
  </si>
  <si>
    <t>Lipase</t>
  </si>
  <si>
    <t>Protein total</t>
  </si>
  <si>
    <t>Albumin</t>
  </si>
  <si>
    <t>Bilirubin total</t>
  </si>
  <si>
    <t>Bilirubin direct</t>
  </si>
  <si>
    <t>Uric acid</t>
  </si>
  <si>
    <t>Urea</t>
  </si>
  <si>
    <t>Creatinine</t>
  </si>
  <si>
    <t>Glucose</t>
  </si>
  <si>
    <t>HbA1С, Glycated Hemoglobin</t>
  </si>
  <si>
    <t>Triglycerides</t>
  </si>
  <si>
    <t>Cholesterol total</t>
  </si>
  <si>
    <t>HDL Cholesterol</t>
  </si>
  <si>
    <t>LDL Cholesterol</t>
  </si>
  <si>
    <t>Apolipoprotein A-1</t>
  </si>
  <si>
    <t>Apolipoprotein B</t>
  </si>
  <si>
    <t>Ca, Calcium total</t>
  </si>
  <si>
    <t>Мg, Magnesium</t>
  </si>
  <si>
    <t>P, Phosphorus</t>
  </si>
  <si>
    <t>Fe serum, Iron serum</t>
  </si>
  <si>
    <t xml:space="preserve">Transferrin </t>
  </si>
  <si>
    <t>Ferritin</t>
  </si>
  <si>
    <t>Coeruloplasmin</t>
  </si>
  <si>
    <t>Unsaturated Iron Binding Capacity, UIBC</t>
  </si>
  <si>
    <t>Homocysteine</t>
  </si>
  <si>
    <t>CRP</t>
  </si>
  <si>
    <t>CRP cardio</t>
  </si>
  <si>
    <t>Rheumatoid factor, RF</t>
  </si>
  <si>
    <t>ASO</t>
  </si>
  <si>
    <t>Serum Protein Electrophoresis, SPE</t>
  </si>
  <si>
    <t>urine</t>
  </si>
  <si>
    <t>VITAMINS</t>
  </si>
  <si>
    <t>25-OH vitamin D, 25(OH)D, 25-hydroxycalciferol</t>
  </si>
  <si>
    <t>Cobalamin</t>
  </si>
  <si>
    <t>Folic Acid</t>
  </si>
  <si>
    <t>CLINICAL RESEARCH</t>
  </si>
  <si>
    <t>Рhysical and chemical analysis of the urine with microscopy</t>
  </si>
  <si>
    <t>Urinalysis "Nechiporenko"</t>
  </si>
  <si>
    <t>Microscopic examination of urethral discharge</t>
  </si>
  <si>
    <t>urethral scrapings</t>
  </si>
  <si>
    <t>Vaginal Swab</t>
  </si>
  <si>
    <t>vaginal scrapings</t>
  </si>
  <si>
    <t>HORMONES</t>
  </si>
  <si>
    <t>TSH</t>
  </si>
  <si>
    <t>Т3 total</t>
  </si>
  <si>
    <t>Т4 total</t>
  </si>
  <si>
    <t xml:space="preserve">FТ3 </t>
  </si>
  <si>
    <t>FТ4</t>
  </si>
  <si>
    <t xml:space="preserve">Anti-Tg </t>
  </si>
  <si>
    <t>Anti-TSHR</t>
  </si>
  <si>
    <t>Anti-TPO</t>
  </si>
  <si>
    <t>PTH</t>
  </si>
  <si>
    <t>Calcitonin</t>
  </si>
  <si>
    <t>FSH</t>
  </si>
  <si>
    <t>LH</t>
  </si>
  <si>
    <t>HCG+β</t>
  </si>
  <si>
    <t>Prolactin</t>
  </si>
  <si>
    <t>Estradiol</t>
  </si>
  <si>
    <t>Progesterone</t>
  </si>
  <si>
    <t>17-ОН Progesterone</t>
  </si>
  <si>
    <t>Testosterone</t>
  </si>
  <si>
    <t>Sex hormone-binding globulin</t>
  </si>
  <si>
    <t>DHEA-S</t>
  </si>
  <si>
    <t>ACTH</t>
  </si>
  <si>
    <t>Cortisol</t>
  </si>
  <si>
    <t>Aldosterone</t>
  </si>
  <si>
    <t>Insulin</t>
  </si>
  <si>
    <t>C-Peptide</t>
  </si>
  <si>
    <t>Growth hormone</t>
  </si>
  <si>
    <t>Insulin-like growth factor I, IGF-1</t>
  </si>
  <si>
    <t>Erythropoetin</t>
  </si>
  <si>
    <t>IMMUNOLOGY</t>
  </si>
  <si>
    <t>IgA</t>
  </si>
  <si>
    <t>IgM</t>
  </si>
  <si>
    <t>IgG</t>
  </si>
  <si>
    <t>IgЕ total</t>
  </si>
  <si>
    <t>Complement components С3</t>
  </si>
  <si>
    <t>Complement components С4</t>
  </si>
  <si>
    <t>Interleukin 6, IL-6</t>
  </si>
  <si>
    <t>AUTOIMMUNE DISEASE</t>
  </si>
  <si>
    <t>Anti-CCP</t>
  </si>
  <si>
    <t>AMA-M2</t>
  </si>
  <si>
    <t>INFERTILITY</t>
  </si>
  <si>
    <t>Anti-sperm antibodies</t>
  </si>
  <si>
    <t>AMH, anti-Mullerian hormone</t>
  </si>
  <si>
    <t>Anti-HCG+β</t>
  </si>
  <si>
    <t>TUMOR MARKERS</t>
  </si>
  <si>
    <t>AFP</t>
  </si>
  <si>
    <t>CEA</t>
  </si>
  <si>
    <t>CA 19-9</t>
  </si>
  <si>
    <t>СА 125</t>
  </si>
  <si>
    <t>НЕ-4</t>
  </si>
  <si>
    <t>Total PSA</t>
  </si>
  <si>
    <t>Free PSA</t>
  </si>
  <si>
    <t>Prostate Health Index (Total PSA, Free PSA, proPSA)</t>
  </si>
  <si>
    <t>CA 72-4</t>
  </si>
  <si>
    <t>CA 15-3</t>
  </si>
  <si>
    <t>Thyroglobulin</t>
  </si>
  <si>
    <t>CYFRA</t>
  </si>
  <si>
    <t>NSE</t>
  </si>
  <si>
    <t>S100</t>
  </si>
  <si>
    <t>BONE MARKERS</t>
  </si>
  <si>
    <t>Osteocalcin</t>
  </si>
  <si>
    <t>MARKERS OF SEPSIS</t>
  </si>
  <si>
    <t>Procalcitonin, PCT</t>
  </si>
  <si>
    <t>CARDIAC PROTEINS AND A MARKER OF THE RISK OF HEART DISEASE</t>
  </si>
  <si>
    <t>NT-proBNP, N-terminal pro-brain natriuretic peptide, pro-B-type natriuretic peptide</t>
  </si>
  <si>
    <t>Phadiatop Infant</t>
  </si>
  <si>
    <t>Tryptase</t>
  </si>
  <si>
    <t>Eosinophil cationic protein</t>
  </si>
  <si>
    <t>Сeliac disease IgG (Anti-transglutaminase antibodies lgG)</t>
  </si>
  <si>
    <t>Сeliac disease IgA (Anti-transglutaminase antibodies lgА)</t>
  </si>
  <si>
    <t>Аnti-gliadin IgG</t>
  </si>
  <si>
    <t>Recombinant allergens</t>
  </si>
  <si>
    <t>Birch rBet v 1 PR-10 IgE</t>
  </si>
  <si>
    <t>Birch rBet v 2, rBet v 4 IgE</t>
  </si>
  <si>
    <t>Birch rBet v 2 profilin</t>
  </si>
  <si>
    <t xml:space="preserve">Birch rBet v 4 </t>
  </si>
  <si>
    <t>Timothy grass rPhl p 1</t>
  </si>
  <si>
    <t>Timothy grass rPhl p 7</t>
  </si>
  <si>
    <t>Timothy grass rPhl p 12 profilin</t>
  </si>
  <si>
    <t>Timothy grass rPhl p 5b</t>
  </si>
  <si>
    <t>Timothy grass rPhl p 1, rPhl p 5b IgE</t>
  </si>
  <si>
    <t>Timothy grass rPhl p 7, rPhl p 12 IgE</t>
  </si>
  <si>
    <t xml:space="preserve">Ragweed nAmb a 1 IgE                 </t>
  </si>
  <si>
    <t xml:space="preserve">Sagebrush nArt v 1 IgE </t>
  </si>
  <si>
    <t xml:space="preserve">Sagebrush nArt v 3 LTP IgE  </t>
  </si>
  <si>
    <t>Cat rFel d 1 IgE;</t>
  </si>
  <si>
    <t>DRUGS MONITORING</t>
  </si>
  <si>
    <t xml:space="preserve">Acidum Valproicum (Convulex, Depakine) </t>
  </si>
  <si>
    <t>Cyclosporine (Cyclosporine A, Sandimmune)</t>
  </si>
  <si>
    <t>Tacrolimus (FK506, Advagraf, Prograf, Protopic, Tacrosel)</t>
  </si>
  <si>
    <t>PRENATAL SCREENING</t>
  </si>
  <si>
    <t>1 trimester prenatal screening PRISCA-1</t>
  </si>
  <si>
    <t>2 trimester prenatal screening PRISCA-2</t>
  </si>
  <si>
    <t>INFECTIOUS DISEASE</t>
  </si>
  <si>
    <t>Electrochemiluminescence (ECL) technology</t>
  </si>
  <si>
    <t>Anti-HAV IgM</t>
  </si>
  <si>
    <t>HBsAg (V2)</t>
  </si>
  <si>
    <t>Anti-HCV</t>
  </si>
  <si>
    <t>Anti-Rubella IgG</t>
  </si>
  <si>
    <t>Anti-Rubella IgМ</t>
  </si>
  <si>
    <t>Anti-Toxo IgM</t>
  </si>
  <si>
    <t>Anti-Toxo IgG</t>
  </si>
  <si>
    <t>Anti-CMV-IgG</t>
  </si>
  <si>
    <t>Anti-CMV-IgM</t>
  </si>
  <si>
    <t>SYPHILIS</t>
  </si>
  <si>
    <t>Syphilis (Total antibody Treponema pallidum)</t>
  </si>
  <si>
    <t>Microreaction</t>
  </si>
  <si>
    <t>Wasserman</t>
  </si>
  <si>
    <t>smear</t>
  </si>
  <si>
    <t>Rinotsitogramma scrapings from the mucous membrane of the nasal cavity</t>
  </si>
  <si>
    <t xml:space="preserve"> IMMUNOFLUORESCENCE TEST</t>
  </si>
  <si>
    <t>Сhlamydia</t>
  </si>
  <si>
    <t>Mycoplasmosis</t>
  </si>
  <si>
    <t>Ureaplasmosis</t>
  </si>
  <si>
    <t>2 infections</t>
  </si>
  <si>
    <t>3 infections</t>
  </si>
  <si>
    <t>COAGULOLOGY (HAEMOSTASIS)</t>
  </si>
  <si>
    <t>sodium citrate</t>
  </si>
  <si>
    <t>Fibrinogen</t>
  </si>
  <si>
    <t>Activated Partial thromboplastin time, APTT</t>
  </si>
  <si>
    <t>Thrombin Time</t>
  </si>
  <si>
    <t>Prothrombin Time</t>
  </si>
  <si>
    <t>Lupus anticoagulants, LA</t>
  </si>
  <si>
    <t>D-Dimer</t>
  </si>
  <si>
    <t xml:space="preserve">INFECTIOUS DISEASE (ELISA) </t>
  </si>
  <si>
    <t xml:space="preserve">Aspergillus IgG </t>
  </si>
  <si>
    <t>Ascariasis IgG</t>
  </si>
  <si>
    <t>Echinococcus IgG</t>
  </si>
  <si>
    <t>Lambliasis IgМ</t>
  </si>
  <si>
    <t>Lambliasis IgG</t>
  </si>
  <si>
    <t>Opisthorchiasis IgМ</t>
  </si>
  <si>
    <t>Opisthorchiasis IgG</t>
  </si>
  <si>
    <t>Toxocariasis IgG</t>
  </si>
  <si>
    <t>Trichinosis IgG</t>
  </si>
  <si>
    <t>Mycoplasmosis IgA</t>
  </si>
  <si>
    <t>Mycoplasmosis IgG</t>
  </si>
  <si>
    <t>Mycoplasmosis IgМ</t>
  </si>
  <si>
    <t>Ureaplasmosis IgA</t>
  </si>
  <si>
    <t>Ureaplasmosis IgG</t>
  </si>
  <si>
    <t>Ureaplasmosis IgМ</t>
  </si>
  <si>
    <t>Trichomoniasis IgG</t>
  </si>
  <si>
    <t>Trichomoniasis IgМ</t>
  </si>
  <si>
    <t>Сhlamydia IgA</t>
  </si>
  <si>
    <t>Сhlamydia IgG</t>
  </si>
  <si>
    <t>Сhlamydia IgM</t>
  </si>
  <si>
    <t>Нerpes virus IgG</t>
  </si>
  <si>
    <t>Нerpes virus IgM</t>
  </si>
  <si>
    <t>Listeria IgG</t>
  </si>
  <si>
    <t>Brucellosis IgА</t>
  </si>
  <si>
    <t>Brucellosis IgG</t>
  </si>
  <si>
    <t xml:space="preserve">Measles virus IgG </t>
  </si>
  <si>
    <t xml:space="preserve">Measles virus IgM  </t>
  </si>
  <si>
    <t>PCR REAL TIME (Rotor-Gene™ 6000)</t>
  </si>
  <si>
    <t>Chlamydia trachomatis</t>
  </si>
  <si>
    <t>scraping</t>
  </si>
  <si>
    <t>Mycoplasma genitalium</t>
  </si>
  <si>
    <t>Ureaplasma species</t>
  </si>
  <si>
    <t>Gardnerella</t>
  </si>
  <si>
    <t>Trichomonas vaginalis</t>
  </si>
  <si>
    <t>Candida albicans</t>
  </si>
  <si>
    <t>Toxoplasma gondii (blood)</t>
  </si>
  <si>
    <t>CMV (blood)</t>
  </si>
  <si>
    <t>CMV, quantification of DNA in the blood</t>
  </si>
  <si>
    <t>CMV</t>
  </si>
  <si>
    <t>HSV I,II</t>
  </si>
  <si>
    <t>Neisseria gonorrhoeae</t>
  </si>
  <si>
    <t>Florocenos NCMT (Neisseria gonorrhoeae, Chlamydia trachomatis, Mycoplasma genitalium, Trichomonas vaginalis)</t>
  </si>
  <si>
    <t>Florocenos - Bacterial vaginosis (Gardnerella vaginalis, Atopobium vaginae, Lactobacillus spp., Bacteria spp.), quantification of DNA</t>
  </si>
  <si>
    <t>Florocenos - Мycoplasma (Ureaplasma parvum, Ureaplasma urealiticum, Mycoplasma hominis), quantification of DNA</t>
  </si>
  <si>
    <t>Florocenos -Candida (Candida albicans, Candida grabrata, Candida krusei, Candida parapsilosis/tropicalis), quantification of DNA</t>
  </si>
  <si>
    <t>Complex investigation №1 Florocenos  (NCMT, Bacterial vaginosis, Мycoplasma, Aerobes, Candida)</t>
  </si>
  <si>
    <t>quant./qualit.</t>
  </si>
  <si>
    <t>Complex investigation №2 Florocenos (Bacterial vaginosis, Мycoplasma, Aerobes, Candida)</t>
  </si>
  <si>
    <t>HPV — Human Papillomavirus 16-18 (qualit.)</t>
  </si>
  <si>
    <t>HPV — Human Papillomavirus 16-18 (quant.)</t>
  </si>
  <si>
    <t>HPV — Human Papillomavirus 16, 18, 31, 33, 35, 39, 45, 51, 52, 56, 58, 59</t>
  </si>
  <si>
    <t>High cancer risk Human Papillomavirus (genotyping 16, 18, 31, 33, 35, 39, 45, 51, 52, 56, 58, 59, 66, 68), quantification of DNA, indicating the type of virus</t>
  </si>
  <si>
    <t>Scrapings from the cervical canal</t>
  </si>
  <si>
    <t>PCR REAL TIME (COBAS TaqMan® 48)</t>
  </si>
  <si>
    <t>TRANSPORTATION WITHIN THE CITY</t>
  </si>
  <si>
    <t>SAMPLE OF BIOLOGICAL MATERIAL</t>
  </si>
  <si>
    <t>Blood sampling</t>
  </si>
  <si>
    <t>blood</t>
  </si>
  <si>
    <t>Urine sampling (urine container)</t>
  </si>
  <si>
    <t>faeces</t>
  </si>
  <si>
    <t>Samples taken for rinotsitogramma</t>
  </si>
  <si>
    <t>Samples taken for PCR in men</t>
  </si>
  <si>
    <t>PCR, oncocytology, immunofluorescence test samples taken from women</t>
  </si>
  <si>
    <t>OTHER SERVICES</t>
  </si>
  <si>
    <t>Replacement of a discount card</t>
  </si>
  <si>
    <t>RESULT</t>
  </si>
  <si>
    <t>BIOCHEMICAL BLOOD ANALYSIS</t>
  </si>
  <si>
    <t>Alpha-Amylase (diastase)</t>
  </si>
  <si>
    <t>Creatine kinaze, CK</t>
  </si>
  <si>
    <t>BIOCHEMICAL URINE ANALYSIS</t>
  </si>
  <si>
    <t>Cytology</t>
  </si>
  <si>
    <t>Taking a swab to PCR in procedure rooms</t>
  </si>
  <si>
    <r>
      <t>Na/K/Са ionized</t>
    </r>
    <r>
      <rPr>
        <b/>
        <sz val="10"/>
        <rFont val="Segoe UI"/>
        <family val="2"/>
        <charset val="204"/>
      </rPr>
      <t>*</t>
    </r>
  </si>
  <si>
    <t>Phadiatop  adult</t>
  </si>
  <si>
    <t>Аnti-gliadin IgA</t>
  </si>
  <si>
    <t>TIME, DAYS</t>
  </si>
  <si>
    <t>N-telopeptide (NTx)</t>
  </si>
  <si>
    <t>Procollagen I N-terminal propeptide (P1NP)</t>
  </si>
  <si>
    <t>Procollagen-III-peptide (С-III)</t>
  </si>
  <si>
    <t>Angiotensin converting enzime (ACE)</t>
  </si>
  <si>
    <t>C1-Esterase-Inhibitor protein</t>
  </si>
  <si>
    <t>Diamino oxidase activity (DAO)</t>
  </si>
  <si>
    <t>Diamino oxidase concentration (DAO)</t>
  </si>
  <si>
    <t>LDH isoenzymes</t>
  </si>
  <si>
    <t>Lysozyme</t>
  </si>
  <si>
    <t>Macro-GPT</t>
  </si>
  <si>
    <t>Malondialdehyd</t>
  </si>
  <si>
    <t>Sarcosine</t>
  </si>
  <si>
    <t xml:space="preserve">Antihyaluronidase </t>
  </si>
  <si>
    <t>Antistaphylolysin</t>
  </si>
  <si>
    <t>Antistreptodornase B</t>
  </si>
  <si>
    <t>Atypical cholinesterase</t>
  </si>
  <si>
    <t>Fructosamine</t>
  </si>
  <si>
    <t>Ostase/ bone phosphatase (BAP)</t>
  </si>
  <si>
    <t>Food allergens</t>
  </si>
  <si>
    <t>Chicken egg</t>
  </si>
  <si>
    <t>Egg yolk</t>
  </si>
  <si>
    <t>Egg-white</t>
  </si>
  <si>
    <t>Milk boiled</t>
  </si>
  <si>
    <t>Milk serum</t>
  </si>
  <si>
    <t>Alpha-lactalbumin</t>
  </si>
  <si>
    <t>Beta-lactoglobulin</t>
  </si>
  <si>
    <t>Casein</t>
  </si>
  <si>
    <t>Cow milk</t>
  </si>
  <si>
    <t>Goat milk</t>
  </si>
  <si>
    <t>Salmon</t>
  </si>
  <si>
    <t>Trout</t>
  </si>
  <si>
    <t>Herring</t>
  </si>
  <si>
    <t>Pork</t>
  </si>
  <si>
    <t>Beef</t>
  </si>
  <si>
    <t>Mutton</t>
  </si>
  <si>
    <t>Chicken meat</t>
  </si>
  <si>
    <t>Turkey meat</t>
  </si>
  <si>
    <t>Mushrooms</t>
  </si>
  <si>
    <t>Gluten (gluten-free)</t>
  </si>
  <si>
    <t>Rice</t>
  </si>
  <si>
    <t>Coffee</t>
  </si>
  <si>
    <t>Peanut</t>
  </si>
  <si>
    <t>Walnut</t>
  </si>
  <si>
    <t>Almond</t>
  </si>
  <si>
    <t>Cashew</t>
  </si>
  <si>
    <t>Pistachios</t>
  </si>
  <si>
    <t>Carrot</t>
  </si>
  <si>
    <t>Pumpkin</t>
  </si>
  <si>
    <t>Tomato</t>
  </si>
  <si>
    <t>Cucumber</t>
  </si>
  <si>
    <t>Garlic</t>
  </si>
  <si>
    <t>Bow</t>
  </si>
  <si>
    <t>Red pepper (paprika)</t>
  </si>
  <si>
    <t>Black pepper</t>
  </si>
  <si>
    <t>Dill</t>
  </si>
  <si>
    <t>Apricot</t>
  </si>
  <si>
    <t>Watermelon</t>
  </si>
  <si>
    <t>Orange</t>
  </si>
  <si>
    <t>Banana</t>
  </si>
  <si>
    <t>Grapes</t>
  </si>
  <si>
    <t>Cherry</t>
  </si>
  <si>
    <t>Pear</t>
  </si>
  <si>
    <t>Melon</t>
  </si>
  <si>
    <t>Raspberries</t>
  </si>
  <si>
    <t>Kiwi</t>
  </si>
  <si>
    <t>Strawberry</t>
  </si>
  <si>
    <t>Lemon</t>
  </si>
  <si>
    <t>Mandarin</t>
  </si>
  <si>
    <t>Peach</t>
  </si>
  <si>
    <t>Plum</t>
  </si>
  <si>
    <t>Potatoes</t>
  </si>
  <si>
    <t>Animals</t>
  </si>
  <si>
    <t>Sheep (epithelium)</t>
  </si>
  <si>
    <t>Hamster (epithelium)</t>
  </si>
  <si>
    <t>Trees</t>
  </si>
  <si>
    <t>Dust</t>
  </si>
  <si>
    <t>Fungal mold Penicillium notatum</t>
  </si>
  <si>
    <t>Yeast-like fungi Candida albicans</t>
  </si>
  <si>
    <t>Enterotoxin A (Staphylococcus aureus)</t>
  </si>
  <si>
    <t>Enterotoxin B (Staphylococcus aureus)</t>
  </si>
  <si>
    <t>Ascaris (Ascaris lumbricoides)</t>
  </si>
  <si>
    <t>Pathogen toksokaroza Toxocara canis</t>
  </si>
  <si>
    <t>Toxins</t>
  </si>
  <si>
    <t>Penicillin G</t>
  </si>
  <si>
    <t>Penicillin V</t>
  </si>
  <si>
    <t>Ampicillin</t>
  </si>
  <si>
    <t>Amoxicillin</t>
  </si>
  <si>
    <t>Fabrics</t>
  </si>
  <si>
    <t>Cotton</t>
  </si>
  <si>
    <t>Wool</t>
  </si>
  <si>
    <t>Latex</t>
  </si>
  <si>
    <t>Tobacco</t>
  </si>
  <si>
    <t>Formaldehyde</t>
  </si>
  <si>
    <t>Microbiological studies on automated analyzer WalkAway-40 Siemens (Germany)</t>
  </si>
  <si>
    <t>Fencing material for microbiological examination (bottle for stool, a jar, a tampon with the environment, without the swab medium tube) with the issue of arms supplies to the patient</t>
  </si>
  <si>
    <t>Fence material men for microbiological research in the treatment rooms CDL "Olymp" (including all consumables)</t>
  </si>
  <si>
    <t>Fencing material in women for microbiological studies in treatment rooms CDL "Olymp" (including all consumables)</t>
  </si>
  <si>
    <t>yes</t>
  </si>
  <si>
    <t>no</t>
  </si>
  <si>
    <t>qualit./quant.</t>
  </si>
  <si>
    <t>smear mucosal surface</t>
  </si>
  <si>
    <t>discharge of the vagina</t>
  </si>
  <si>
    <t>pleural fluid</t>
  </si>
  <si>
    <t>joint fluid</t>
  </si>
  <si>
    <t>stroke, discharge from the ear</t>
  </si>
  <si>
    <t>urethral discharge</t>
  </si>
  <si>
    <t>smear the skin surface</t>
  </si>
  <si>
    <t>discharge wounds</t>
  </si>
  <si>
    <t>exudate, transudate</t>
  </si>
  <si>
    <t>mammary secretion</t>
  </si>
  <si>
    <t>sputum</t>
  </si>
  <si>
    <t>sperm</t>
  </si>
  <si>
    <t>juice of a prostate</t>
  </si>
  <si>
    <t>bile</t>
  </si>
  <si>
    <t>feces</t>
  </si>
  <si>
    <t>Material</t>
  </si>
  <si>
    <t>Result</t>
  </si>
  <si>
    <t>The term, days</t>
  </si>
  <si>
    <t>Karaganda, Petropavlovsk</t>
  </si>
  <si>
    <t>Other city network CDL "Olymp"</t>
  </si>
  <si>
    <t>Prices excluding consumables,  tenge</t>
  </si>
  <si>
    <t>Price consumables, tenge</t>
  </si>
  <si>
    <t>SERVICES FENCES BIOMATERIAL</t>
  </si>
  <si>
    <t>Bacteriological sowings throat swab on staphylococcus aureus with definition of sensitivity to antibiotics</t>
  </si>
  <si>
    <t>Bacteriological sowings swab from the nose to the Staphylococcus aureus with the definition of sensitivity to antibiotics</t>
  </si>
  <si>
    <t>Bacteriological sowings vaginal content on Staphylococcus aureus with the definition of sensitivity to antibiotics</t>
  </si>
  <si>
    <t>Bacteriological sowings smear from the cervix to Staphylococcus aureus with the definition of sensitivity to antibiotics</t>
  </si>
  <si>
    <t>Bacteriological sowings throat swabs on microflora with determination of sensitivity to antibiotics</t>
  </si>
  <si>
    <t>Bacteriological sowings smear from a nose on a microflora with determination of sensitivity to antibiotics</t>
  </si>
  <si>
    <t>Bacteriological sowings pleural fluid on microflora with determination of sensitivity to antibiotics</t>
  </si>
  <si>
    <t>Bacteriological sowings synovial fluid on microflora with determination of sensitivity to antibiotics</t>
  </si>
  <si>
    <t>Bacteriological sowings content on vaginal microflora with determination of sensitivity to antibiotics</t>
  </si>
  <si>
    <t>Bacteriological sowings smear from the cervix to the microflora with determination of sensitivity to antibiotics</t>
  </si>
  <si>
    <t>Bacteriological sowings smear conjunctiva of the left eye on microflora with determination of sensitivity to antibiotics</t>
  </si>
  <si>
    <t>Bacteriological sowings smear conjunctiva of the right eye on microflora with determination of sensitivity to antibiotics</t>
  </si>
  <si>
    <t>Bacteriological sowings smear from the left ear to the definition of sensitivity to antibiotics</t>
  </si>
  <si>
    <t>Bacteriological sowings smear of the right ear with the definition of sensitivity to antibiotics</t>
  </si>
  <si>
    <t>Bacteriological sowings smear of oral microflora with determination of sensitivity to antibiotics</t>
  </si>
  <si>
    <t>Bacteriological sowings discharge from the urethra on microflora with determination of sensitivity to antibiotics</t>
  </si>
  <si>
    <t>Bacteriological sowing smear from the surface of the skin microflora with antibiotic susceptibility</t>
  </si>
  <si>
    <t>Bacteriological sowings discharge from the wound surface with the definition of sensitivity to antibiotics</t>
  </si>
  <si>
    <t>Bacteriological sowings bioliquids (exudate, transudate) with definition of sensitivity to antibiotics</t>
  </si>
  <si>
    <t>Bacteriological sowings secret of the left breast with the definition of sensitivity to antibiotics</t>
  </si>
  <si>
    <t>Bacteriological sowings secret right breast with the definition of sensitivity to antibiotics</t>
  </si>
  <si>
    <t>Bacteriological sowings throat swabs fungal microflora in the susceptibility to antifungal drugs</t>
  </si>
  <si>
    <t>Bacteriological sowings smear nasal fungal microflora in the susceptibility to antifungal drugs</t>
  </si>
  <si>
    <t>Bacteriological sowings vaginal candidiasis content on the definition of sensitivity to antifungal drugs</t>
  </si>
  <si>
    <t>Bacteriological sowings smear from the cervix to the definition of candida sensitivity to antifungal drugs</t>
  </si>
  <si>
    <t>Bacteriological sowings smear from the left ear to the definition of candida sensitivity to antifungal drugs</t>
  </si>
  <si>
    <t>Bacteriological sowings smear of the right ear of candidiasis with definition of sensitivity to antifungal drugs</t>
  </si>
  <si>
    <t>Bacteriological sowing smear oral candidiasis with the determination of sensitivity to antifungal drugs</t>
  </si>
  <si>
    <t>Bacteriological sowings discharge from the urethra to the definition of candida sensitivity to antifungal drugs</t>
  </si>
  <si>
    <t>Bacteriological sowings discharge from the wound on the definition of candida sensitivity to antifungal drugs</t>
  </si>
  <si>
    <t>Bacteriological culture of sputum candidiasis with definition of sensitivity to antifungal drugs</t>
  </si>
  <si>
    <t>Bacteriological urine culture on microflora with determination of sensitivity to antibiotics</t>
  </si>
  <si>
    <t>Bacteriological sowings sperm microflora with determination of sensitivity to antibiotics</t>
  </si>
  <si>
    <t>Bacteriological sowings juice prostate microflora with determination of sensitivity to antibiotics</t>
  </si>
  <si>
    <t>Bacteriological sowings bile microflora with determination of sensitivity to antibiotics</t>
  </si>
  <si>
    <t>Bacteriological sowings fecal pathogens from the definition of sensitivity to antibiotics</t>
  </si>
  <si>
    <t>Bacteriological sowings swab from the throat / nasal Staphylococcus aureus on without antibiotic susceptibility</t>
  </si>
  <si>
    <t>Bacteriological culture of sputum microflora with determination of sensitivity to antibiotics</t>
  </si>
  <si>
    <t>Bacteriological sowings fecal bacteria overgrowth with definition of sensitivity to antibiotics</t>
  </si>
  <si>
    <t>Bacteriological blood cultures on microflora with determination of sensitivity to antibiotics</t>
  </si>
  <si>
    <t>Microscopic examination of discharge from the urethra to gonococcal infection</t>
  </si>
  <si>
    <t>Bacteriological sowings to detect Ureaplasma spp. / M.hominis with definition of sensitivity to antibiotics</t>
  </si>
  <si>
    <t>DIAGNOSTIC PROFILES</t>
  </si>
  <si>
    <t>Vitamins and minerals</t>
  </si>
  <si>
    <t>Calcium general (Ca)</t>
  </si>
  <si>
    <t>Magnesium (Mg)</t>
  </si>
  <si>
    <t>inorganic Phosphorus</t>
  </si>
  <si>
    <t>Na / K / Ca ionised</t>
  </si>
  <si>
    <t>Iron (Fe)</t>
  </si>
  <si>
    <t>Ceruloplasmin (copper exchange)</t>
  </si>
  <si>
    <t>Folic acid (folate)</t>
  </si>
  <si>
    <t>Inorganic Phosphorus</t>
  </si>
  <si>
    <t>Cyanocobalamin</t>
  </si>
  <si>
    <t>Total:</t>
  </si>
  <si>
    <t>The price on the price</t>
  </si>
  <si>
    <t>Special price on profile</t>
  </si>
  <si>
    <t>Kardiorisk</t>
  </si>
  <si>
    <t>Option 1: Standard</t>
  </si>
  <si>
    <t>Cholesterol general</t>
  </si>
  <si>
    <t>LDL cholesterol</t>
  </si>
  <si>
    <t>Atherogenic index</t>
  </si>
  <si>
    <t>Option 2: Complete</t>
  </si>
  <si>
    <t>Apolipoprotein A1</t>
  </si>
  <si>
    <t>C-reactive protein Cardio (high sensitivity)</t>
  </si>
  <si>
    <t>Option 3: Advanced</t>
  </si>
  <si>
    <t>Natriuretic hormone (B-type) N-terminal pro-peptide (NT-proBNP, N-terminal pro-brain natriuretic peptide, pro-B-type natriuretic peptide)</t>
  </si>
  <si>
    <t>Profile of "Examination of the liver"</t>
  </si>
  <si>
    <t>alanine aminotransferase</t>
  </si>
  <si>
    <t>aspartate aminotransferase</t>
  </si>
  <si>
    <t>Alkaline phosphatase</t>
  </si>
  <si>
    <t>α-Amylase</t>
  </si>
  <si>
    <t>Gamma glutamyl transferase</t>
  </si>
  <si>
    <t>Total protein</t>
  </si>
  <si>
    <t>Albumen</t>
  </si>
  <si>
    <t>total bilirubin</t>
  </si>
  <si>
    <t>Alanine aminotransferase</t>
  </si>
  <si>
    <t>Aspartate aminotransferase</t>
  </si>
  <si>
    <t>Lactate dehydrogenase</t>
  </si>
  <si>
    <t>Total bilirubin</t>
  </si>
  <si>
    <t>Profile of "Rheumatic"</t>
  </si>
  <si>
    <t>Clinical analysis of blood leukocyte formula</t>
  </si>
  <si>
    <t>C-reactive protein</t>
  </si>
  <si>
    <t>About antistreptolysin</t>
  </si>
  <si>
    <t>Rheumatoid factor</t>
  </si>
  <si>
    <t>Complement component C3</t>
  </si>
  <si>
    <t>C4 complement component</t>
  </si>
  <si>
    <t>IgA (immunoglobulin A)</t>
  </si>
  <si>
    <t>IgM (Immunoglobulin M)</t>
  </si>
  <si>
    <t>IgG (immunoglobulin G)</t>
  </si>
  <si>
    <t>Antibodies to cyclic citrullinated peptide (anti-CCP, anti-CCP, a marker of rheumatoid arthritis)</t>
  </si>
  <si>
    <t>Diagnosis of diabetes</t>
  </si>
  <si>
    <t>Urinalysis (ketones)</t>
  </si>
  <si>
    <t>Blood glucose</t>
  </si>
  <si>
    <t>Glycosylated hemoglobin</t>
  </si>
  <si>
    <t>Urine Glucose</t>
  </si>
  <si>
    <t>Examination of the kidneys</t>
  </si>
  <si>
    <t>Potassium, Sodium, Calcium ionised</t>
  </si>
  <si>
    <t>Magnesium</t>
  </si>
  <si>
    <t>Phosphorus</t>
  </si>
  <si>
    <t>General urine analysis</t>
  </si>
  <si>
    <t>Profile of "Diagnosis of anemia"</t>
  </si>
  <si>
    <t>Clinical analysis of blood leukocyte formula (KLA)</t>
  </si>
  <si>
    <t>Counting of reticulocytes</t>
  </si>
  <si>
    <t>Transferrin</t>
  </si>
  <si>
    <t>Latent zhelezosv. ability</t>
  </si>
  <si>
    <t>Profile of "Osteoporosis"</t>
  </si>
  <si>
    <t>osteocalcin</t>
  </si>
  <si>
    <t>parathyroid hormone</t>
  </si>
  <si>
    <t>Calcium is a common</t>
  </si>
  <si>
    <t>Parasitosis</t>
  </si>
  <si>
    <t>Toksokaroz IgG</t>
  </si>
  <si>
    <t>Echinococcosis IgG</t>
  </si>
  <si>
    <t>Giardiasis IgG</t>
  </si>
  <si>
    <t>Preoperative profile.</t>
  </si>
  <si>
    <t>Blood (Blood group, AB0) and Rh affiliation (Rh factor, Rh-factor, Rh)</t>
  </si>
  <si>
    <t>Glucose (blood sugar)</t>
  </si>
  <si>
    <t>PV-in INR</t>
  </si>
  <si>
    <t>APTT</t>
  </si>
  <si>
    <t>thrombin time</t>
  </si>
  <si>
    <t>HIV (transportation biomaterial)</t>
  </si>
  <si>
    <t>HCV (hepatitis C)</t>
  </si>
  <si>
    <t>HBsAg (V2) (hepatitis B - surface antigen or Australian)</t>
  </si>
  <si>
    <t>Na citrate</t>
  </si>
  <si>
    <t>Intimate profile (ELISA)</t>
  </si>
  <si>
    <t>The virus of genital herpes IgG</t>
  </si>
  <si>
    <t>Chlamydia IgA</t>
  </si>
  <si>
    <t>Ureaplasmosis  IgM</t>
  </si>
  <si>
    <t>Trichomoniasis  IgM</t>
  </si>
  <si>
    <t>Chlamydia IgG</t>
  </si>
  <si>
    <t>Chlamydia IgM</t>
  </si>
  <si>
    <t>Mycoplasmosis IgM</t>
  </si>
  <si>
    <t>Chlamydia (Chlamydia trachomatis)</t>
  </si>
  <si>
    <t>Mycoplasmosis (Mycoplasma genitalium)</t>
  </si>
  <si>
    <t>Ureaplasmosis (Ureaplasma species)</t>
  </si>
  <si>
    <t>Bacterial vaginosis (Gardnerella vaginalis)</t>
  </si>
  <si>
    <t>Trichomoniasis (Trichomonas vaginalis)</t>
  </si>
  <si>
    <t>Candidiasis (Candida albicans)</t>
  </si>
  <si>
    <t>Cytomegalovirus (CMV)</t>
  </si>
  <si>
    <t>Herpes I, II types (HSV I, II)</t>
  </si>
  <si>
    <t>Gonorrhoea (Neisseria gonorrhoeae)</t>
  </si>
  <si>
    <t>Intimate profile (PCR woman)</t>
  </si>
  <si>
    <t>Thyroid Screen</t>
  </si>
  <si>
    <t>TSH (thyroid stimulating hormone) ultrasensitive</t>
  </si>
  <si>
    <t>T4 (thyroxine) free</t>
  </si>
  <si>
    <t>Anti-TPO (thyroid peroxidase antibodies to microsomal)</t>
  </si>
  <si>
    <t>T3 (triiodothyronine) free</t>
  </si>
  <si>
    <t>Anti-Tg (antibodies to thyroglobulin)</t>
  </si>
  <si>
    <t>Man's health</t>
  </si>
  <si>
    <t>PSA (prostate-specific antigen) total (feeling.)</t>
  </si>
  <si>
    <t>PSA (prostate-specific antigen) free</t>
  </si>
  <si>
    <t>Women Health</t>
  </si>
  <si>
    <t>The antigen CA 125 (ovarian)</t>
  </si>
  <si>
    <t>The antigen CA 15-3 (breast)</t>
  </si>
  <si>
    <t>Cancer man's profile</t>
  </si>
  <si>
    <t>AFP - alpha fetoprotein (liver, ovaries)</t>
  </si>
  <si>
    <t>CEA (intestine)</t>
  </si>
  <si>
    <t>The antigen CA 19-9 (stomach, pancreas)</t>
  </si>
  <si>
    <t>The antigen CA 72-4 (stomach, ovaries)</t>
  </si>
  <si>
    <t>CYFRA (lung, bladder)</t>
  </si>
  <si>
    <t>Neuron-specific enolase (central and peripheral nervous system, lungs, endocrine system)</t>
  </si>
  <si>
    <t>S100 (melanoma, brain)</t>
  </si>
  <si>
    <t>Cancer woman's profile</t>
  </si>
  <si>
    <t>Problems of excess weight</t>
  </si>
  <si>
    <t>Alanine aminotransferase (ALT)</t>
  </si>
  <si>
    <t>Aspartate aminotransferase (AST)</t>
  </si>
  <si>
    <t>Alkaline phosphatase (ALP)</t>
  </si>
  <si>
    <t>Gamma glutamyl transferase (GGT)</t>
  </si>
  <si>
    <t>FSH (follicle stimulating hormone)</t>
  </si>
  <si>
    <t>LH (luteinizing hormone)</t>
  </si>
  <si>
    <t>DHEA-sulfate (DHEA-sulfate)</t>
  </si>
  <si>
    <t>Atherogenic index (free)</t>
  </si>
  <si>
    <t>DIAGNOSIS METABOLISM</t>
  </si>
  <si>
    <t>Alpha-linolenic acid</t>
  </si>
  <si>
    <t>Apolipoprotein A2</t>
  </si>
  <si>
    <t>Apolipoprotein E</t>
  </si>
  <si>
    <t>Arylsulfatase A</t>
  </si>
  <si>
    <t>Beta-hydroxybutyric acid</t>
  </si>
  <si>
    <t>Gamma-linolenic acid</t>
  </si>
  <si>
    <t>Inhibin A</t>
  </si>
  <si>
    <t>Linoleic acid</t>
  </si>
  <si>
    <t>Lipoprotein (a), Lpa</t>
  </si>
  <si>
    <t>Lipoprotein-associated phospholipase A2</t>
  </si>
  <si>
    <t>Lipoprotein X</t>
  </si>
  <si>
    <t>Oleic acid</t>
  </si>
  <si>
    <t>Omega-3 polyunsaturated fatty acids</t>
  </si>
  <si>
    <t>Omega-6 polyunsaturated fatty acids</t>
  </si>
  <si>
    <t>Omega 7/9 fatty acids</t>
  </si>
  <si>
    <t>Palmitic acid</t>
  </si>
  <si>
    <t>Stearic acid</t>
  </si>
  <si>
    <t>IMMUNOLOGICAL STUDIES</t>
  </si>
  <si>
    <t>C2 Complement</t>
  </si>
  <si>
    <t>C3 nefritogenny factor</t>
  </si>
  <si>
    <t>IgA subclasses</t>
  </si>
  <si>
    <t>IgG subclasses</t>
  </si>
  <si>
    <t>Tumor necrosis factor alpha (TNFa)</t>
  </si>
  <si>
    <t>T - helper cells (CD4 +)</t>
  </si>
  <si>
    <t>Vitamin B3</t>
  </si>
  <si>
    <t>Vitamin B5</t>
  </si>
  <si>
    <t>Vitamin D3 (1.25-OH)</t>
  </si>
  <si>
    <t>Vitamin K</t>
  </si>
  <si>
    <t>Vitamin E (alpha-tocopherol)</t>
  </si>
  <si>
    <t>Retinol-binding protein</t>
  </si>
  <si>
    <t>DIAGNOSIS OF AUTOIMMUNE DISEASES</t>
  </si>
  <si>
    <t>SOX1-IgG, immunoblotting</t>
  </si>
  <si>
    <t>11- deoxycorticosterone</t>
  </si>
  <si>
    <t>11 deoxycortisol</t>
  </si>
  <si>
    <t>17-OH-pregnenolone</t>
  </si>
  <si>
    <t>21 deoxycortisol</t>
  </si>
  <si>
    <t>The corticosteroid-binding globulin</t>
  </si>
  <si>
    <t>CT-Provazopressin (Kopeptin)</t>
  </si>
  <si>
    <t>Dehydroepiandrosterone (DHEA)</t>
  </si>
  <si>
    <t>Dihydrotestosterone (DHT)</t>
  </si>
  <si>
    <t>Estrone</t>
  </si>
  <si>
    <t>Placental lactogen</t>
  </si>
  <si>
    <t>Hydroxyprogesterone</t>
  </si>
  <si>
    <t>Protein-3, insulin-like growth factor binding</t>
  </si>
  <si>
    <t>PTH, intact (PTHi)</t>
  </si>
  <si>
    <t>Antibodies to serotonin-IgG</t>
  </si>
  <si>
    <t>Antibodies to serotonin -IgM</t>
  </si>
  <si>
    <t>Thyroxine-binding globulin</t>
  </si>
  <si>
    <t>Alpha-2 macroglobulin</t>
  </si>
  <si>
    <t>Androstandiol-glucuronide</t>
  </si>
  <si>
    <t>Androstenedione</t>
  </si>
  <si>
    <t>ONCOMARKERS</t>
  </si>
  <si>
    <t>Albendazole sulfoxide</t>
  </si>
  <si>
    <t>Captopril</t>
  </si>
  <si>
    <t>Screening of benzodiazepines</t>
  </si>
  <si>
    <t>Gabapentin</t>
  </si>
  <si>
    <t>Ganciclovir (Cymeven)</t>
  </si>
  <si>
    <t>Hydrochlorothiazide</t>
  </si>
  <si>
    <t>Hydroxychloroquine</t>
  </si>
  <si>
    <t>Imipramine</t>
  </si>
  <si>
    <t>Lamotrigine</t>
  </si>
  <si>
    <t>Lipoic acid</t>
  </si>
  <si>
    <t>Methotrexate</t>
  </si>
  <si>
    <t>N-acetylprocainamide</t>
  </si>
  <si>
    <t>Omeprazole</t>
  </si>
  <si>
    <t>Opipramol</t>
  </si>
  <si>
    <t>Phenoxymethylpenicillin</t>
  </si>
  <si>
    <t>Protipendil</t>
  </si>
  <si>
    <t>Bromide</t>
  </si>
  <si>
    <t>Buprenorphine</t>
  </si>
  <si>
    <t>Caffeine</t>
  </si>
  <si>
    <t>Des-N-metilsuksimid</t>
  </si>
  <si>
    <t>Methadone metabolites EDDP</t>
  </si>
  <si>
    <t>Glimeperid</t>
  </si>
  <si>
    <t>Ketamine</t>
  </si>
  <si>
    <t>Metoprolol</t>
  </si>
  <si>
    <t>Midazolam</t>
  </si>
  <si>
    <t>Modafinil</t>
  </si>
  <si>
    <t>Morphine</t>
  </si>
  <si>
    <t>Moxifloxacin</t>
  </si>
  <si>
    <t>Naloxone</t>
  </si>
  <si>
    <t>Nateglinide</t>
  </si>
  <si>
    <t>Nitrozepam</t>
  </si>
  <si>
    <t>Nortriptyline (an antidepressant)</t>
  </si>
  <si>
    <t>Oxazepam (Adumbran)</t>
  </si>
  <si>
    <t>Oxcarbazepine</t>
  </si>
  <si>
    <t>Oxycodone</t>
  </si>
  <si>
    <t>Paliperidone</t>
  </si>
  <si>
    <t>Paracetamol</t>
  </si>
  <si>
    <t>Phenobarbital</t>
  </si>
  <si>
    <t>Phenytoin</t>
  </si>
  <si>
    <t>Vancomycin</t>
  </si>
  <si>
    <t>Barium</t>
  </si>
  <si>
    <t>Beryllium</t>
  </si>
  <si>
    <t>Vanadium</t>
  </si>
  <si>
    <t>Gold</t>
  </si>
  <si>
    <t>Iodine</t>
  </si>
  <si>
    <t>Cadmium</t>
  </si>
  <si>
    <t>Cobalt</t>
  </si>
  <si>
    <t>Silicon</t>
  </si>
  <si>
    <t>Lithium</t>
  </si>
  <si>
    <t>Manganese</t>
  </si>
  <si>
    <t>Copper</t>
  </si>
  <si>
    <t>Molybdenum</t>
  </si>
  <si>
    <t>Nickel</t>
  </si>
  <si>
    <t>Tin</t>
  </si>
  <si>
    <t>Palladium</t>
  </si>
  <si>
    <t>Platinum</t>
  </si>
  <si>
    <t>Lead</t>
  </si>
  <si>
    <t>Selenium</t>
  </si>
  <si>
    <t>Sulfur</t>
  </si>
  <si>
    <t>Silver</t>
  </si>
  <si>
    <t>Strontium</t>
  </si>
  <si>
    <t>Uranus</t>
  </si>
  <si>
    <t>Fluorine</t>
  </si>
  <si>
    <t>Chromium</t>
  </si>
  <si>
    <t>Zinc</t>
  </si>
  <si>
    <t xml:space="preserve">SEROLOGICAL MARKERS INFECTIOUS DISEASES                                                                                      </t>
  </si>
  <si>
    <t>Tetanus antitoxin</t>
  </si>
  <si>
    <t>Hepatitis Delta (anti-Del)</t>
  </si>
  <si>
    <t>HEMOSTASIS</t>
  </si>
  <si>
    <t>Test heparin-induced thrombocytopenia (HIT)</t>
  </si>
  <si>
    <t>Prothrombin-IgG</t>
  </si>
  <si>
    <t>Prothrombin-IgM</t>
  </si>
  <si>
    <t>Acid alpha-1 - glycoprotein</t>
  </si>
  <si>
    <t>Haptoglobin</t>
  </si>
  <si>
    <t>The soluble transferrin receptor</t>
  </si>
  <si>
    <t>Hemopexin</t>
  </si>
  <si>
    <t>BLOOD TYPE</t>
  </si>
  <si>
    <t>Indirect antiglobulin test</t>
  </si>
  <si>
    <t>CERTAIN MEDICATIONS, CHEMICAL ELEMENTS AND THEIR COMPOUNDS, POISONS, AND DRUGS</t>
  </si>
  <si>
    <t>1</t>
  </si>
  <si>
    <t>Intimate profile (PCR men, scraping)</t>
  </si>
  <si>
    <t>14-30</t>
  </si>
  <si>
    <t>I-Carboxyterminal telopeptide (ICTP)</t>
  </si>
  <si>
    <t>Mannose binding lektin (MBL)</t>
  </si>
  <si>
    <t>Lipopolysaccharid binding protein (LBP)</t>
  </si>
  <si>
    <t>Macro amylase</t>
  </si>
  <si>
    <t>Cartilage oligomeric matrix protein (COMP)</t>
  </si>
  <si>
    <t>Placental alkaline phosphatase (PLAP)</t>
  </si>
  <si>
    <t>Soluble transferrin receptor</t>
  </si>
  <si>
    <t>Tartrate-resistant acid phosphatase</t>
  </si>
  <si>
    <t>C1-inhibitor, functional activity</t>
  </si>
  <si>
    <t>Leucine aminopeptidase</t>
  </si>
  <si>
    <t>Congenital disorders of glycosylation, syndrome CDG</t>
  </si>
  <si>
    <t>Lipid electrophoresis (HDL, VLDL, LDL, Lp-Cholesterin, Chylomikronen)</t>
  </si>
  <si>
    <t>Lipoprotein profil</t>
  </si>
  <si>
    <t>Omega fatty acids (Omega3/6/7/9)</t>
  </si>
  <si>
    <t>Pristanic acid</t>
  </si>
  <si>
    <t>Very long chained fatty acid (VLCFA)</t>
  </si>
  <si>
    <t>Lipid-bound sialic acid</t>
  </si>
  <si>
    <t>C1q complement subcomponent binding test</t>
  </si>
  <si>
    <t>C5 Complement</t>
  </si>
  <si>
    <t>C6 Complement</t>
  </si>
  <si>
    <t>C7 Complement</t>
  </si>
  <si>
    <t>C8 Complement</t>
  </si>
  <si>
    <t>C9 Complement</t>
  </si>
  <si>
    <t>Immunoglobulin D in serum</t>
  </si>
  <si>
    <t>Kappa chains in serum</t>
  </si>
  <si>
    <t>Lambda chains in serum</t>
  </si>
  <si>
    <t>Soluble receptors for interleukin-2</t>
  </si>
  <si>
    <t>Kappa light chain monoclonal paraproteins, IgA</t>
  </si>
  <si>
    <t>Lambda light chain monoclonal paraproteins, IgA</t>
  </si>
  <si>
    <t>Kappa light chain monoclonal paraproteins, IgG</t>
  </si>
  <si>
    <t>Lambda light chain monoclonal paraproteins, IgG</t>
  </si>
  <si>
    <t>Kappa light chain monoclonal paraproteins, IgM</t>
  </si>
  <si>
    <t>Lambda light chain monoclonal paraproteins, IgM</t>
  </si>
  <si>
    <t>Provitamin A (B-carotene)</t>
  </si>
  <si>
    <t>Vitamin B12 active (holotranskobalamin)</t>
  </si>
  <si>
    <t>Estriol</t>
  </si>
  <si>
    <t>C-erb B2/c-neu (breast cancer)</t>
  </si>
  <si>
    <t>Fosfofenoks isomerase, PHI (gastrointestinal tumors, breast, rein cancer)</t>
  </si>
  <si>
    <t>Melanoma Inhibitory activity</t>
  </si>
  <si>
    <t>Oncogene HER-2 neu (breast cancer, gaster cancer)</t>
  </si>
  <si>
    <t>p53 autoantibodies (hepatocellular carcinoma)</t>
  </si>
  <si>
    <t>Progastrin releasing peptide (lung small-cell carcinoma)</t>
  </si>
  <si>
    <t>Thymidinkinase, TK (hemoblastosis, lymphoma)</t>
  </si>
  <si>
    <t>Tissue polypeptide antigen, TPA (urocyst carcinoma)</t>
  </si>
  <si>
    <t>Tissue polypeptide specific antigen, TPS (urocyst carcinoma)</t>
  </si>
  <si>
    <t>Вeta-2-microglobulin (haemato-oncology)</t>
  </si>
  <si>
    <t>Group of opiates</t>
  </si>
  <si>
    <t>Methylethylketone (2-butanone)</t>
  </si>
  <si>
    <t>Oxycodone, immunoblotting</t>
  </si>
  <si>
    <t>Pentachlorophenol</t>
  </si>
  <si>
    <t>Neoformans cryptococcal antigen</t>
  </si>
  <si>
    <t>Anti-HBeAg-IgG</t>
  </si>
  <si>
    <t>Anti-HBcAg-IgM</t>
  </si>
  <si>
    <t>HBeAg</t>
  </si>
  <si>
    <t>Anti-HBsAg total</t>
  </si>
  <si>
    <t>HBsAg, quantitative</t>
  </si>
  <si>
    <t>Brucellosis IgM</t>
  </si>
  <si>
    <t>The therm, days</t>
  </si>
  <si>
    <t>Total</t>
  </si>
  <si>
    <t>Blood sample</t>
  </si>
  <si>
    <t>BIOCHEMICAL   FECAL MASSES ANALYSIS</t>
  </si>
  <si>
    <t>Helicobacter pylori antigen</t>
  </si>
  <si>
    <t>fecal masses</t>
  </si>
  <si>
    <t>Pancreatic elastase</t>
  </si>
  <si>
    <t>Drug hypersensitivity test (Basophil activation test, CAST)</t>
  </si>
  <si>
    <t xml:space="preserve">Calprotectin </t>
  </si>
  <si>
    <t>Squamous cell carcinoma antigen (SCCA)</t>
  </si>
  <si>
    <t>Сarbamazepine</t>
  </si>
  <si>
    <t>Сoncentration of TNFα-inhibitors: Adalimumab</t>
  </si>
  <si>
    <t>Monitoring of TNFα-inhibitors: general antibodies to Adalimumab</t>
  </si>
  <si>
    <t>Сoncentration of TNFα-inhibitors: Infliximab</t>
  </si>
  <si>
    <t>Monitoring of TNFα-inhibitors: general antibodies to  Infliximab</t>
  </si>
  <si>
    <t>Anti-HBcAg total</t>
  </si>
  <si>
    <t>Helicobacter pylori (HP), IgG</t>
  </si>
  <si>
    <t>Helicobacter pylori (HP), IgA</t>
  </si>
  <si>
    <t>Helicobacter pylori (HP) total abs</t>
  </si>
  <si>
    <t>Lambliasis IgA</t>
  </si>
  <si>
    <t>Mycoplasma pneumoniae IgА</t>
  </si>
  <si>
    <t>HIV 1,2 for foreigners</t>
  </si>
  <si>
    <t>Parotitis virus, IgM</t>
  </si>
  <si>
    <t>Parotitis virus, IgG</t>
  </si>
  <si>
    <t>Cytological examination of a smear from the cervix (with Romanovsky-Giemsa coloring)</t>
  </si>
  <si>
    <t>Cytological examination of non-gynecologic smear (with Romanovsky-Giemsa coloring)</t>
  </si>
  <si>
    <t>Cytological examination of a smear from the cervix with a Pap test (PAP test)</t>
  </si>
  <si>
    <t>Cytological examination of non-ginecological smear from the cervix with a Pap test (PAP test)</t>
  </si>
  <si>
    <t>Cytological examination of a smear from the cervix by a liquid cytology apparat with a Pap test (PAP test)</t>
  </si>
  <si>
    <t>Cytological examination of non-ginecologycal smear from the cervix by a liquid cytology apparat with a Pap test (PAP test)</t>
  </si>
  <si>
    <t xml:space="preserve">HSV I,II in biological material (HSV I,II) </t>
  </si>
  <si>
    <t>3-7</t>
  </si>
  <si>
    <t>smear from the surface of gastroscope</t>
  </si>
  <si>
    <t>Helicobacter pylori in biological material</t>
  </si>
  <si>
    <t>HВV (qualit., 100 UI/ml)</t>
  </si>
  <si>
    <t>HВV (quant., 150UI/ml)</t>
  </si>
  <si>
    <t>HBV genotyping (A,B, C)</t>
  </si>
  <si>
    <t>HСV (qualit., 100 UI/ml)</t>
  </si>
  <si>
    <t>HСV (quant., 300 UI/ml)</t>
  </si>
  <si>
    <t>HСV genotyping (1а, 1b, 2, 3а, 4, 5а, 6 types)</t>
  </si>
  <si>
    <t>HDV - RNA (qualit., 13 UI/ml)</t>
  </si>
  <si>
    <t>HDV - RNA (quant., 40 UI/ml)</t>
  </si>
  <si>
    <t>EDTA blood/scraping from oropharynx</t>
  </si>
  <si>
    <t>Rubella virus in biological material</t>
  </si>
  <si>
    <t>TORCH profile: toxoplasma, cytomegalovirus, rubella virus, herpes</t>
  </si>
  <si>
    <t>HСV (HCV-RNA, quantitative, 15 IU/ml)</t>
  </si>
  <si>
    <t>PCR REAL TIME (QIAsymphony)</t>
  </si>
  <si>
    <t xml:space="preserve">Ride to the patient for blood sampling </t>
  </si>
  <si>
    <t>Faeces sampling (faeces container)</t>
  </si>
  <si>
    <t>Taking a swab to PCR from mucous membranes, except the urogenital tract</t>
  </si>
  <si>
    <t>Reticulocytes*</t>
  </si>
  <si>
    <t>Pineapple</t>
  </si>
  <si>
    <t>Apple</t>
  </si>
  <si>
    <t> 4</t>
  </si>
  <si>
    <t>ВСЕГО:</t>
  </si>
  <si>
    <t>SPORT</t>
  </si>
  <si>
    <t xml:space="preserve"> «FULL IMMUNOGRAM»</t>
  </si>
  <si>
    <t xml:space="preserve">Tests </t>
  </si>
  <si>
    <t xml:space="preserve">IgA </t>
  </si>
  <si>
    <t xml:space="preserve">IgM </t>
  </si>
  <si>
    <t xml:space="preserve">IgЕ </t>
  </si>
  <si>
    <t>С3 complement component</t>
  </si>
  <si>
    <t>С4 complement component</t>
  </si>
  <si>
    <t>Immune status (6 pairs) determination panel by flow cytofluorimetry</t>
  </si>
  <si>
    <t xml:space="preserve"> «Humoral component of immune system»</t>
  </si>
  <si>
    <t xml:space="preserve"> «Cellular component of immune system»</t>
  </si>
  <si>
    <t>Preparation for pregnancy. Men. Base.</t>
  </si>
  <si>
    <t>Bilirubinum total</t>
  </si>
  <si>
    <t>Physico-chemical examination of urine with microscopy</t>
  </si>
  <si>
    <t>Microscopic examination of the smear</t>
  </si>
  <si>
    <t>Globulin, binding sex hormones (SHGG, Sex hormone-binding globulin) The free testosterone index with the simultaneous order of Testosterone and GSHG is calculated free of charge</t>
  </si>
  <si>
    <t>Antisperm antibodies in the blood</t>
  </si>
  <si>
    <t>HBsAg (V2) (hepatitis B - surface or Australian antigen)</t>
  </si>
  <si>
    <t>Anti-HCV (hepatitis C)</t>
  </si>
  <si>
    <t xml:space="preserve">Anti-Rub IgG </t>
  </si>
  <si>
    <t xml:space="preserve">Anti-Toxo IgG </t>
  </si>
  <si>
    <t>Syphilis (Treponema pallidum total abs)</t>
  </si>
  <si>
    <t>Florocenosis NCMT (Neisseria gonorrhoeae, Chlamydia trachomatis, Mycoplasma genitalium, Trichomonas vaginalis)</t>
  </si>
  <si>
    <t>Smear sample</t>
  </si>
  <si>
    <t>Urine sample</t>
  </si>
  <si>
    <t>Preparation for pregnancy. Men. Full.</t>
  </si>
  <si>
    <t>TSH (thyroid-stimulating hormone) is ultra sensitive</t>
  </si>
  <si>
    <t>Florocenosis-Mycoplasma (Ureaplasma parvum, Ureaplasma urealiticum, Mycoplasma hominis), quantitative determination of DNA</t>
  </si>
  <si>
    <t>Florocenosis Candida (Candida albicans, Candida grabrata, Candida krusei, Candida parapsilosis / tropicalis), quantitative determination of DNA</t>
  </si>
  <si>
    <t>Human papillomavirus high in carcinogenic risk (genotyping 16, 18, 31, 33, 35, 39, 45, 51, 52, 56, 58, 59, 66, 68), quantitative DNA determination indicating the type of virus</t>
  </si>
  <si>
    <t>Preparation for pregnancy. Men. Advanced.</t>
  </si>
  <si>
    <t>Total :</t>
  </si>
  <si>
    <t>Bilirubin generic</t>
  </si>
  <si>
    <t>25-OH vitamin D (25-OH vitamin D, 25 (OH) D, 25-hydroxycalciferol)</t>
  </si>
  <si>
    <t>FSH (follicle-stimulating hormone)</t>
  </si>
  <si>
    <t>HCG (chorionic gonadotropin)</t>
  </si>
  <si>
    <t>Florocenosis-Aerobes (Enterobacteriaceae, Streptococcus spp., Staphylococcus spp.), Quantification of DNA</t>
  </si>
  <si>
    <t>Anti-Rub IgG</t>
  </si>
  <si>
    <t xml:space="preserve">Anti-Rub IgM </t>
  </si>
  <si>
    <t xml:space="preserve">Anti-Toxo IgM </t>
  </si>
  <si>
    <t xml:space="preserve">Anti-CMV-IgG </t>
  </si>
  <si>
    <t xml:space="preserve">Anti-CMV-IgM </t>
  </si>
  <si>
    <t>Scraping from the cervical canal</t>
  </si>
  <si>
    <t>scraping from the cervical canal</t>
  </si>
  <si>
    <t>Preparation for pregnancy. Women. Base.</t>
  </si>
  <si>
    <t>Vitamin B12</t>
  </si>
  <si>
    <t>Smear on the degree of purity</t>
  </si>
  <si>
    <t>17-OH Progesterone (17-OP)</t>
  </si>
  <si>
    <t>Anti-Muller's hormone (AMH, AMH, anti-Mullerian hormone)</t>
  </si>
  <si>
    <t>Antibodies to β-hCG</t>
  </si>
  <si>
    <t>Scraping from the vagina</t>
  </si>
  <si>
    <t xml:space="preserve">HBsAg (V2) </t>
  </si>
  <si>
    <t xml:space="preserve">Anti-HCV </t>
  </si>
  <si>
    <t xml:space="preserve">Anti-Rub IgМ </t>
  </si>
  <si>
    <t>Herpes simplex virus IgG</t>
  </si>
  <si>
    <t>Listeriosis IgG</t>
  </si>
  <si>
    <t>Brucellosis IgA</t>
  </si>
  <si>
    <t>Complex research Florocenosis №1 (NCMT, Bacterial vaginosis, Mycoplasma, Aerobes, Candida)</t>
  </si>
  <si>
    <t xml:space="preserve">D-dimer in blood plasma </t>
  </si>
  <si>
    <t xml:space="preserve">Lupus anticoagulant (LA1 / LA2) in the blood plasma </t>
  </si>
  <si>
    <t>Preparation for pregnancy. Women. Advanced.</t>
  </si>
  <si>
    <t xml:space="preserve">TSH (thyroid-stimulating hormone) </t>
  </si>
  <si>
    <t>Anti-Muller's hormone (AMH, anti-Mullerian hormone)</t>
  </si>
  <si>
    <t xml:space="preserve">Lupus anticoagulant (LA1 / LA2) in blood plasma </t>
  </si>
  <si>
    <t xml:space="preserve"> D-dimer in blood plasma </t>
  </si>
  <si>
    <t>scraping from the vagina</t>
  </si>
  <si>
    <t>Determination of specific immunoglobulins E (new studies)</t>
  </si>
  <si>
    <t>Fish</t>
  </si>
  <si>
    <t>Shrimp</t>
  </si>
  <si>
    <t>Buckwheat</t>
  </si>
  <si>
    <t>Barley</t>
  </si>
  <si>
    <t>Soybean</t>
  </si>
  <si>
    <t>Tea</t>
  </si>
  <si>
    <t>Cocoa / chocolate</t>
  </si>
  <si>
    <t>Honey</t>
  </si>
  <si>
    <t>Baking yeast</t>
  </si>
  <si>
    <t>Cabbage head</t>
  </si>
  <si>
    <t>Persimmon</t>
  </si>
  <si>
    <t>Goose (feather)</t>
  </si>
  <si>
    <t>Chicken (feather)</t>
  </si>
  <si>
    <t>Parrot (feather)</t>
  </si>
  <si>
    <t>Parrot wavy (feathers)</t>
  </si>
  <si>
    <t>Cat (dandruff)</t>
  </si>
  <si>
    <t>The dog (dandruff)</t>
  </si>
  <si>
    <t>Birch</t>
  </si>
  <si>
    <t>Maple wood</t>
  </si>
  <si>
    <t>Poplar</t>
  </si>
  <si>
    <t>Meadow grasses</t>
  </si>
  <si>
    <t>Cocksfoot</t>
  </si>
  <si>
    <t>Bluegrass meadow</t>
  </si>
  <si>
    <t>Corn</t>
  </si>
  <si>
    <t>Oats sowing</t>
  </si>
  <si>
    <t>Wheat</t>
  </si>
  <si>
    <t>Rye</t>
  </si>
  <si>
    <t>Timothy grass</t>
  </si>
  <si>
    <t>Meadow fescue</t>
  </si>
  <si>
    <t>Weed grass</t>
  </si>
  <si>
    <t>Quilts Lenticular</t>
  </si>
  <si>
    <t>White Mar</t>
  </si>
  <si>
    <t>Dandelion</t>
  </si>
  <si>
    <t>Wormwood</t>
  </si>
  <si>
    <t>Artemisia vulgaris</t>
  </si>
  <si>
    <t>Chamomile</t>
  </si>
  <si>
    <t>Ambrosia vulgaris (beetle)</t>
  </si>
  <si>
    <t>Ambrosia high</t>
  </si>
  <si>
    <t>Ambrosia is false</t>
  </si>
  <si>
    <t>Ambrosia mixture</t>
  </si>
  <si>
    <t>Dust home type Greer</t>
  </si>
  <si>
    <t>Home dust type JAPAN</t>
  </si>
  <si>
    <t>Dust home type Hollister-Stier</t>
  </si>
  <si>
    <t>Dust mites</t>
  </si>
  <si>
    <t>Home dust mite Dermatophagoides pteronyssinus</t>
  </si>
  <si>
    <t>Home dust mite Dermatophagoides farinae</t>
  </si>
  <si>
    <t>Home dust mite Dermatophagoides microceras</t>
  </si>
  <si>
    <t>Home dust mite Euroglyphus maynei</t>
  </si>
  <si>
    <t>Home dust mite Blomia tropicalis</t>
  </si>
  <si>
    <t>Mushrooms and mold</t>
  </si>
  <si>
    <t>Fungal mold Cladosporium herbarum</t>
  </si>
  <si>
    <t>Fungal mold Alternaria alternata</t>
  </si>
  <si>
    <t>Aspergillus terreus fungus</t>
  </si>
  <si>
    <t>Aspergillus flavus fungus</t>
  </si>
  <si>
    <t>Mosquito</t>
  </si>
  <si>
    <t>Sunflower seeds</t>
  </si>
  <si>
    <t>Determination of specific IgE to allergen panels (screening):</t>
  </si>
  <si>
    <t>Helminths</t>
  </si>
  <si>
    <t>Insects</t>
  </si>
  <si>
    <t>Drugs</t>
  </si>
  <si>
    <t>Others</t>
  </si>
  <si>
    <t>Animal allergens panel ex1: cat dander, horse dander, cow dander, dog dander</t>
  </si>
  <si>
    <t>Panels of animal allergens</t>
  </si>
  <si>
    <t>Animal allergens panel ex70: epithelium of guinea pig, rabbit epithelium, hamster epithelium, epithelium and rat protein, epithelium and mouse protein</t>
  </si>
  <si>
    <t>Animal allergens panel №71/ex71: goose feathers, chicken feathers, duck feathers, turkey feathers</t>
  </si>
  <si>
    <t>Animal allergens panel ex73: chicken feather, ducks, parrot</t>
  </si>
  <si>
    <t>Panels of allergens: house dust and mold</t>
  </si>
  <si>
    <t>Panel of mold allergens mx1: Penicillium notatum, Cladosporium herbarum, Aspergillus fumigatus, Alternaria alternata</t>
  </si>
  <si>
    <t>Panel of mold allergens mx2: Penicillium notatum, Cladosporium herbarum, Aspergillus fumigatus, Candida albicans, Alternaria tenuis, Setomelanomma rostrata</t>
  </si>
  <si>
    <t>Dust allergen panel hx2: Home dust Hollister-Stier Labs, Dermatophagoides pteronyssinus, Dermatophagoides farinae, Blatella germanica</t>
  </si>
  <si>
    <t>Panels of allergens: grass and trees</t>
  </si>
  <si>
    <t>Panel of tree allergens №5/tx5: alder gray, hazel, elm, willow, poplar</t>
  </si>
  <si>
    <t>Panel of tree allergens tx9: alder gray, birch, hazel, white oak, willow white</t>
  </si>
  <si>
    <t>The panel of grass allergens gx1: hedgehog, meadow fescue, ryegrass pasture / chaff, timothy grass, meadow grassland, meadow grass</t>
  </si>
  <si>
    <t>The panel of grass allergens № 2: bermuda grass (swine), rye for many years, timothy grass, meadow grass, johnson grass (sorgo alep), buckwheat appreciable</t>
  </si>
  <si>
    <t>The panel of grass allergens gx2: pig-headed palmate, chaff, timothy grass, meadow grass, sorghum, buckwheat appreciable</t>
  </si>
  <si>
    <t>The panel of grass allergens № 4: fragrant spikelets, rye for many years, reed ordinary, rye cultivated, Bukharin woolly</t>
  </si>
  <si>
    <t>The panel of grass allergens gx4: fragrant spikelet, chaff, common reed, rye sown, bukharnik woolly</t>
  </si>
  <si>
    <t>Panel of inhalation allergens rx4: swine finger, chaff, bonfire, ragwort high, wormwood, plantain lanceolate</t>
  </si>
  <si>
    <t>The panel of allergens of weeds wx2: ragweed ragweed, wormwood, lanceolate plantain, white marigold, quinoa</t>
  </si>
  <si>
    <t>The panel of allergens of weeds №7/wx7: chamomile, dandelion, plantain, mall, goldenrod</t>
  </si>
  <si>
    <t>The panel of allergens: food products</t>
  </si>
  <si>
    <t>The panel of food allergens №1/fx1: peanuts, hazelnuts, brazil nut, almonds, coconut</t>
  </si>
  <si>
    <t>The panel of food allergens №2/fx2: cod, shrimp, blue mussel, tuna, salmon</t>
  </si>
  <si>
    <t>The panel of food allergens №3/fx3: wheat flour, oat flour, corn flour, sesame, buckwheat flour</t>
  </si>
  <si>
    <t>The panel of food allergens №5/fx5: egg white, cow's milk, cod, wheat flour, peanuts, soybeans</t>
  </si>
  <si>
    <t>The panel of food allergens № 13: green peas, white beans, carrots, potatoes</t>
  </si>
  <si>
    <t>The panel of food allergens fx13: peas, white beans, carrots, potatoes</t>
  </si>
  <si>
    <t>The panel of food allergens fx14: tomato, spinach, cabbage, paprika</t>
  </si>
  <si>
    <t>The panel of food allergens №15/fx15: orange, banana, apple, peach</t>
  </si>
  <si>
    <t>The panel of food allergens fx20: wheat flour, rye flour, barley flour, rice flour</t>
  </si>
  <si>
    <t>The panel of food allergens fx21: kiwi, melon, banana, peach, pineapple</t>
  </si>
  <si>
    <t>The panel of food allergens fx26: egg white, cow's milk, peanuts, mustard</t>
  </si>
  <si>
    <t>The panel of food allergens fx29: orange, lemon, grapefruit, tangerine</t>
  </si>
  <si>
    <t>The panel of food allergens fx30:  kiwi, mango, banana, avocado, papaya</t>
  </si>
  <si>
    <t>The panel of food allergens fx31: apple, pear, peach, cherry, plum</t>
  </si>
  <si>
    <t>The panel of food allergens № 73: pork, chicken, beef, lamb</t>
  </si>
  <si>
    <t>The panel of food allergens fx74: cod, herring, mackerel, flounder</t>
  </si>
  <si>
    <t>Research packages</t>
  </si>
  <si>
    <t>Package "Eczema" (egg white, milk, fish, wheat, peanuts, soy, shrimp, cat (dandruff), dog (dandruff), D.pteronyssinus)</t>
  </si>
  <si>
    <t>Package "Asthma / Rhinitis, adults" (birch warty, timothy grass, wormwood, ragweed high, Alternaria alternata, cat (dandruff), dog (dandruff), D. Pteronyssinus)</t>
  </si>
  <si>
    <t>Package "Asthma / Rhinitis, Children" (egg white, milk, birch warty, timothy grass, wormwood, cat (dandruff), dog (dandruff), D. pteronyssinus)</t>
  </si>
  <si>
    <t xml:space="preserve"> Allergodiagnostics in CDL OLYMPUS</t>
  </si>
  <si>
    <t>Prolactin with the definition of macroprolactin</t>
  </si>
  <si>
    <t>ISAC-test</t>
  </si>
  <si>
    <t>ALLERGODIAGNOSIS by LuxScan 10K Microarray Scanner analyzer</t>
  </si>
  <si>
    <t>Determination of protein in the urine</t>
  </si>
  <si>
    <t>Albumin / creatinine ratio in a single portion of urine</t>
  </si>
  <si>
    <t>HORMONES   Electrochemiluminescence (ECL) technology</t>
  </si>
  <si>
    <t>Determination of avidity of IgG to Toxoplasma gondii (toxoplasmosis) in blood serum by the method of immunochemiluminescence</t>
  </si>
  <si>
    <t>Determination of avidity of IgG to cytomegalovirus in serum by the method of immunochemiluminescence</t>
  </si>
  <si>
    <t>Determination of Ig G for the nuclear antigen of the Epstein-Barr virus (HSV-IV) in the serum by the ELISA method</t>
  </si>
  <si>
    <t>Determination of Ig G for the early antigen of the Epstein-Barr virus (HSV-IV) in the serum by the ELISA method</t>
  </si>
  <si>
    <t>Determination of Ig M for the capsid antigen of the Epstein-Barr virus (HSV-IV) in the serum by the ELISA method</t>
  </si>
  <si>
    <t>Determination of Ig G for the capsid antigen of the Epstein-Barr virus (HSV-IV) in the serum by the ELISA method</t>
  </si>
  <si>
    <t>Determination of the avidity index of IgG to the capsid antigen of the Epstein-Barr virus by the ELISA method</t>
  </si>
  <si>
    <t>smear, urine</t>
  </si>
  <si>
    <t>ANA Screen (antinuclear antibody screening)</t>
  </si>
  <si>
    <t>ENA Screen (extractable nuclear antigens)</t>
  </si>
  <si>
    <t>Anti-Jo-1</t>
  </si>
  <si>
    <t>Anti-Nucleosome</t>
  </si>
  <si>
    <t xml:space="preserve">Anti-Rib-P </t>
  </si>
  <si>
    <t>Anti-SS-A (Ro)</t>
  </si>
  <si>
    <t>Anti-SS-B (La)</t>
  </si>
  <si>
    <t>Anti-Scl-70</t>
  </si>
  <si>
    <t>Anti-single-stranded DNA (ssDNA) </t>
  </si>
  <si>
    <t>Anti-Double-stranded DNA (screening)</t>
  </si>
  <si>
    <t>Anti-C1q</t>
  </si>
  <si>
    <t>Anti-glomerular basement membrane (anti-GBM)</t>
  </si>
  <si>
    <t>Anti-PR3</t>
  </si>
  <si>
    <t>Anti-MPO</t>
  </si>
  <si>
    <t>Anti-elastase</t>
  </si>
  <si>
    <t>Anti-Cathepsin G</t>
  </si>
  <si>
    <t>Anti-Lysozyme</t>
  </si>
  <si>
    <t>Anti-Lactoferrin</t>
  </si>
  <si>
    <t>Anti-Intrinsic Factor</t>
  </si>
  <si>
    <t>Anti- Tissue-Transglutaminase (screening)</t>
  </si>
  <si>
    <t xml:space="preserve">Anti-Parietal cell </t>
  </si>
  <si>
    <t>Anti - Saccharomyces cerevisiae ASCA (IgA)</t>
  </si>
  <si>
    <t>Anti - Saccharomyces cerevisiae ASCA (IgG)</t>
  </si>
  <si>
    <t>Anti-Insulin, IgG</t>
  </si>
  <si>
    <t>Anti-beta-2-Glycoprotein (screening)</t>
  </si>
  <si>
    <t>Anti-Phosphatidyl Serine IgG</t>
  </si>
  <si>
    <t>Anti-Annexin V IgG</t>
  </si>
  <si>
    <t>Acetylcholine receptors ab</t>
  </si>
  <si>
    <t>Calcium channels (type N) ab</t>
  </si>
  <si>
    <t>Calcium channels (Type PQ) ab</t>
  </si>
  <si>
    <t>Calcium sensing receptor ab</t>
  </si>
  <si>
    <t>CASPR2 ab</t>
  </si>
  <si>
    <t>Chromatin ab</t>
  </si>
  <si>
    <t>CRMP5 ab</t>
  </si>
  <si>
    <t>Epidermal basement membrane ab</t>
  </si>
  <si>
    <t>Exocrine pancreatic cells ab</t>
  </si>
  <si>
    <t>Glycine receptors ab</t>
  </si>
  <si>
    <t>Keratin ab</t>
  </si>
  <si>
    <t>Lacrimal gland, IgG ab</t>
  </si>
  <si>
    <t>Leukocyte ab</t>
  </si>
  <si>
    <t>LGI1 ab</t>
  </si>
  <si>
    <t>Membrane of neutrophils, IgG ab</t>
  </si>
  <si>
    <t>Membrane of neutrophils, IgM ab</t>
  </si>
  <si>
    <t>Myelin basic protein ab (MBP)</t>
  </si>
  <si>
    <t>Myelin oligodendrocyte glycoprotein ab</t>
  </si>
  <si>
    <t>Myolemma ab</t>
  </si>
  <si>
    <t>Neuronal antigens ab</t>
  </si>
  <si>
    <t>Neuronal antigens ab (extended)</t>
  </si>
  <si>
    <t>P1A2R receptor ab</t>
  </si>
  <si>
    <t>p450c21- hydroxylase ab</t>
  </si>
  <si>
    <t>p450scc- hydroxylase ab</t>
  </si>
  <si>
    <t>Pancreatic acinar cells IgG ab</t>
  </si>
  <si>
    <t>Parathyroid gland ab</t>
  </si>
  <si>
    <t>Potassium channel complexes ab</t>
  </si>
  <si>
    <t>Purkinje cells ab</t>
  </si>
  <si>
    <t>Retina ab</t>
  </si>
  <si>
    <t xml:space="preserve">Rheumatoid factor, IgM </t>
  </si>
  <si>
    <t>Ribosome ab</t>
  </si>
  <si>
    <t>RNP/Sm ab</t>
  </si>
  <si>
    <t>Sarcolemma ab</t>
  </si>
  <si>
    <t>Skeletal muscle ab, immunoblotting</t>
  </si>
  <si>
    <t>SM (B/B/D) ab</t>
  </si>
  <si>
    <t xml:space="preserve">Soluble liver antigen ab (SLA) </t>
  </si>
  <si>
    <t>Synaptotagmin ab</t>
  </si>
  <si>
    <t>Zinc transporter 8 ab</t>
  </si>
  <si>
    <t>Poliovirus type 1 ab</t>
  </si>
  <si>
    <t>Poliovirus type 2 ab</t>
  </si>
  <si>
    <t>Poliovirus type 3 ab</t>
  </si>
  <si>
    <t>Trypanosome cruzi ab</t>
  </si>
  <si>
    <t>Tsutsugamushi disease ab</t>
  </si>
  <si>
    <t>HISTOPATHOLOGICAL EXAMINATION</t>
  </si>
  <si>
    <t>biopsy material</t>
  </si>
  <si>
    <t>6</t>
  </si>
  <si>
    <t>2-4</t>
  </si>
  <si>
    <t>HСV qualit. (ultra sensitive)</t>
  </si>
  <si>
    <t>HCV quant. (ultra sensitive)</t>
  </si>
  <si>
    <t>HBV qualit (ultra sensitive)</t>
  </si>
  <si>
    <t>HBV quant. (ultra sensitive)</t>
  </si>
  <si>
    <t>HDV qualit. (ultra sensitive)</t>
  </si>
  <si>
    <t>ANA/AMA/ASMA/PCA abs in blood by indirect immunofluorescence</t>
  </si>
  <si>
    <t>whole blood/serum</t>
  </si>
  <si>
    <t>skin biopsy slice</t>
  </si>
  <si>
    <t>GLUTEN-SENSITIVE ENTEROPATHY</t>
  </si>
  <si>
    <t>Endomysium IgA in serum by indirect immunofluorescence</t>
  </si>
  <si>
    <t>Endomysium IgG in serum by indirect immunofluorescence</t>
  </si>
  <si>
    <t>IgG detection in  biopsy slice by direct immunofluorescence</t>
  </si>
  <si>
    <t>IgA detection in  biopsy slice by direct immunofluorescence</t>
  </si>
  <si>
    <t>IgM detection in  biopsy slice by direct immunofluorescence</t>
  </si>
  <si>
    <t>C4d complement component detection in  biopsy slice by direct immunofluorescence</t>
  </si>
  <si>
    <t>Multiple analysis of skin biopsy slice (hematoxylin-eosin staining, IgG, IgM, IgA, c4d immunofluorescence)</t>
  </si>
  <si>
    <t>Anti-Hystone</t>
  </si>
  <si>
    <t>ANCA screening (anti-MPO, anti-PR3)</t>
  </si>
  <si>
    <t>Antiphospholipid screening, IgG</t>
  </si>
  <si>
    <t>Antiphospholipid screening, IgМ</t>
  </si>
  <si>
    <t>Preparation for pregnancy. Women. Full</t>
  </si>
  <si>
    <t>Antiphospholipid screening IgM</t>
  </si>
  <si>
    <t>Antiphospholipid screening IgG</t>
  </si>
  <si>
    <t>Non Invasive Prenatal Test (NIPT)</t>
  </si>
  <si>
    <t>Trisomy test (13,18 и 21)</t>
  </si>
  <si>
    <t>Trisomy test+ (13,18, 21, XY, microdeletion)</t>
  </si>
  <si>
    <t>10-14</t>
  </si>
  <si>
    <t>IMMUNOHISTOCHEMISTRY</t>
  </si>
  <si>
    <t>Immunohistological analysis of breast tumors (HER-2/neu, progesterone receptor, estrogen receptor and KI-67)</t>
  </si>
  <si>
    <t>paraffin block and coverglass preparation</t>
  </si>
  <si>
    <t>-</t>
  </si>
  <si>
    <t>Giardiasis IgA</t>
  </si>
  <si>
    <t>Giardiasis IgM</t>
  </si>
  <si>
    <t>3-6</t>
  </si>
  <si>
    <t>14-31</t>
  </si>
  <si>
    <t>14-32</t>
  </si>
  <si>
    <r>
      <t>Alpha</t>
    </r>
    <r>
      <rPr>
        <vertAlign val="subscript"/>
        <sz val="11"/>
        <rFont val="Segoe UI"/>
        <family val="2"/>
        <charset val="204"/>
      </rPr>
      <t>1</t>
    </r>
    <r>
      <rPr>
        <sz val="11"/>
        <rFont val="Segoe UI"/>
        <family val="2"/>
        <charset val="204"/>
      </rPr>
      <t>-antitrypsin, A1AT</t>
    </r>
  </si>
  <si>
    <r>
      <t>Na/K/Са ionized</t>
    </r>
    <r>
      <rPr>
        <b/>
        <sz val="11"/>
        <rFont val="Segoe UI"/>
        <family val="2"/>
        <charset val="204"/>
      </rPr>
      <t>*</t>
    </r>
  </si>
  <si>
    <r>
      <t>Florocenos - Аerobes (Enterobacteriaceae,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Streptococcus spp.,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Staphylococcus spp.), quantification of DNA</t>
    </r>
  </si>
  <si>
    <r>
      <t>Histopathological examination of biopsy material</t>
    </r>
    <r>
      <rPr>
        <b/>
        <sz val="11"/>
        <color rgb="FFFF0000"/>
        <rFont val="Segoe UI"/>
        <family val="2"/>
        <charset val="204"/>
      </rPr>
      <t>*</t>
    </r>
  </si>
  <si>
    <r>
      <rPr>
        <b/>
        <sz val="11"/>
        <color rgb="FFFF0000"/>
        <rFont val="Segoe UI"/>
        <family val="2"/>
        <charset val="204"/>
      </rPr>
      <t>*</t>
    </r>
    <r>
      <rPr>
        <b/>
        <sz val="11"/>
        <rFont val="Segoe UI"/>
        <family val="2"/>
        <charset val="204"/>
      </rPr>
      <t>Costs, result-time and carrying out researches may depends on laboratory region. Please ask for the details laboratory registrators or contact-center: 59-79-69</t>
    </r>
  </si>
  <si>
    <t>PRICE LIST OF CDL"OLYMP" LABORATORY SERVICES  from 01.10.2018</t>
  </si>
  <si>
    <t>M-gradient, immunotyping with a panel of antisera (IgG/A/M/kappa/lambda) with a quantitative evaluation of the M gradient</t>
  </si>
  <si>
    <t>Price list of commercial services clinical diagnostic laboratory "OLYMP",                                                            performed by "SYNLAB" and "LIMBACH" laboratories from 01.10.2018 г.</t>
  </si>
  <si>
    <t>LABORA-TORY</t>
  </si>
  <si>
    <t>qual.</t>
  </si>
  <si>
    <t>HLA-screening</t>
  </si>
  <si>
    <t>HLA A allel</t>
  </si>
  <si>
    <t>HLA B allel</t>
  </si>
  <si>
    <t>HLA DQ allel</t>
  </si>
  <si>
    <t>HLA DR allel</t>
  </si>
  <si>
    <t>14-34</t>
  </si>
  <si>
    <t>Alpha-1-аntitrypsin, рhenotyping</t>
  </si>
  <si>
    <t xml:space="preserve">Alpha-hydroxybutyrat dehydrogenase </t>
  </si>
  <si>
    <t>Alpha-galactosidase</t>
  </si>
  <si>
    <t xml:space="preserve"> Actin ab </t>
  </si>
  <si>
    <t xml:space="preserve"> Alanyl-tRNA synthetase ab </t>
  </si>
  <si>
    <t xml:space="preserve"> Goblet cell, IgG/Ig A,  combined test</t>
  </si>
  <si>
    <t>1-renal hepatic microsomal antibodies  (LKM1)</t>
  </si>
  <si>
    <t xml:space="preserve">Alveolar basement membrane ab </t>
  </si>
  <si>
    <t xml:space="preserve">AMPA - receptor ab </t>
  </si>
  <si>
    <t xml:space="preserve">AMPA -1 receptor ab </t>
  </si>
  <si>
    <t xml:space="preserve">AMPA-receptors ab (GluR3) </t>
  </si>
  <si>
    <t xml:space="preserve">Amphiphysin ab  </t>
  </si>
  <si>
    <t>Anti-mitochondrial antibodies screening</t>
  </si>
  <si>
    <t>Anti-Mitochondrial Antibody М1 type</t>
  </si>
  <si>
    <t>Anti-Mitochondrial Antibody М4 type</t>
  </si>
  <si>
    <t>Anti-Mitochondrial Antibody М9 type</t>
  </si>
  <si>
    <t>Anti-neuronal nuclear antibody -III ab</t>
  </si>
  <si>
    <t>Antinuclear antibody, IgA</t>
  </si>
  <si>
    <t>Antinuclear antibody, IgM</t>
  </si>
  <si>
    <t xml:space="preserve">Asialoglycoprotein receptors ab </t>
  </si>
  <si>
    <t xml:space="preserve">Biliary tract ab </t>
  </si>
  <si>
    <t xml:space="preserve">Biliary tract epithelium ab </t>
  </si>
  <si>
    <t>BP 180 protein ab</t>
  </si>
  <si>
    <t>BP 230 protein ab</t>
  </si>
  <si>
    <t xml:space="preserve">C1-esterase inhibitor ab </t>
  </si>
  <si>
    <t>Cardiolipin IgG/M/A, screening</t>
  </si>
  <si>
    <t>Ccollagen gene VII, IgA/G/M</t>
  </si>
  <si>
    <t xml:space="preserve">Centromere ab </t>
  </si>
  <si>
    <t xml:space="preserve">Cleavage spindle ab </t>
  </si>
  <si>
    <t>Collagen gene VII IgA/G/M</t>
  </si>
  <si>
    <t>Colon epithelium ab</t>
  </si>
  <si>
    <t>CV-2 ab, immunoblotting</t>
  </si>
  <si>
    <t>Deamidated gliadin peptide, IgG</t>
  </si>
  <si>
    <t>Deamidated gliadin peptide, IgА</t>
  </si>
  <si>
    <t xml:space="preserve">Desmoglein - 1 ab </t>
  </si>
  <si>
    <t xml:space="preserve">Desmoglein - 3 ab </t>
  </si>
  <si>
    <t>Desmoplakin -I/II ab</t>
  </si>
  <si>
    <t xml:space="preserve">Elastin ab </t>
  </si>
  <si>
    <t xml:space="preserve">Endomysial antibodies, IgA </t>
  </si>
  <si>
    <t>Endomysial antibodies, IgG</t>
  </si>
  <si>
    <t xml:space="preserve">Endothelial cell ab </t>
  </si>
  <si>
    <t xml:space="preserve">Fibrillarin ab </t>
  </si>
  <si>
    <t>GABA 1-2 ab</t>
  </si>
  <si>
    <t>GABA B receptor ab (GABABR)</t>
  </si>
  <si>
    <t>Ganglioside ab, extended profile</t>
  </si>
  <si>
    <t xml:space="preserve">Ganglioside ab, main profile </t>
  </si>
  <si>
    <t>Glycyl-tRNA-synthetase ab</t>
  </si>
  <si>
    <t>Goblet cell, IgG</t>
  </si>
  <si>
    <t>Goblet cell, IgА</t>
  </si>
  <si>
    <t xml:space="preserve">Heart muscle ab </t>
  </si>
  <si>
    <t>HuD antigen ab</t>
  </si>
  <si>
    <t>HuD antigen ab, immunoblotting</t>
  </si>
  <si>
    <t>Insulin receptor ab, IgA, immunoblotting</t>
  </si>
  <si>
    <t>Insulin receptor ab, IgG, immunoblotting</t>
  </si>
  <si>
    <t xml:space="preserve">Interferon alfa ab </t>
  </si>
  <si>
    <t>Interferon beta ab</t>
  </si>
  <si>
    <t xml:space="preserve">Intracellular substance of the epidermis ab </t>
  </si>
  <si>
    <t xml:space="preserve">Isoleucine tRNA synthetase ab </t>
  </si>
  <si>
    <t>Jejunum abs,  IgA</t>
  </si>
  <si>
    <t xml:space="preserve">Jejunum abs, IgG  </t>
  </si>
  <si>
    <t xml:space="preserve">Laminin 5 ab, IgG  </t>
  </si>
  <si>
    <t xml:space="preserve">Laminin 5 ab, IgА </t>
  </si>
  <si>
    <t>Liver cell ab</t>
  </si>
  <si>
    <t xml:space="preserve">Liver cell membrane ab </t>
  </si>
  <si>
    <t>Ma  ab</t>
  </si>
  <si>
    <t>Ma 2 ab</t>
  </si>
  <si>
    <t>Ma1 ab</t>
  </si>
  <si>
    <t>Melanocyte ab</t>
  </si>
  <si>
    <t>Modified citrullinated vimentin ab</t>
  </si>
  <si>
    <t xml:space="preserve">Monocyte ab,  IgG </t>
  </si>
  <si>
    <t>Muscarinic acetylcholine M3 receptor ab</t>
  </si>
  <si>
    <t>Muscle-specific receptor for tyrosine kinase a</t>
  </si>
  <si>
    <t>Myelin 1 ganglioside ab, IgG</t>
  </si>
  <si>
    <t>Myelin 1 ganglioside ab, IgМ</t>
  </si>
  <si>
    <t xml:space="preserve">Myelin 2 ganglioside ab, IgG </t>
  </si>
  <si>
    <t>Myelin 2 ganglioside ab, IgМ</t>
  </si>
  <si>
    <t>Myelin 3 ganglioside ab, IgG</t>
  </si>
  <si>
    <t>Myelin 3 ganglioside ab, IgМ</t>
  </si>
  <si>
    <t>Myelin-associated glycoprotein ab,  IgM</t>
  </si>
  <si>
    <t xml:space="preserve">Myelin-associated glycoprotein ab, IgA </t>
  </si>
  <si>
    <t>Myelin-associated glycoprotein ab, IgG</t>
  </si>
  <si>
    <t xml:space="preserve">Myosin ab </t>
  </si>
  <si>
    <t>Myositis specific antibodies screening</t>
  </si>
  <si>
    <t xml:space="preserve">Neutrophil membrane total ab </t>
  </si>
  <si>
    <t xml:space="preserve">NMDA-receptor, IgA </t>
  </si>
  <si>
    <t xml:space="preserve">NMDA-receptor, IgG  </t>
  </si>
  <si>
    <t xml:space="preserve">NMDA-receptor, IgM  </t>
  </si>
  <si>
    <t>NOR 90  ab</t>
  </si>
  <si>
    <t>p450с17-hydroxylase ab</t>
  </si>
  <si>
    <t>Pancreatic acinar cells IgA ab</t>
  </si>
  <si>
    <t>Pancreatic islet cells ab (islet cell, Langerhans islet)</t>
  </si>
  <si>
    <t>Parotid salivary gland cells ab</t>
  </si>
  <si>
    <t xml:space="preserve">Perinuclear anti-neutrophil cytoplasmic ab </t>
  </si>
  <si>
    <t>Phosphatidyl inositol, IgG</t>
  </si>
  <si>
    <t>Phosphatidyl inositol, IgM</t>
  </si>
  <si>
    <t xml:space="preserve">Phosphatidyl serine, IgA </t>
  </si>
  <si>
    <t xml:space="preserve">Phosphatidyl serine, IgM </t>
  </si>
  <si>
    <t>Phosphatidylethanolamine, IgG</t>
  </si>
  <si>
    <t>Phosphatidylethanolamine, IgM</t>
  </si>
  <si>
    <t>Phosphatidylglycerol, IgG</t>
  </si>
  <si>
    <t>Phosphatidylglycerol, IgM</t>
  </si>
  <si>
    <t xml:space="preserve">Phospholipase-A2 receptor-А2, IgG </t>
  </si>
  <si>
    <t xml:space="preserve">Pituitary ab </t>
  </si>
  <si>
    <t>PM/Scl p100 (polymyositis/scleroderma)</t>
  </si>
  <si>
    <t>PM/Scl p75 (polymyositis/scleroderma)</t>
  </si>
  <si>
    <t xml:space="preserve">Proliferating cell nuclear antigen ab </t>
  </si>
  <si>
    <t xml:space="preserve">Proximal tubule of kidney ab </t>
  </si>
  <si>
    <t xml:space="preserve">Renal tubule basement membrane ab </t>
  </si>
  <si>
    <t xml:space="preserve">Reticulin ab </t>
  </si>
  <si>
    <t xml:space="preserve">Rheumatoid factor, IgA </t>
  </si>
  <si>
    <t xml:space="preserve">Rheumatoid factor, IgG </t>
  </si>
  <si>
    <t xml:space="preserve">Rheumatoid nuclear antigen ab </t>
  </si>
  <si>
    <t xml:space="preserve">Ri antigen ab </t>
  </si>
  <si>
    <t>Ri antigen ab, immunoblotting</t>
  </si>
  <si>
    <t xml:space="preserve">Ribosomal P-protein ab </t>
  </si>
  <si>
    <t xml:space="preserve">RNA ab </t>
  </si>
  <si>
    <t xml:space="preserve">RNA polymerase I ab </t>
  </si>
  <si>
    <t xml:space="preserve">Ryanodine receptors ab </t>
  </si>
  <si>
    <t>Salivary gland acinar cell ab</t>
  </si>
  <si>
    <t>Salivary gland acinar epithelium ab</t>
  </si>
  <si>
    <t xml:space="preserve">Serotonin ab </t>
  </si>
  <si>
    <t>Signal-recognition particle ab (SPR)</t>
  </si>
  <si>
    <t>Skeletal muscles ab</t>
  </si>
  <si>
    <t xml:space="preserve">Smooth muscle ab </t>
  </si>
  <si>
    <t xml:space="preserve">Steroid-producing cells of ovary ab </t>
  </si>
  <si>
    <t xml:space="preserve">Suprarenal cortex ab </t>
  </si>
  <si>
    <t xml:space="preserve">Testicle ab, IgA/G/M </t>
  </si>
  <si>
    <t>Threonyl tRNA synthetase ab</t>
  </si>
  <si>
    <t xml:space="preserve">Thymus,  IgA </t>
  </si>
  <si>
    <t xml:space="preserve">Thymus, IgG </t>
  </si>
  <si>
    <t xml:space="preserve">Thymus, IgM </t>
  </si>
  <si>
    <t xml:space="preserve">Titin ab (МГT-30) </t>
  </si>
  <si>
    <t>To  ab</t>
  </si>
  <si>
    <t xml:space="preserve">Trisialo 1a ganglioside, IgG </t>
  </si>
  <si>
    <t xml:space="preserve">Trisialo 1a ganglioside, IgM </t>
  </si>
  <si>
    <t xml:space="preserve">Trisialo 1b ganglioside, IgM </t>
  </si>
  <si>
    <t xml:space="preserve">Trisialo 1g ganglioside, IgG </t>
  </si>
  <si>
    <t xml:space="preserve">Tubular basement membrane ab </t>
  </si>
  <si>
    <t xml:space="preserve">Tubulin ab </t>
  </si>
  <si>
    <t xml:space="preserve">Tyrosine phosphatase ab </t>
  </si>
  <si>
    <t>U1-ribonucleoprotein (RNPs) /SM  ab</t>
  </si>
  <si>
    <t>Tumor marker CA 242 (pancreas, colon)</t>
  </si>
  <si>
    <t>Tumor marker CA 50 (gastrointestinal tumors)</t>
  </si>
  <si>
    <t>кровь с EDTA</t>
  </si>
  <si>
    <t>Carbamazepin epoхidе</t>
  </si>
  <si>
    <t>Carbohydrates deficiency transferrin (CDT)</t>
  </si>
  <si>
    <t>Bordetella pertussis, IgG</t>
  </si>
  <si>
    <t>Bordetella pertussis, IgА</t>
  </si>
  <si>
    <t>Borrelia, IgG</t>
  </si>
  <si>
    <t>Borrelia, IgG immunnobloting</t>
  </si>
  <si>
    <t xml:space="preserve">Borrelia, IgM </t>
  </si>
  <si>
    <t>Campylobacter  jejuni, IgA</t>
  </si>
  <si>
    <t>Campylobacter  jejuni, IgG</t>
  </si>
  <si>
    <t>Coxsackie, IgG</t>
  </si>
  <si>
    <t>Coxsackie, IgM</t>
  </si>
  <si>
    <t xml:space="preserve">Epidemic typhus, IgG </t>
  </si>
  <si>
    <t>Epidemic typhus, IgM</t>
  </si>
  <si>
    <t>Hepatitis A, postvaccinal</t>
  </si>
  <si>
    <t xml:space="preserve">Hepatitis E-IgG </t>
  </si>
  <si>
    <t>Hepatitis E-IgG, immunoblotting</t>
  </si>
  <si>
    <t>Hepatitis E-IgM</t>
  </si>
  <si>
    <t>Hepatitis E-IgM, immunoblot</t>
  </si>
  <si>
    <t xml:space="preserve">Hepatitis В (HBe-Ag) </t>
  </si>
  <si>
    <t>Hepatitis В (HBsAg)</t>
  </si>
  <si>
    <t>Herpes zoster, IgM</t>
  </si>
  <si>
    <t>Histoplasma capsulatums capsulatum -IgG, immunnobloting</t>
  </si>
  <si>
    <t>Histoplasma capsulatums capsulatum-IgM,  immunnobloting</t>
  </si>
  <si>
    <t>Human T-lymphotropic virus I/II-IgG</t>
  </si>
  <si>
    <t>Human T-lymphotropic virus I/II-IgG, immunnobloting</t>
  </si>
  <si>
    <t>IL28B - генотип</t>
  </si>
  <si>
    <t>Listeria ab screening</t>
  </si>
  <si>
    <t>Lymphocytic meningitis, IgG</t>
  </si>
  <si>
    <t>Lymphocytic meningitis, IgM</t>
  </si>
  <si>
    <t xml:space="preserve">Meningococcus, IgG </t>
  </si>
  <si>
    <t>Parvovirus B19, IgM</t>
  </si>
  <si>
    <t>Pneumococcus, IgG</t>
  </si>
  <si>
    <t xml:space="preserve">Respiratory syncytial virus, IgA </t>
  </si>
  <si>
    <t>Respiratory syncytial virus, IgG</t>
  </si>
  <si>
    <t>Rickettsia conori/rickettsii, IgG</t>
  </si>
  <si>
    <t xml:space="preserve">Rickettsia conori/rickettsii, IgM </t>
  </si>
  <si>
    <t>Salmonella Enteritidis ab</t>
  </si>
  <si>
    <t>Strongyloidiasis, IgG</t>
  </si>
  <si>
    <t xml:space="preserve">Tick-borne viral encephalitis, IgG </t>
  </si>
  <si>
    <t xml:space="preserve">Tick-borne viral encephalitis, IgM </t>
  </si>
  <si>
    <t>Trypanosomes brucite, IgG</t>
  </si>
  <si>
    <t>Cold agglutinins</t>
  </si>
  <si>
    <t>Complex heparin/platelet factor 4 ab</t>
  </si>
  <si>
    <t>Hemoglobinopathies</t>
  </si>
  <si>
    <t>Prothrombin ab</t>
  </si>
  <si>
    <t>Blood group irregular antibodies detection</t>
  </si>
  <si>
    <t>Blood group irregular antibodies differentiation</t>
  </si>
  <si>
    <t>Coombs direct test</t>
  </si>
  <si>
    <t>Coombs indirect test</t>
  </si>
  <si>
    <t>Trichinosis IgМ</t>
  </si>
  <si>
    <t>Oats</t>
  </si>
  <si>
    <t xml:space="preserve">Smear taking </t>
  </si>
  <si>
    <t>Intimate profile (PCR men, urine)</t>
  </si>
  <si>
    <t xml:space="preserve"> Sampling (urine bottle)</t>
  </si>
  <si>
    <t>Molecular genetic research</t>
  </si>
  <si>
    <t>The definition of the Y-chromosome of the fetus in the mother's blood for molecular genetic method (the sex of the fetus)</t>
  </si>
  <si>
    <t>blood from a vein/plasma</t>
  </si>
  <si>
    <t>4-2</t>
  </si>
  <si>
    <t>Determination of RH-factor of the fetus in the mother's blood by molecular genetic method (RHD gene)</t>
  </si>
  <si>
    <t>ТЕСТ</t>
  </si>
  <si>
    <t>Материал</t>
  </si>
  <si>
    <t>Рез-т</t>
  </si>
  <si>
    <t xml:space="preserve">Срок, дни </t>
  </si>
  <si>
    <t>Цена, тенге</t>
  </si>
  <si>
    <t>Специальная цена по профилю</t>
  </si>
  <si>
    <t xml:space="preserve">        5 000   </t>
  </si>
  <si>
    <t xml:space="preserve">        2 500   </t>
  </si>
  <si>
    <t xml:space="preserve">        1 600   </t>
  </si>
  <si>
    <t xml:space="preserve">           900   </t>
  </si>
  <si>
    <t>Profile of "Male hormones"</t>
  </si>
  <si>
    <t xml:space="preserve">Sex hormone-binding globulin </t>
  </si>
  <si>
    <t xml:space="preserve"> Sex hormone-binding globulin</t>
  </si>
  <si>
    <t>Profile "Women's hormonal balance"</t>
  </si>
  <si>
    <t>25-OH vitamin D, 25(OH)D, 25-hydroxycalciferol)</t>
  </si>
  <si>
    <t xml:space="preserve">Vitamin В12 </t>
  </si>
  <si>
    <t>Profile "Beauty" Beautiful skin</t>
  </si>
  <si>
    <t>Profile "Beauty-Beauty" Beautiful nails, strong 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</si>
</sst>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54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Segoe UI"/>
      <family val="2"/>
      <charset val="204"/>
    </font>
    <font>
      <b/>
      <sz val="10"/>
      <color indexed="8"/>
      <name val="Segoe UI"/>
      <family val="2"/>
      <charset val="204"/>
    </font>
    <font>
      <sz val="10"/>
      <name val="Segoe UI"/>
      <family val="2"/>
      <charset val="204"/>
    </font>
    <font>
      <sz val="10"/>
      <color indexed="8"/>
      <name val="Segoe UI"/>
      <family val="2"/>
      <charset val="204"/>
    </font>
    <font>
      <sz val="10"/>
      <color theme="1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0"/>
      <name val="Arial Cyr"/>
      <charset val="204"/>
    </font>
    <font>
      <sz val="8"/>
      <name val="Arial"/>
      <family val="2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b/>
      <sz val="12"/>
      <name val="Segoe UI"/>
      <family val="2"/>
      <charset val="204"/>
    </font>
    <font>
      <sz val="10"/>
      <color rgb="FF000000"/>
      <name val="Segoe UI"/>
      <family val="2"/>
      <charset val="204"/>
    </font>
    <font>
      <sz val="9"/>
      <name val="Segoe UI"/>
      <family val="2"/>
      <charset val="204"/>
    </font>
    <font>
      <b/>
      <sz val="14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b/>
      <sz val="11"/>
      <name val="Segoe UI"/>
      <family val="2"/>
      <charset val="204"/>
    </font>
    <font>
      <sz val="11"/>
      <name val="Segoe U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Segoe UI"/>
      <family val="2"/>
      <charset val="204"/>
    </font>
    <font>
      <b/>
      <sz val="12"/>
      <color theme="1"/>
      <name val="Segoe UI"/>
      <family val="2"/>
      <charset val="204"/>
    </font>
    <font>
      <b/>
      <sz val="9"/>
      <color theme="1"/>
      <name val="Segoe U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indexed="8"/>
      <name val="Segoe UI"/>
      <family val="2"/>
      <charset val="204"/>
    </font>
    <font>
      <vertAlign val="subscript"/>
      <sz val="11"/>
      <name val="Segoe UI"/>
      <family val="2"/>
      <charset val="204"/>
    </font>
    <font>
      <sz val="11"/>
      <color theme="1"/>
      <name val="Segoe UI"/>
      <family val="2"/>
      <charset val="204"/>
    </font>
    <font>
      <sz val="11"/>
      <color indexed="8"/>
      <name val="Segoe UI"/>
      <family val="2"/>
      <charset val="204"/>
    </font>
    <font>
      <sz val="11"/>
      <color rgb="FF000000"/>
      <name val="Segoe UI"/>
      <family val="2"/>
      <charset val="204"/>
    </font>
    <font>
      <sz val="11"/>
      <color rgb="FF1F497D"/>
      <name val="Segoe UI"/>
      <family val="2"/>
      <charset val="204"/>
    </font>
    <font>
      <b/>
      <sz val="11"/>
      <color rgb="FFFF0000"/>
      <name val="Segoe UI"/>
      <family val="2"/>
      <charset val="204"/>
    </font>
    <font>
      <b/>
      <sz val="11"/>
      <color theme="1"/>
      <name val="Segoe UI"/>
      <family val="2"/>
      <charset val="204"/>
    </font>
    <font>
      <b/>
      <sz val="11"/>
      <color rgb="FF000000"/>
      <name val="Segoe UI"/>
      <family val="2"/>
      <charset val="204"/>
    </font>
    <font>
      <i/>
      <sz val="10"/>
      <name val="Segoe UI"/>
      <family val="2"/>
      <charset val="204"/>
    </font>
    <font>
      <i/>
      <sz val="11"/>
      <name val="Calibri"/>
      <family val="2"/>
      <charset val="204"/>
      <scheme val="minor"/>
    </font>
    <font>
      <i/>
      <sz val="10"/>
      <color theme="1"/>
      <name val="Segoe U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Segoe UI"/>
      <family val="2"/>
      <charset val="204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13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0" fillId="0" borderId="0"/>
    <xf numFmtId="4" fontId="11" fillId="2" borderId="2" applyNumberFormat="0" applyProtection="0">
      <alignment vertical="center"/>
    </xf>
    <xf numFmtId="4" fontId="11" fillId="2" borderId="2" applyNumberFormat="0" applyProtection="0">
      <alignment horizontal="left" vertical="center" indent="1"/>
    </xf>
    <xf numFmtId="4" fontId="12" fillId="3" borderId="3" applyNumberFormat="0" applyProtection="0">
      <alignment horizontal="left" vertical="center" indent="1"/>
    </xf>
    <xf numFmtId="4" fontId="13" fillId="4" borderId="2" applyNumberFormat="0" applyProtection="0">
      <alignment horizontal="right" vertical="center"/>
    </xf>
    <xf numFmtId="4" fontId="14" fillId="5" borderId="2" applyNumberFormat="0" applyProtection="0">
      <alignment horizontal="left" vertical="center" indent="1"/>
    </xf>
    <xf numFmtId="0" fontId="15" fillId="0" borderId="0"/>
    <xf numFmtId="0" fontId="16" fillId="0" borderId="0" applyFill="0"/>
    <xf numFmtId="0" fontId="1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9" fillId="0" borderId="0" applyFill="0"/>
    <xf numFmtId="0" fontId="19" fillId="0" borderId="0" applyFill="0"/>
    <xf numFmtId="0" fontId="7" fillId="0" borderId="0"/>
    <xf numFmtId="0" fontId="1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7" fillId="0" borderId="0"/>
    <xf numFmtId="4" fontId="11" fillId="2" borderId="37" applyNumberFormat="0" applyProtection="0">
      <alignment vertical="center"/>
    </xf>
    <xf numFmtId="4" fontId="11" fillId="2" borderId="37" applyNumberFormat="0" applyProtection="0">
      <alignment horizontal="left" vertical="center" indent="1"/>
    </xf>
    <xf numFmtId="4" fontId="13" fillId="4" borderId="37" applyNumberFormat="0" applyProtection="0">
      <alignment horizontal="right" vertical="center"/>
    </xf>
    <xf numFmtId="4" fontId="14" fillId="5" borderId="37" applyNumberFormat="0" applyProtection="0">
      <alignment horizontal="left" vertical="center" indent="1"/>
    </xf>
    <xf numFmtId="0" fontId="51" fillId="0" borderId="0"/>
  </cellStyleXfs>
  <cellXfs count="649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1" fontId="2" fillId="0" borderId="1" xfId="34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1" fontId="0" fillId="0" borderId="0" xfId="34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8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23" fillId="0" borderId="1" xfId="17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6" borderId="1" xfId="5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4" fillId="0" borderId="1" xfId="5" applyFont="1" applyBorder="1" applyAlignment="1">
      <alignment horizontal="center" vertical="center"/>
    </xf>
    <xf numFmtId="0" fontId="4" fillId="0" borderId="0" xfId="5" applyFont="1" applyBorder="1" applyAlignment="1">
      <alignment vertical="center"/>
    </xf>
    <xf numFmtId="0" fontId="4" fillId="0" borderId="0" xfId="5" applyFont="1" applyBorder="1" applyAlignment="1">
      <alignment vertical="center" wrapText="1"/>
    </xf>
    <xf numFmtId="0" fontId="2" fillId="0" borderId="8" xfId="5" applyFont="1" applyBorder="1" applyAlignment="1">
      <alignment vertical="center" wrapText="1"/>
    </xf>
    <xf numFmtId="0" fontId="2" fillId="0" borderId="9" xfId="5" applyFont="1" applyBorder="1" applyAlignment="1">
      <alignment vertical="center"/>
    </xf>
    <xf numFmtId="0" fontId="4" fillId="0" borderId="12" xfId="5" applyFont="1" applyBorder="1" applyAlignment="1">
      <alignment vertical="center"/>
    </xf>
    <xf numFmtId="0" fontId="4" fillId="0" borderId="14" xfId="5" applyFont="1" applyBorder="1" applyAlignment="1">
      <alignment vertical="center" wrapText="1"/>
    </xf>
    <xf numFmtId="0" fontId="4" fillId="0" borderId="11" xfId="5" applyFont="1" applyBorder="1" applyAlignment="1">
      <alignment vertical="center"/>
    </xf>
    <xf numFmtId="0" fontId="5" fillId="0" borderId="16" xfId="1" applyFont="1" applyFill="1" applyBorder="1" applyAlignment="1">
      <alignment vertical="center" wrapText="1"/>
    </xf>
    <xf numFmtId="0" fontId="4" fillId="0" borderId="16" xfId="5" applyFont="1" applyBorder="1" applyAlignment="1">
      <alignment horizontal="center" vertical="center"/>
    </xf>
    <xf numFmtId="1" fontId="4" fillId="0" borderId="1" xfId="34" applyNumberFormat="1" applyFont="1" applyFill="1" applyBorder="1" applyAlignment="1">
      <alignment horizontal="right" vertical="center" wrapText="1"/>
    </xf>
    <xf numFmtId="0" fontId="4" fillId="0" borderId="0" xfId="5" applyFont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vertical="center" wrapText="1"/>
    </xf>
    <xf numFmtId="0" fontId="4" fillId="0" borderId="14" xfId="5" applyFont="1" applyBorder="1" applyAlignment="1">
      <alignment horizontal="center" vertical="center"/>
    </xf>
    <xf numFmtId="0" fontId="4" fillId="0" borderId="16" xfId="1" applyFont="1" applyFill="1" applyBorder="1" applyAlignment="1">
      <alignment vertical="center" wrapText="1"/>
    </xf>
    <xf numFmtId="0" fontId="4" fillId="0" borderId="1" xfId="3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8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9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  <xf numFmtId="0" fontId="4" fillId="0" borderId="1" xfId="30" applyFont="1" applyFill="1" applyBorder="1" applyAlignment="1">
      <alignment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4" fillId="0" borderId="9" xfId="5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1" xfId="26" applyFont="1" applyFill="1" applyBorder="1" applyAlignment="1">
      <alignment vertical="center" wrapText="1"/>
    </xf>
    <xf numFmtId="0" fontId="4" fillId="7" borderId="8" xfId="4" applyFont="1" applyFill="1" applyBorder="1" applyAlignment="1">
      <alignment horizontal="center" vertical="center" wrapText="1"/>
    </xf>
    <xf numFmtId="0" fontId="4" fillId="7" borderId="8" xfId="4" applyFont="1" applyFill="1" applyBorder="1" applyAlignment="1">
      <alignment vertical="center" wrapText="1"/>
    </xf>
    <xf numFmtId="0" fontId="4" fillId="7" borderId="9" xfId="4" applyFont="1" applyFill="1" applyBorder="1" applyAlignment="1">
      <alignment horizontal="center" vertical="center"/>
    </xf>
    <xf numFmtId="0" fontId="4" fillId="7" borderId="0" xfId="4" applyFont="1" applyFill="1" applyBorder="1" applyAlignment="1">
      <alignment horizontal="center" vertical="center" wrapText="1"/>
    </xf>
    <xf numFmtId="0" fontId="4" fillId="7" borderId="0" xfId="4" applyFont="1" applyFill="1" applyBorder="1" applyAlignment="1">
      <alignment vertical="center" wrapText="1"/>
    </xf>
    <xf numFmtId="0" fontId="4" fillId="7" borderId="12" xfId="4" applyFont="1" applyFill="1" applyBorder="1" applyAlignment="1">
      <alignment horizontal="center" vertical="center"/>
    </xf>
    <xf numFmtId="0" fontId="4" fillId="7" borderId="1" xfId="4" applyFont="1" applyFill="1" applyBorder="1" applyAlignment="1">
      <alignment horizontal="center" vertical="center" wrapText="1"/>
    </xf>
    <xf numFmtId="0" fontId="4" fillId="7" borderId="1" xfId="4" applyFont="1" applyFill="1" applyBorder="1" applyAlignment="1">
      <alignment horizontal="justify" vertical="center" wrapText="1"/>
    </xf>
    <xf numFmtId="0" fontId="4" fillId="7" borderId="1" xfId="4" applyFont="1" applyFill="1" applyBorder="1" applyAlignment="1">
      <alignment horizontal="center" vertical="center"/>
    </xf>
    <xf numFmtId="0" fontId="4" fillId="7" borderId="1" xfId="4" applyFont="1" applyFill="1" applyBorder="1" applyAlignment="1">
      <alignment vertical="center" wrapText="1"/>
    </xf>
    <xf numFmtId="1" fontId="3" fillId="8" borderId="1" xfId="34" applyNumberFormat="1" applyFont="1" applyFill="1" applyBorder="1" applyAlignment="1">
      <alignment horizontal="center" vertical="center" wrapText="1"/>
    </xf>
    <xf numFmtId="0" fontId="3" fillId="8" borderId="1" xfId="4" applyFont="1" applyFill="1" applyBorder="1" applyAlignment="1">
      <alignment horizontal="center" vertical="center" wrapText="1"/>
    </xf>
    <xf numFmtId="0" fontId="2" fillId="7" borderId="1" xfId="4" applyFont="1" applyFill="1" applyBorder="1" applyAlignment="1">
      <alignment horizontal="center" vertical="center" wrapText="1"/>
    </xf>
    <xf numFmtId="0" fontId="2" fillId="8" borderId="1" xfId="4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27" fillId="0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/>
    </xf>
    <xf numFmtId="0" fontId="0" fillId="0" borderId="0" xfId="0" applyAlignment="1"/>
    <xf numFmtId="0" fontId="0" fillId="7" borderId="0" xfId="0" applyFill="1" applyAlignment="1">
      <alignment wrapText="1"/>
    </xf>
    <xf numFmtId="0" fontId="0" fillId="7" borderId="0" xfId="0" applyFill="1" applyAlignment="1"/>
    <xf numFmtId="0" fontId="0" fillId="7" borderId="0" xfId="0" applyFill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6" fillId="7" borderId="1" xfId="0" applyFont="1" applyFill="1" applyBorder="1" applyAlignment="1">
      <alignment vertical="center" wrapText="1"/>
    </xf>
    <xf numFmtId="0" fontId="4" fillId="7" borderId="1" xfId="1" applyFont="1" applyFill="1" applyBorder="1" applyAlignment="1">
      <alignment vertical="center" wrapText="1"/>
    </xf>
    <xf numFmtId="49" fontId="4" fillId="7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0" fillId="7" borderId="0" xfId="0" applyFill="1"/>
    <xf numFmtId="0" fontId="6" fillId="7" borderId="1" xfId="0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0" fontId="2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9" borderId="1" xfId="0" applyFont="1" applyFill="1" applyBorder="1" applyAlignment="1">
      <alignment horizontal="justify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right" vertical="center" wrapText="1"/>
    </xf>
    <xf numFmtId="0" fontId="6" fillId="9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right" vertical="center" wrapText="1"/>
    </xf>
    <xf numFmtId="0" fontId="34" fillId="9" borderId="0" xfId="0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1" fillId="0" borderId="0" xfId="0" applyFont="1"/>
    <xf numFmtId="1" fontId="2" fillId="7" borderId="1" xfId="34" applyNumberFormat="1" applyFont="1" applyFill="1" applyBorder="1" applyAlignment="1">
      <alignment horizontal="right" vertical="center" wrapText="1"/>
    </xf>
    <xf numFmtId="0" fontId="26" fillId="7" borderId="1" xfId="0" applyFont="1" applyFill="1" applyBorder="1" applyAlignment="1">
      <alignment horizontal="right" vertical="center" wrapText="1"/>
    </xf>
    <xf numFmtId="1" fontId="4" fillId="7" borderId="1" xfId="34" applyNumberFormat="1" applyFont="1" applyFill="1" applyBorder="1" applyAlignment="1">
      <alignment horizontal="right" vertical="center" wrapText="1"/>
    </xf>
    <xf numFmtId="1" fontId="2" fillId="0" borderId="1" xfId="34" applyNumberFormat="1" applyFont="1" applyFill="1" applyBorder="1" applyAlignment="1">
      <alignment horizontal="right" vertical="center" wrapText="1"/>
    </xf>
    <xf numFmtId="1" fontId="30" fillId="7" borderId="1" xfId="34" applyNumberFormat="1" applyFont="1" applyFill="1" applyBorder="1" applyAlignment="1">
      <alignment vertical="center" wrapText="1"/>
    </xf>
    <xf numFmtId="0" fontId="23" fillId="7" borderId="1" xfId="0" applyFont="1" applyFill="1" applyBorder="1" applyAlignment="1">
      <alignment vertical="center" wrapText="1"/>
    </xf>
    <xf numFmtId="0" fontId="4" fillId="7" borderId="0" xfId="1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justify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justify" vertical="center" wrapText="1"/>
    </xf>
    <xf numFmtId="0" fontId="4" fillId="7" borderId="0" xfId="1" applyFont="1" applyFill="1" applyBorder="1" applyAlignment="1">
      <alignment horizontal="center" vertical="center"/>
    </xf>
    <xf numFmtId="1" fontId="4" fillId="7" borderId="1" xfId="1" applyNumberFormat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7" borderId="27" xfId="4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1" fontId="6" fillId="0" borderId="27" xfId="34" applyNumberFormat="1" applyFont="1" applyBorder="1" applyAlignment="1">
      <alignment horizontal="right" vertical="center" wrapText="1"/>
    </xf>
    <xf numFmtId="1" fontId="29" fillId="0" borderId="27" xfId="34" applyNumberFormat="1" applyFont="1" applyBorder="1" applyAlignment="1">
      <alignment horizontal="right" vertical="center" wrapText="1"/>
    </xf>
    <xf numFmtId="1" fontId="6" fillId="7" borderId="27" xfId="34" applyNumberFormat="1" applyFont="1" applyFill="1" applyBorder="1" applyAlignment="1">
      <alignment horizontal="right" vertical="center" wrapText="1"/>
    </xf>
    <xf numFmtId="1" fontId="6" fillId="9" borderId="1" xfId="0" applyNumberFormat="1" applyFont="1" applyFill="1" applyBorder="1" applyAlignment="1">
      <alignment horizontal="right" vertical="center" wrapText="1"/>
    </xf>
    <xf numFmtId="1" fontId="26" fillId="9" borderId="1" xfId="0" applyNumberFormat="1" applyFont="1" applyFill="1" applyBorder="1" applyAlignment="1">
      <alignment horizontal="right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28" fillId="0" borderId="27" xfId="1" applyFont="1" applyFill="1" applyBorder="1" applyAlignment="1">
      <alignment horizontal="center" vertical="center" wrapText="1"/>
    </xf>
    <xf numFmtId="0" fontId="28" fillId="0" borderId="27" xfId="1" applyFont="1" applyFill="1" applyBorder="1" applyAlignment="1">
      <alignment horizontal="left" vertical="center" wrapText="1"/>
    </xf>
    <xf numFmtId="0" fontId="39" fillId="7" borderId="27" xfId="0" applyFont="1" applyFill="1" applyBorder="1" applyAlignment="1">
      <alignment horizontal="center" vertical="center"/>
    </xf>
    <xf numFmtId="0" fontId="39" fillId="7" borderId="27" xfId="0" applyFont="1" applyFill="1" applyBorder="1"/>
    <xf numFmtId="0" fontId="28" fillId="0" borderId="1" xfId="1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28" fillId="7" borderId="27" xfId="0" applyFont="1" applyFill="1" applyBorder="1" applyAlignment="1">
      <alignment horizontal="center" vertical="center"/>
    </xf>
    <xf numFmtId="0" fontId="28" fillId="7" borderId="27" xfId="1" applyFont="1" applyFill="1" applyBorder="1" applyAlignment="1">
      <alignment horizontal="center" vertical="center" wrapText="1"/>
    </xf>
    <xf numFmtId="49" fontId="39" fillId="7" borderId="27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" fontId="27" fillId="7" borderId="0" xfId="1" applyNumberFormat="1" applyFont="1" applyFill="1" applyBorder="1" applyAlignment="1">
      <alignment horizontal="center" vertical="center" wrapText="1"/>
    </xf>
    <xf numFmtId="0" fontId="28" fillId="7" borderId="27" xfId="1" applyFont="1" applyFill="1" applyBorder="1" applyAlignment="1">
      <alignment horizontal="left" vertical="center" wrapText="1"/>
    </xf>
    <xf numFmtId="1" fontId="28" fillId="7" borderId="27" xfId="1" applyNumberFormat="1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28" fillId="7" borderId="27" xfId="3" applyFont="1" applyFill="1" applyBorder="1" applyAlignment="1">
      <alignment horizontal="center" vertical="center" wrapText="1"/>
    </xf>
    <xf numFmtId="1" fontId="28" fillId="7" borderId="27" xfId="0" applyNumberFormat="1" applyFont="1" applyFill="1" applyBorder="1" applyAlignment="1">
      <alignment horizontal="center" vertical="center" wrapText="1"/>
    </xf>
    <xf numFmtId="0" fontId="28" fillId="7" borderId="27" xfId="0" applyFont="1" applyFill="1" applyBorder="1" applyAlignment="1">
      <alignment horizontal="left" vertical="center" wrapText="1"/>
    </xf>
    <xf numFmtId="1" fontId="28" fillId="7" borderId="27" xfId="34" applyNumberFormat="1" applyFont="1" applyFill="1" applyBorder="1" applyAlignment="1">
      <alignment horizontal="center" vertical="center" wrapText="1"/>
    </xf>
    <xf numFmtId="49" fontId="28" fillId="7" borderId="27" xfId="1" applyNumberFormat="1" applyFont="1" applyFill="1" applyBorder="1" applyAlignment="1">
      <alignment horizontal="left" vertical="center" wrapText="1"/>
    </xf>
    <xf numFmtId="0" fontId="28" fillId="7" borderId="27" xfId="0" applyNumberFormat="1" applyFont="1" applyFill="1" applyBorder="1" applyAlignment="1">
      <alignment horizontal="left" vertical="center" wrapText="1"/>
    </xf>
    <xf numFmtId="0" fontId="39" fillId="7" borderId="27" xfId="0" applyFont="1" applyFill="1" applyBorder="1" applyAlignment="1">
      <alignment horizontal="left" vertical="center" wrapText="1"/>
    </xf>
    <xf numFmtId="0" fontId="28" fillId="7" borderId="27" xfId="3" applyFont="1" applyFill="1" applyBorder="1" applyAlignment="1">
      <alignment horizontal="left" vertical="center" wrapText="1"/>
    </xf>
    <xf numFmtId="0" fontId="28" fillId="0" borderId="27" xfId="3" applyNumberFormat="1" applyFont="1" applyFill="1" applyBorder="1" applyAlignment="1">
      <alignment horizontal="center" vertical="center" wrapText="1"/>
    </xf>
    <xf numFmtId="0" fontId="28" fillId="0" borderId="27" xfId="3" applyFont="1" applyFill="1" applyBorder="1" applyAlignment="1">
      <alignment horizontal="center" vertical="center" wrapText="1"/>
    </xf>
    <xf numFmtId="0" fontId="28" fillId="7" borderId="27" xfId="3" applyNumberFormat="1" applyFont="1" applyFill="1" applyBorder="1" applyAlignment="1">
      <alignment horizontal="center" vertical="center" wrapText="1"/>
    </xf>
    <xf numFmtId="3" fontId="28" fillId="0" borderId="27" xfId="1" applyNumberFormat="1" applyFont="1" applyFill="1" applyBorder="1" applyAlignment="1">
      <alignment horizontal="center" vertical="center" wrapText="1"/>
    </xf>
    <xf numFmtId="3" fontId="28" fillId="0" borderId="27" xfId="3" applyNumberFormat="1" applyFont="1" applyFill="1" applyBorder="1" applyAlignment="1">
      <alignment horizontal="center" vertical="center" wrapText="1"/>
    </xf>
    <xf numFmtId="0" fontId="28" fillId="7" borderId="27" xfId="0" applyFont="1" applyFill="1" applyBorder="1" applyAlignment="1">
      <alignment horizontal="center" vertical="center" wrapText="1"/>
    </xf>
    <xf numFmtId="0" fontId="41" fillId="7" borderId="27" xfId="0" applyFont="1" applyFill="1" applyBorder="1" applyAlignment="1">
      <alignment horizontal="left" vertical="center" wrapText="1"/>
    </xf>
    <xf numFmtId="0" fontId="39" fillId="0" borderId="27" xfId="3" applyFont="1" applyBorder="1" applyAlignment="1">
      <alignment horizontal="center" vertical="center" wrapText="1"/>
    </xf>
    <xf numFmtId="1" fontId="28" fillId="7" borderId="28" xfId="0" applyNumberFormat="1" applyFont="1" applyFill="1" applyBorder="1" applyAlignment="1">
      <alignment horizontal="center" vertical="center" wrapText="1"/>
    </xf>
    <xf numFmtId="3" fontId="28" fillId="7" borderId="27" xfId="3" applyNumberFormat="1" applyFont="1" applyFill="1" applyBorder="1" applyAlignment="1">
      <alignment horizontal="center" vertical="center" wrapText="1"/>
    </xf>
    <xf numFmtId="0" fontId="4" fillId="7" borderId="0" xfId="1" applyFont="1" applyFill="1" applyBorder="1" applyAlignment="1">
      <alignment horizontal="left" vertical="center" wrapText="1"/>
    </xf>
    <xf numFmtId="3" fontId="4" fillId="7" borderId="0" xfId="1" applyNumberFormat="1" applyFont="1" applyFill="1" applyBorder="1" applyAlignment="1">
      <alignment horizontal="center" vertical="center"/>
    </xf>
    <xf numFmtId="1" fontId="7" fillId="7" borderId="0" xfId="3" applyNumberFormat="1" applyFill="1" applyBorder="1" applyAlignment="1">
      <alignment horizontal="center" vertical="center"/>
    </xf>
    <xf numFmtId="0" fontId="28" fillId="7" borderId="1" xfId="1" applyFont="1" applyFill="1" applyBorder="1" applyAlignment="1">
      <alignment horizontal="left" vertical="center" wrapText="1"/>
    </xf>
    <xf numFmtId="0" fontId="28" fillId="7" borderId="1" xfId="3" applyNumberFormat="1" applyFont="1" applyFill="1" applyBorder="1" applyAlignment="1">
      <alignment horizontal="center" vertical="center"/>
    </xf>
    <xf numFmtId="0" fontId="39" fillId="0" borderId="26" xfId="3" applyFont="1" applyBorder="1" applyAlignment="1">
      <alignment horizontal="center" vertical="center"/>
    </xf>
    <xf numFmtId="1" fontId="39" fillId="7" borderId="1" xfId="3" applyNumberFormat="1" applyFont="1" applyFill="1" applyBorder="1" applyAlignment="1">
      <alignment horizontal="center" vertical="center"/>
    </xf>
    <xf numFmtId="0" fontId="27" fillId="8" borderId="17" xfId="0" applyFont="1" applyFill="1" applyBorder="1" applyAlignment="1">
      <alignment horizontal="center" vertical="center" wrapText="1"/>
    </xf>
    <xf numFmtId="0" fontId="27" fillId="7" borderId="18" xfId="0" applyFont="1" applyFill="1" applyBorder="1" applyAlignment="1">
      <alignment horizontal="center" vertical="center"/>
    </xf>
    <xf numFmtId="0" fontId="37" fillId="8" borderId="18" xfId="0" applyFont="1" applyFill="1" applyBorder="1" applyAlignment="1">
      <alignment horizontal="center" vertical="center" wrapText="1"/>
    </xf>
    <xf numFmtId="0" fontId="37" fillId="8" borderId="19" xfId="0" applyNumberFormat="1" applyFont="1" applyFill="1" applyBorder="1" applyAlignment="1">
      <alignment horizontal="center" vertical="center" wrapText="1"/>
    </xf>
    <xf numFmtId="49" fontId="28" fillId="7" borderId="27" xfId="1" applyNumberFormat="1" applyFont="1" applyFill="1" applyBorder="1" applyAlignment="1">
      <alignment horizontal="center" vertical="center" wrapText="1"/>
    </xf>
    <xf numFmtId="0" fontId="39" fillId="7" borderId="27" xfId="0" applyFont="1" applyFill="1" applyBorder="1" applyAlignment="1">
      <alignment horizontal="center" vertical="center" wrapText="1"/>
    </xf>
    <xf numFmtId="0" fontId="28" fillId="0" borderId="27" xfId="1" applyFont="1" applyFill="1" applyBorder="1" applyAlignment="1">
      <alignment vertical="top" wrapText="1"/>
    </xf>
    <xf numFmtId="3" fontId="28" fillId="7" borderId="27" xfId="0" applyNumberFormat="1" applyFont="1" applyFill="1" applyBorder="1" applyAlignment="1">
      <alignment horizontal="center" vertical="center" wrapText="1"/>
    </xf>
    <xf numFmtId="0" fontId="41" fillId="7" borderId="27" xfId="0" applyFont="1" applyFill="1" applyBorder="1" applyAlignment="1">
      <alignment vertical="center" wrapText="1"/>
    </xf>
    <xf numFmtId="0" fontId="28" fillId="7" borderId="27" xfId="1" applyFont="1" applyFill="1" applyBorder="1" applyAlignment="1">
      <alignment vertical="top" wrapText="1"/>
    </xf>
    <xf numFmtId="0" fontId="28" fillId="7" borderId="27" xfId="0" applyNumberFormat="1" applyFont="1" applyFill="1" applyBorder="1" applyAlignment="1">
      <alignment horizontal="center" vertical="center" wrapText="1"/>
    </xf>
    <xf numFmtId="0" fontId="41" fillId="7" borderId="27" xfId="0" applyFont="1" applyFill="1" applyBorder="1" applyAlignment="1">
      <alignment wrapText="1"/>
    </xf>
    <xf numFmtId="0" fontId="28" fillId="7" borderId="27" xfId="34" applyNumberFormat="1" applyFont="1" applyFill="1" applyBorder="1" applyAlignment="1">
      <alignment horizontal="center" vertical="center" wrapText="1"/>
    </xf>
    <xf numFmtId="0" fontId="28" fillId="7" borderId="27" xfId="3" applyFont="1" applyFill="1" applyBorder="1" applyAlignment="1">
      <alignment horizontal="left" vertical="top" wrapText="1"/>
    </xf>
    <xf numFmtId="0" fontId="28" fillId="7" borderId="27" xfId="3" applyFont="1" applyFill="1" applyBorder="1" applyAlignment="1">
      <alignment horizontal="left" wrapText="1"/>
    </xf>
    <xf numFmtId="0" fontId="28" fillId="0" borderId="27" xfId="36" applyFont="1" applyFill="1" applyBorder="1" applyAlignment="1">
      <alignment horizontal="center" vertical="center" wrapText="1"/>
    </xf>
    <xf numFmtId="0" fontId="28" fillId="0" borderId="27" xfId="3" applyFont="1" applyFill="1" applyBorder="1" applyAlignment="1">
      <alignment horizontal="left" wrapText="1"/>
    </xf>
    <xf numFmtId="0" fontId="28" fillId="7" borderId="27" xfId="0" applyFont="1" applyFill="1" applyBorder="1" applyAlignment="1">
      <alignment vertical="center" wrapText="1"/>
    </xf>
    <xf numFmtId="0" fontId="41" fillId="7" borderId="27" xfId="0" applyFont="1" applyFill="1" applyBorder="1" applyAlignment="1">
      <alignment horizontal="center" vertical="center" wrapText="1"/>
    </xf>
    <xf numFmtId="0" fontId="28" fillId="0" borderId="27" xfId="1" applyNumberFormat="1" applyFont="1" applyFill="1" applyBorder="1" applyAlignment="1">
      <alignment horizontal="center" vertical="center" wrapText="1"/>
    </xf>
    <xf numFmtId="3" fontId="28" fillId="7" borderId="27" xfId="1" applyNumberFormat="1" applyFont="1" applyFill="1" applyBorder="1" applyAlignment="1">
      <alignment horizontal="center" vertical="center" wrapText="1"/>
    </xf>
    <xf numFmtId="0" fontId="28" fillId="0" borderId="27" xfId="1" applyFont="1" applyFill="1" applyBorder="1" applyAlignment="1">
      <alignment horizontal="right" vertical="top" wrapText="1"/>
    </xf>
    <xf numFmtId="0" fontId="28" fillId="0" borderId="27" xfId="1" applyFont="1" applyFill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49" fontId="39" fillId="0" borderId="27" xfId="0" applyNumberFormat="1" applyFont="1" applyBorder="1" applyAlignment="1">
      <alignment horizontal="center" vertical="center"/>
    </xf>
    <xf numFmtId="0" fontId="28" fillId="0" borderId="27" xfId="1" applyNumberFormat="1" applyFont="1" applyFill="1" applyBorder="1" applyAlignment="1">
      <alignment horizontal="center" vertical="center"/>
    </xf>
    <xf numFmtId="0" fontId="27" fillId="6" borderId="27" xfId="0" applyFont="1" applyFill="1" applyBorder="1" applyAlignment="1">
      <alignment horizontal="center" vertical="center" wrapText="1"/>
    </xf>
    <xf numFmtId="0" fontId="28" fillId="0" borderId="27" xfId="35" applyNumberFormat="1" applyFont="1" applyFill="1" applyBorder="1" applyAlignment="1" applyProtection="1">
      <alignment horizontal="left" vertical="center" wrapText="1"/>
    </xf>
    <xf numFmtId="0" fontId="40" fillId="0" borderId="27" xfId="6" applyNumberFormat="1" applyFont="1" applyBorder="1" applyAlignment="1">
      <alignment horizontal="left" vertical="center" wrapText="1"/>
    </xf>
    <xf numFmtId="49" fontId="28" fillId="0" borderId="27" xfId="1" applyNumberFormat="1" applyFont="1" applyFill="1" applyBorder="1" applyAlignment="1">
      <alignment horizontal="center" vertical="center"/>
    </xf>
    <xf numFmtId="0" fontId="28" fillId="7" borderId="27" xfId="1" applyFont="1" applyFill="1" applyBorder="1" applyAlignment="1">
      <alignment horizontal="center" vertical="center"/>
    </xf>
    <xf numFmtId="49" fontId="28" fillId="0" borderId="27" xfId="1" applyNumberFormat="1" applyFont="1" applyFill="1" applyBorder="1" applyAlignment="1">
      <alignment horizontal="center" vertical="center" wrapText="1"/>
    </xf>
    <xf numFmtId="0" fontId="37" fillId="6" borderId="27" xfId="0" applyNumberFormat="1" applyFont="1" applyFill="1" applyBorder="1" applyAlignment="1">
      <alignment horizontal="center" vertical="center" wrapText="1"/>
    </xf>
    <xf numFmtId="0" fontId="37" fillId="6" borderId="27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7" xfId="34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0" borderId="15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 wrapText="1"/>
    </xf>
    <xf numFmtId="1" fontId="22" fillId="0" borderId="0" xfId="5" applyNumberFormat="1" applyFont="1" applyFill="1" applyBorder="1" applyAlignment="1">
      <alignment horizontal="center" vertical="center" wrapText="1"/>
    </xf>
    <xf numFmtId="0" fontId="46" fillId="0" borderId="0" xfId="5" applyFont="1" applyFill="1" applyBorder="1" applyAlignment="1">
      <alignment vertical="center" wrapText="1"/>
    </xf>
    <xf numFmtId="0" fontId="46" fillId="0" borderId="0" xfId="5" applyFont="1" applyFill="1" applyBorder="1" applyAlignment="1">
      <alignment horizontal="center" vertical="center" wrapText="1"/>
    </xf>
    <xf numFmtId="1" fontId="4" fillId="0" borderId="0" xfId="34" applyNumberFormat="1" applyFont="1" applyFill="1" applyBorder="1" applyAlignment="1">
      <alignment horizontal="center" vertical="center"/>
    </xf>
    <xf numFmtId="1" fontId="22" fillId="0" borderId="0" xfId="1" applyNumberFormat="1" applyFont="1" applyFill="1" applyBorder="1" applyAlignment="1">
      <alignment horizontal="center" vertical="center" wrapText="1"/>
    </xf>
    <xf numFmtId="0" fontId="46" fillId="0" borderId="0" xfId="1" applyFont="1" applyFill="1" applyBorder="1" applyAlignment="1">
      <alignment vertical="center" wrapText="1"/>
    </xf>
    <xf numFmtId="0" fontId="46" fillId="0" borderId="0" xfId="1" applyFont="1" applyFill="1" applyBorder="1" applyAlignment="1">
      <alignment horizontal="center" vertical="center" wrapText="1"/>
    </xf>
    <xf numFmtId="1" fontId="22" fillId="0" borderId="0" xfId="1" applyNumberFormat="1" applyFont="1" applyFill="1" applyBorder="1" applyAlignment="1">
      <alignment horizontal="center" vertical="center"/>
    </xf>
    <xf numFmtId="1" fontId="2" fillId="0" borderId="27" xfId="34" applyNumberFormat="1" applyFont="1" applyFill="1" applyBorder="1" applyAlignment="1">
      <alignment horizontal="center" vertical="center" wrapText="1"/>
    </xf>
    <xf numFmtId="0" fontId="46" fillId="0" borderId="0" xfId="1" applyFont="1" applyFill="1" applyBorder="1" applyAlignment="1">
      <alignment vertical="center"/>
    </xf>
    <xf numFmtId="1" fontId="4" fillId="0" borderId="27" xfId="34" applyNumberFormat="1" applyFont="1" applyFill="1" applyBorder="1" applyAlignment="1">
      <alignment horizontal="center" vertical="center" wrapText="1"/>
    </xf>
    <xf numFmtId="1" fontId="22" fillId="0" borderId="0" xfId="4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1" fontId="21" fillId="0" borderId="0" xfId="34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1" fontId="2" fillId="0" borderId="0" xfId="34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46" fillId="0" borderId="0" xfId="1" applyFont="1" applyFill="1" applyBorder="1" applyAlignment="1">
      <alignment horizontal="center" vertical="center"/>
    </xf>
    <xf numFmtId="165" fontId="21" fillId="0" borderId="0" xfId="34" applyNumberFormat="1" applyFont="1" applyFill="1" applyAlignment="1">
      <alignment vertical="center"/>
    </xf>
    <xf numFmtId="1" fontId="4" fillId="7" borderId="27" xfId="34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2" fillId="0" borderId="0" xfId="5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40" fillId="10" borderId="27" xfId="6" applyNumberFormat="1" applyFont="1" applyFill="1" applyBorder="1" applyAlignment="1">
      <alignment horizontal="left" vertical="center" wrapText="1"/>
    </xf>
    <xf numFmtId="0" fontId="40" fillId="0" borderId="27" xfId="6" applyNumberFormat="1" applyFont="1" applyFill="1" applyBorder="1" applyAlignment="1">
      <alignment horizontal="left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7" borderId="27" xfId="34" applyNumberFormat="1" applyFont="1" applyFill="1" applyBorder="1" applyAlignment="1">
      <alignment horizontal="center" vertical="center"/>
    </xf>
    <xf numFmtId="0" fontId="28" fillId="0" borderId="27" xfId="35" applyFont="1" applyFill="1" applyBorder="1" applyAlignment="1">
      <alignment horizontal="left" vertical="center" wrapText="1"/>
    </xf>
    <xf numFmtId="0" fontId="28" fillId="0" borderId="27" xfId="0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left" vertical="center" wrapText="1"/>
    </xf>
    <xf numFmtId="49" fontId="28" fillId="0" borderId="27" xfId="0" applyNumberFormat="1" applyFont="1" applyFill="1" applyBorder="1" applyAlignment="1">
      <alignment horizontal="center" vertical="center"/>
    </xf>
    <xf numFmtId="0" fontId="28" fillId="0" borderId="27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8" fillId="7" borderId="27" xfId="1" applyNumberFormat="1" applyFont="1" applyFill="1" applyBorder="1" applyAlignment="1">
      <alignment horizontal="center" vertical="center"/>
    </xf>
    <xf numFmtId="165" fontId="28" fillId="7" borderId="27" xfId="34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49" fontId="28" fillId="7" borderId="27" xfId="0" applyNumberFormat="1" applyFont="1" applyFill="1" applyBorder="1" applyAlignment="1">
      <alignment horizontal="center" vertical="center"/>
    </xf>
    <xf numFmtId="0" fontId="27" fillId="0" borderId="27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40" fillId="0" borderId="27" xfId="0" applyFont="1" applyFill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7" borderId="27" xfId="0" applyFont="1" applyFill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28" fillId="0" borderId="27" xfId="0" applyFont="1" applyFill="1" applyBorder="1" applyAlignment="1">
      <alignment horizontal="left" vertical="center"/>
    </xf>
    <xf numFmtId="0" fontId="28" fillId="0" borderId="27" xfId="1" applyFont="1" applyFill="1" applyBorder="1" applyAlignment="1">
      <alignment horizontal="left" vertical="center"/>
    </xf>
    <xf numFmtId="0" fontId="28" fillId="7" borderId="27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49" fontId="6" fillId="7" borderId="0" xfId="0" applyNumberFormat="1" applyFont="1" applyFill="1" applyBorder="1" applyAlignment="1">
      <alignment horizontal="center" vertical="center" wrapText="1"/>
    </xf>
    <xf numFmtId="3" fontId="4" fillId="7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7" borderId="0" xfId="1" applyFont="1" applyFill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4" fillId="7" borderId="0" xfId="1" applyFont="1" applyFill="1" applyBorder="1" applyAlignment="1">
      <alignment vertical="top" wrapText="1"/>
    </xf>
    <xf numFmtId="0" fontId="23" fillId="7" borderId="0" xfId="0" applyFont="1" applyFill="1" applyBorder="1" applyAlignment="1">
      <alignment wrapText="1"/>
    </xf>
    <xf numFmtId="0" fontId="0" fillId="0" borderId="0" xfId="0" applyBorder="1" applyAlignment="1"/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horizontal="left" wrapText="1"/>
    </xf>
    <xf numFmtId="1" fontId="4" fillId="7" borderId="0" xfId="34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vertical="center" wrapText="1"/>
    </xf>
    <xf numFmtId="0" fontId="2" fillId="7" borderId="0" xfId="1" applyFont="1" applyFill="1" applyBorder="1" applyAlignment="1">
      <alignment horizontal="left" vertical="center" wrapText="1"/>
    </xf>
    <xf numFmtId="0" fontId="4" fillId="7" borderId="0" xfId="3" applyFont="1" applyFill="1" applyBorder="1" applyAlignment="1">
      <alignment horizontal="left" vertical="top" wrapText="1"/>
    </xf>
    <xf numFmtId="0" fontId="4" fillId="7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vertical="top" wrapText="1"/>
    </xf>
    <xf numFmtId="0" fontId="4" fillId="7" borderId="0" xfId="3" applyFont="1" applyFill="1" applyBorder="1" applyAlignment="1">
      <alignment horizontal="center" vertical="center" wrapText="1"/>
    </xf>
    <xf numFmtId="0" fontId="4" fillId="0" borderId="0" xfId="36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wrapText="1"/>
    </xf>
    <xf numFmtId="0" fontId="4" fillId="7" borderId="0" xfId="0" applyFont="1" applyFill="1" applyBorder="1" applyAlignment="1">
      <alignment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3" fontId="4" fillId="7" borderId="0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27" fillId="6" borderId="1" xfId="1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37" fillId="6" borderId="1" xfId="1" applyFont="1" applyFill="1" applyBorder="1" applyAlignment="1">
      <alignment horizontal="center" vertical="center" wrapText="1"/>
    </xf>
    <xf numFmtId="49" fontId="37" fillId="6" borderId="1" xfId="1" applyNumberFormat="1" applyFont="1" applyFill="1" applyBorder="1" applyAlignment="1">
      <alignment horizontal="center" vertical="center" wrapText="1"/>
    </xf>
    <xf numFmtId="1" fontId="27" fillId="0" borderId="1" xfId="34" applyNumberFormat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/>
    </xf>
    <xf numFmtId="0" fontId="28" fillId="0" borderId="1" xfId="1" applyFont="1" applyBorder="1" applyAlignment="1">
      <alignment vertical="center" wrapText="1"/>
    </xf>
    <xf numFmtId="0" fontId="28" fillId="0" borderId="1" xfId="1" applyFont="1" applyBorder="1" applyAlignment="1">
      <alignment horizontal="center" vertical="center" wrapText="1"/>
    </xf>
    <xf numFmtId="49" fontId="28" fillId="0" borderId="1" xfId="1" applyNumberFormat="1" applyFont="1" applyBorder="1" applyAlignment="1">
      <alignment horizontal="center" vertical="center"/>
    </xf>
    <xf numFmtId="0" fontId="28" fillId="0" borderId="1" xfId="1" applyFont="1" applyBorder="1" applyAlignment="1">
      <alignment wrapText="1"/>
    </xf>
    <xf numFmtId="1" fontId="39" fillId="0" borderId="1" xfId="34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justify" vertical="center" wrapText="1"/>
    </xf>
    <xf numFmtId="0" fontId="4" fillId="0" borderId="0" xfId="5" applyFont="1" applyFill="1" applyBorder="1" applyAlignment="1">
      <alignment horizontal="center" vertical="center"/>
    </xf>
    <xf numFmtId="0" fontId="46" fillId="0" borderId="0" xfId="5" applyFont="1" applyFill="1" applyBorder="1" applyAlignment="1">
      <alignment horizontal="center" vertical="center"/>
    </xf>
    <xf numFmtId="0" fontId="4" fillId="0" borderId="0" xfId="26" applyFont="1" applyFill="1" applyBorder="1" applyAlignment="1">
      <alignment vertical="center" wrapText="1"/>
    </xf>
    <xf numFmtId="0" fontId="4" fillId="0" borderId="0" xfId="26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1" fontId="2" fillId="0" borderId="0" xfId="34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30" applyFont="1" applyFill="1" applyBorder="1" applyAlignment="1">
      <alignment vertical="center" wrapText="1"/>
    </xf>
    <xf numFmtId="0" fontId="4" fillId="0" borderId="0" xfId="30" applyFont="1" applyFill="1" applyBorder="1" applyAlignment="1">
      <alignment horizontal="center" vertical="center" wrapText="1"/>
    </xf>
    <xf numFmtId="0" fontId="4" fillId="0" borderId="0" xfId="30" applyFont="1" applyFill="1" applyBorder="1" applyAlignment="1">
      <alignment horizontal="center" vertical="center"/>
    </xf>
    <xf numFmtId="49" fontId="4" fillId="0" borderId="0" xfId="3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22" fillId="0" borderId="0" xfId="5" applyFont="1" applyFill="1" applyBorder="1" applyAlignment="1">
      <alignment horizontal="center" vertical="center"/>
    </xf>
    <xf numFmtId="1" fontId="22" fillId="0" borderId="0" xfId="5" applyNumberFormat="1" applyFont="1" applyFill="1" applyBorder="1" applyAlignment="1">
      <alignment horizontal="center" vertical="center"/>
    </xf>
    <xf numFmtId="1" fontId="2" fillId="0" borderId="0" xfId="5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34" fillId="0" borderId="0" xfId="34" applyNumberFormat="1" applyFont="1" applyFill="1" applyBorder="1" applyAlignment="1">
      <alignment horizontal="center" vertical="center"/>
    </xf>
    <xf numFmtId="1" fontId="26" fillId="0" borderId="0" xfId="34" applyNumberFormat="1" applyFont="1" applyFill="1" applyBorder="1" applyAlignment="1">
      <alignment horizontal="center" vertical="center"/>
    </xf>
    <xf numFmtId="49" fontId="22" fillId="0" borderId="0" xfId="1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/>
    <xf numFmtId="0" fontId="31" fillId="0" borderId="0" xfId="0" applyFont="1" applyFill="1" applyBorder="1" applyAlignment="1"/>
    <xf numFmtId="0" fontId="5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" fillId="0" borderId="0" xfId="5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31" applyFont="1" applyFill="1" applyBorder="1" applyAlignment="1">
      <alignment vertical="center"/>
    </xf>
    <xf numFmtId="0" fontId="4" fillId="0" borderId="0" xfId="31" applyFont="1" applyFill="1" applyBorder="1" applyAlignment="1">
      <alignment horizontal="center" vertical="center"/>
    </xf>
    <xf numFmtId="49" fontId="4" fillId="0" borderId="0" xfId="3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6" fillId="0" borderId="0" xfId="5" applyFont="1" applyFill="1" applyBorder="1" applyAlignment="1">
      <alignment vertical="center"/>
    </xf>
    <xf numFmtId="0" fontId="2" fillId="0" borderId="0" xfId="5" applyFont="1" applyFill="1" applyBorder="1" applyAlignment="1">
      <alignment vertical="center"/>
    </xf>
    <xf numFmtId="0" fontId="4" fillId="0" borderId="0" xfId="17" applyFont="1" applyFill="1" applyBorder="1" applyAlignment="1">
      <alignment vertical="center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center" vertical="center"/>
    </xf>
    <xf numFmtId="1" fontId="28" fillId="0" borderId="0" xfId="3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6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1" fontId="6" fillId="0" borderId="0" xfId="34" applyNumberFormat="1" applyFont="1" applyFill="1" applyBorder="1" applyAlignment="1">
      <alignment horizontal="center" vertical="center"/>
    </xf>
    <xf numFmtId="1" fontId="29" fillId="0" borderId="0" xfId="3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3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justify" vertical="center"/>
    </xf>
    <xf numFmtId="49" fontId="4" fillId="0" borderId="0" xfId="0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" fontId="3" fillId="8" borderId="27" xfId="34" applyNumberFormat="1" applyFont="1" applyFill="1" applyBorder="1" applyAlignment="1">
      <alignment horizontal="center" vertical="center" wrapText="1"/>
    </xf>
    <xf numFmtId="1" fontId="21" fillId="7" borderId="27" xfId="0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vertical="center" wrapText="1"/>
    </xf>
    <xf numFmtId="0" fontId="4" fillId="0" borderId="15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1" fontId="2" fillId="7" borderId="27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Alignment="1">
      <alignment vertical="center" wrapText="1"/>
    </xf>
    <xf numFmtId="1" fontId="4" fillId="0" borderId="1" xfId="34" applyNumberFormat="1" applyFont="1" applyFill="1" applyBorder="1" applyAlignment="1">
      <alignment vertical="center" wrapText="1"/>
    </xf>
    <xf numFmtId="1" fontId="4" fillId="0" borderId="15" xfId="34" applyNumberFormat="1" applyFont="1" applyFill="1" applyBorder="1" applyAlignment="1">
      <alignment vertical="center" wrapText="1"/>
    </xf>
    <xf numFmtId="1" fontId="4" fillId="0" borderId="1" xfId="34" applyNumberFormat="1" applyFont="1" applyFill="1" applyBorder="1" applyAlignment="1">
      <alignment horizontal="center" vertical="center" wrapText="1"/>
    </xf>
    <xf numFmtId="1" fontId="2" fillId="0" borderId="22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Border="1" applyAlignment="1">
      <alignment vertical="center" wrapText="1"/>
    </xf>
    <xf numFmtId="1" fontId="4" fillId="7" borderId="27" xfId="0" applyNumberFormat="1" applyFont="1" applyFill="1" applyBorder="1" applyAlignment="1">
      <alignment horizontal="center" vertical="center" wrapText="1"/>
    </xf>
    <xf numFmtId="1" fontId="2" fillId="0" borderId="6" xfId="34" applyNumberFormat="1" applyFont="1" applyFill="1" applyBorder="1" applyAlignment="1">
      <alignment horizontal="center" vertical="center" wrapText="1"/>
    </xf>
    <xf numFmtId="1" fontId="4" fillId="0" borderId="27" xfId="34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34" applyNumberFormat="1" applyFont="1" applyFill="1" applyBorder="1" applyAlignment="1">
      <alignment horizontal="center" vertical="center" wrapText="1"/>
    </xf>
    <xf numFmtId="1" fontId="4" fillId="0" borderId="4" xfId="34" applyNumberFormat="1" applyFont="1" applyFill="1" applyBorder="1" applyAlignment="1">
      <alignment horizontal="center" vertical="center" wrapText="1"/>
    </xf>
    <xf numFmtId="1" fontId="4" fillId="7" borderId="4" xfId="34" applyNumberFormat="1" applyFont="1" applyFill="1" applyBorder="1" applyAlignment="1">
      <alignment horizontal="center" vertical="center" wrapText="1"/>
    </xf>
    <xf numFmtId="1" fontId="2" fillId="0" borderId="24" xfId="34" applyNumberFormat="1" applyFont="1" applyFill="1" applyBorder="1" applyAlignment="1">
      <alignment horizontal="center" vertical="center" wrapText="1"/>
    </xf>
    <xf numFmtId="1" fontId="2" fillId="7" borderId="24" xfId="34" applyNumberFormat="1" applyFont="1" applyFill="1" applyBorder="1" applyAlignment="1">
      <alignment horizontal="center" vertical="center" wrapText="1"/>
    </xf>
    <xf numFmtId="1" fontId="2" fillId="0" borderId="30" xfId="34" applyNumberFormat="1" applyFont="1" applyFill="1" applyBorder="1" applyAlignment="1">
      <alignment horizontal="center" vertical="center" wrapText="1"/>
    </xf>
    <xf numFmtId="1" fontId="2" fillId="7" borderId="30" xfId="34" applyNumberFormat="1" applyFont="1" applyFill="1" applyBorder="1" applyAlignment="1">
      <alignment horizontal="center" vertical="center" wrapText="1"/>
    </xf>
    <xf numFmtId="49" fontId="4" fillId="0" borderId="26" xfId="1" applyNumberFormat="1" applyFont="1" applyFill="1" applyBorder="1" applyAlignment="1">
      <alignment horizontal="center" vertical="center" wrapText="1"/>
    </xf>
    <xf numFmtId="1" fontId="4" fillId="0" borderId="7" xfId="34" applyNumberFormat="1" applyFont="1" applyFill="1" applyBorder="1" applyAlignment="1">
      <alignment horizontal="center" vertical="center" wrapText="1"/>
    </xf>
    <xf numFmtId="1" fontId="4" fillId="7" borderId="7" xfId="34" applyNumberFormat="1" applyFont="1" applyFill="1" applyBorder="1" applyAlignment="1">
      <alignment horizontal="center" vertical="center" wrapText="1"/>
    </xf>
    <xf numFmtId="1" fontId="4" fillId="0" borderId="27" xfId="34" applyNumberFormat="1" applyFont="1" applyBorder="1" applyAlignment="1">
      <alignment horizontal="center" vertical="center" wrapText="1"/>
    </xf>
    <xf numFmtId="1" fontId="2" fillId="0" borderId="30" xfId="34" applyNumberFormat="1" applyFont="1" applyBorder="1" applyAlignment="1">
      <alignment horizontal="center" vertical="center" wrapText="1"/>
    </xf>
    <xf numFmtId="1" fontId="4" fillId="0" borderId="1" xfId="34" applyNumberFormat="1" applyFont="1" applyBorder="1" applyAlignment="1">
      <alignment vertical="center" wrapText="1"/>
    </xf>
    <xf numFmtId="1" fontId="4" fillId="7" borderId="1" xfId="34" applyNumberFormat="1" applyFont="1" applyFill="1" applyBorder="1" applyAlignment="1">
      <alignment vertical="center" wrapText="1"/>
    </xf>
    <xf numFmtId="1" fontId="2" fillId="0" borderId="1" xfId="34" applyNumberFormat="1" applyFont="1" applyBorder="1" applyAlignment="1">
      <alignment vertical="center" wrapText="1"/>
    </xf>
    <xf numFmtId="49" fontId="4" fillId="0" borderId="1" xfId="30" applyNumberFormat="1" applyFont="1" applyFill="1" applyBorder="1" applyAlignment="1">
      <alignment horizontal="center" vertical="center" wrapText="1"/>
    </xf>
    <xf numFmtId="1" fontId="4" fillId="0" borderId="1" xfId="34" applyNumberFormat="1" applyFont="1" applyBorder="1" applyAlignment="1">
      <alignment horizontal="right" vertical="center" wrapText="1"/>
    </xf>
    <xf numFmtId="0" fontId="2" fillId="0" borderId="0" xfId="1" applyFont="1" applyBorder="1" applyAlignment="1">
      <alignment vertical="center" wrapText="1"/>
    </xf>
    <xf numFmtId="1" fontId="2" fillId="0" borderId="0" xfId="34" applyNumberFormat="1" applyFont="1" applyBorder="1" applyAlignment="1">
      <alignment vertical="center" wrapText="1"/>
    </xf>
    <xf numFmtId="0" fontId="4" fillId="0" borderId="1" xfId="31" applyFont="1" applyFill="1" applyBorder="1" applyAlignment="1">
      <alignment horizontal="center" vertical="center" wrapText="1"/>
    </xf>
    <xf numFmtId="49" fontId="4" fillId="0" borderId="1" xfId="31" applyNumberFormat="1" applyFont="1" applyFill="1" applyBorder="1" applyAlignment="1">
      <alignment horizontal="center" vertical="center" wrapText="1"/>
    </xf>
    <xf numFmtId="1" fontId="4" fillId="0" borderId="0" xfId="34" applyNumberFormat="1" applyFont="1" applyBorder="1" applyAlignment="1">
      <alignment vertical="center" wrapText="1"/>
    </xf>
    <xf numFmtId="1" fontId="4" fillId="0" borderId="27" xfId="34" applyNumberFormat="1" applyFont="1" applyBorder="1" applyAlignment="1">
      <alignment vertical="center" wrapText="1"/>
    </xf>
    <xf numFmtId="1" fontId="2" fillId="0" borderId="27" xfId="34" applyNumberFormat="1" applyFont="1" applyBorder="1" applyAlignment="1">
      <alignment vertical="center" wrapText="1"/>
    </xf>
    <xf numFmtId="1" fontId="2" fillId="0" borderId="16" xfId="34" applyNumberFormat="1" applyFont="1" applyBorder="1" applyAlignment="1">
      <alignment vertical="center" wrapText="1"/>
    </xf>
    <xf numFmtId="0" fontId="4" fillId="0" borderId="10" xfId="5" applyFont="1" applyBorder="1" applyAlignment="1">
      <alignment vertical="center" wrapText="1"/>
    </xf>
    <xf numFmtId="0" fontId="4" fillId="0" borderId="15" xfId="5" applyFont="1" applyBorder="1" applyAlignment="1">
      <alignment vertical="center" wrapText="1"/>
    </xf>
    <xf numFmtId="0" fontId="2" fillId="0" borderId="13" xfId="5" applyFont="1" applyBorder="1" applyAlignment="1">
      <alignment vertical="center" wrapText="1"/>
    </xf>
    <xf numFmtId="1" fontId="4" fillId="0" borderId="27" xfId="34" applyNumberFormat="1" applyFont="1" applyFill="1" applyBorder="1" applyAlignment="1">
      <alignment horizontal="right" vertical="center" wrapText="1"/>
    </xf>
    <xf numFmtId="1" fontId="21" fillId="7" borderId="27" xfId="0" applyNumberFormat="1" applyFont="1" applyFill="1" applyBorder="1" applyAlignment="1">
      <alignment horizontal="right" vertical="center" wrapText="1"/>
    </xf>
    <xf numFmtId="1" fontId="4" fillId="0" borderId="27" xfId="34" applyNumberFormat="1" applyFont="1" applyFill="1" applyBorder="1" applyAlignment="1">
      <alignment vertical="center" wrapText="1"/>
    </xf>
    <xf numFmtId="1" fontId="21" fillId="7" borderId="27" xfId="0" applyNumberFormat="1" applyFont="1" applyFill="1" applyBorder="1" applyAlignment="1">
      <alignment vertical="center" wrapText="1"/>
    </xf>
    <xf numFmtId="1" fontId="2" fillId="0" borderId="1" xfId="34" applyNumberFormat="1" applyFont="1" applyFill="1" applyBorder="1" applyAlignment="1">
      <alignment vertical="center" wrapText="1"/>
    </xf>
    <xf numFmtId="1" fontId="28" fillId="0" borderId="27" xfId="34" applyNumberFormat="1" applyFont="1" applyBorder="1" applyAlignment="1">
      <alignment horizontal="right" vertical="center" wrapText="1"/>
    </xf>
    <xf numFmtId="1" fontId="28" fillId="7" borderId="27" xfId="34" applyNumberFormat="1" applyFont="1" applyFill="1" applyBorder="1" applyAlignment="1">
      <alignment horizontal="right" vertical="center" wrapText="1"/>
    </xf>
    <xf numFmtId="1" fontId="4" fillId="7" borderId="27" xfId="0" applyNumberFormat="1" applyFont="1" applyFill="1" applyBorder="1" applyAlignment="1">
      <alignment horizontal="right" vertical="center" wrapText="1"/>
    </xf>
    <xf numFmtId="1" fontId="4" fillId="0" borderId="27" xfId="34" applyNumberFormat="1" applyFont="1" applyBorder="1" applyAlignment="1">
      <alignment horizontal="right" vertical="center" wrapText="1"/>
    </xf>
    <xf numFmtId="1" fontId="4" fillId="9" borderId="27" xfId="34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1" fontId="21" fillId="0" borderId="0" xfId="34" applyNumberFormat="1" applyFont="1" applyAlignment="1">
      <alignment vertical="center" wrapText="1"/>
    </xf>
    <xf numFmtId="1" fontId="6" fillId="0" borderId="27" xfId="34" applyNumberFormat="1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49" fontId="4" fillId="7" borderId="16" xfId="1" applyNumberFormat="1" applyFont="1" applyFill="1" applyBorder="1" applyAlignment="1">
      <alignment horizontal="center" vertical="center" wrapText="1"/>
    </xf>
    <xf numFmtId="0" fontId="28" fillId="0" borderId="38" xfId="1" applyFont="1" applyFill="1" applyBorder="1" applyAlignment="1">
      <alignment horizontal="center" vertical="center"/>
    </xf>
    <xf numFmtId="0" fontId="28" fillId="7" borderId="38" xfId="0" applyFont="1" applyFill="1" applyBorder="1" applyAlignment="1">
      <alignment horizontal="left" vertical="center" wrapText="1"/>
    </xf>
    <xf numFmtId="0" fontId="28" fillId="7" borderId="38" xfId="1" applyFont="1" applyFill="1" applyBorder="1" applyAlignment="1">
      <alignment horizontal="center" vertical="center" wrapText="1"/>
    </xf>
    <xf numFmtId="49" fontId="39" fillId="7" borderId="38" xfId="0" applyNumberFormat="1" applyFont="1" applyFill="1" applyBorder="1" applyAlignment="1">
      <alignment horizontal="center" vertical="center" wrapText="1"/>
    </xf>
    <xf numFmtId="165" fontId="28" fillId="7" borderId="38" xfId="34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7" fillId="0" borderId="27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7" borderId="27" xfId="0" applyFont="1" applyFill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27" fillId="0" borderId="27" xfId="1" applyFont="1" applyFill="1" applyBorder="1" applyAlignment="1">
      <alignment horizontal="center" vertical="center" wrapText="1"/>
    </xf>
    <xf numFmtId="0" fontId="27" fillId="0" borderId="39" xfId="1" applyFont="1" applyFill="1" applyBorder="1" applyAlignment="1">
      <alignment horizontal="center" vertical="center"/>
    </xf>
    <xf numFmtId="0" fontId="28" fillId="0" borderId="40" xfId="1" applyFont="1" applyFill="1" applyBorder="1" applyAlignment="1">
      <alignment horizontal="center" vertical="center"/>
    </xf>
    <xf numFmtId="0" fontId="28" fillId="0" borderId="41" xfId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7" borderId="27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2" fillId="7" borderId="0" xfId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center" vertical="center" wrapText="1"/>
    </xf>
    <xf numFmtId="0" fontId="2" fillId="7" borderId="0" xfId="34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27" fillId="7" borderId="27" xfId="1" applyFont="1" applyFill="1" applyBorder="1" applyAlignment="1">
      <alignment horizontal="left" vertical="center" wrapText="1"/>
    </xf>
    <xf numFmtId="0" fontId="39" fillId="0" borderId="27" xfId="0" applyFont="1" applyBorder="1" applyAlignment="1">
      <alignment horizontal="left" wrapText="1"/>
    </xf>
    <xf numFmtId="0" fontId="27" fillId="0" borderId="27" xfId="3" applyFont="1" applyFill="1" applyBorder="1" applyAlignment="1">
      <alignment horizontal="left" vertical="top" wrapText="1"/>
    </xf>
    <xf numFmtId="0" fontId="44" fillId="0" borderId="27" xfId="0" applyFont="1" applyBorder="1" applyAlignment="1">
      <alignment wrapText="1"/>
    </xf>
    <xf numFmtId="0" fontId="27" fillId="0" borderId="27" xfId="3" applyFont="1" applyFill="1" applyBorder="1" applyAlignment="1">
      <alignment horizontal="left" wrapText="1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7" borderId="27" xfId="0" applyFont="1" applyFill="1" applyBorder="1" applyAlignment="1">
      <alignment horizontal="left"/>
    </xf>
    <xf numFmtId="0" fontId="44" fillId="0" borderId="27" xfId="0" applyFont="1" applyBorder="1" applyAlignment="1">
      <alignment horizontal="left" wrapText="1"/>
    </xf>
    <xf numFmtId="0" fontId="44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center"/>
    </xf>
    <xf numFmtId="0" fontId="45" fillId="7" borderId="27" xfId="0" applyFont="1" applyFill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27" fillId="0" borderId="27" xfId="1" applyFont="1" applyFill="1" applyBorder="1" applyAlignment="1">
      <alignment horizontal="left" vertical="top" wrapText="1"/>
    </xf>
    <xf numFmtId="0" fontId="44" fillId="7" borderId="27" xfId="0" applyFont="1" applyFill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7" borderId="27" xfId="0" applyFont="1" applyFill="1" applyBorder="1" applyAlignment="1">
      <alignment horizontal="left" wrapText="1"/>
    </xf>
    <xf numFmtId="0" fontId="27" fillId="7" borderId="27" xfId="1" applyFont="1" applyFill="1" applyBorder="1" applyAlignment="1">
      <alignment horizontal="center" vertical="center" wrapText="1"/>
    </xf>
    <xf numFmtId="0" fontId="44" fillId="7" borderId="27" xfId="0" applyFont="1" applyFill="1" applyBorder="1" applyAlignment="1">
      <alignment wrapText="1"/>
    </xf>
    <xf numFmtId="0" fontId="27" fillId="0" borderId="1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left" vertical="center" wrapText="1"/>
    </xf>
    <xf numFmtId="0" fontId="4" fillId="0" borderId="34" xfId="1" applyFont="1" applyFill="1" applyBorder="1" applyAlignment="1">
      <alignment horizontal="left"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46" fillId="0" borderId="0" xfId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1" fontId="2" fillId="0" borderId="0" xfId="34" applyNumberFormat="1" applyFont="1" applyFill="1" applyBorder="1" applyAlignment="1">
      <alignment horizontal="center" vertical="center" wrapText="1"/>
    </xf>
    <xf numFmtId="0" fontId="4" fillId="7" borderId="6" xfId="1" applyFont="1" applyFill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49" fontId="22" fillId="7" borderId="6" xfId="1" applyNumberFormat="1" applyFont="1" applyFill="1" applyBorder="1" applyAlignment="1">
      <alignment horizontal="center" vertical="center" wrapText="1"/>
    </xf>
    <xf numFmtId="49" fontId="22" fillId="7" borderId="5" xfId="1" applyNumberFormat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 wrapText="1"/>
    </xf>
    <xf numFmtId="0" fontId="22" fillId="0" borderId="0" xfId="4" applyFont="1" applyFill="1" applyBorder="1" applyAlignment="1">
      <alignment horizontal="center" wrapText="1"/>
    </xf>
    <xf numFmtId="0" fontId="2" fillId="0" borderId="0" xfId="4" applyFont="1" applyFill="1" applyBorder="1" applyAlignment="1">
      <alignment horizontal="center" vertical="center" wrapText="1"/>
    </xf>
    <xf numFmtId="49" fontId="22" fillId="7" borderId="6" xfId="1" applyNumberFormat="1" applyFont="1" applyFill="1" applyBorder="1" applyAlignment="1">
      <alignment horizontal="center" vertical="center"/>
    </xf>
    <xf numFmtId="49" fontId="22" fillId="7" borderId="5" xfId="1" applyNumberFormat="1" applyFont="1" applyFill="1" applyBorder="1" applyAlignment="1">
      <alignment horizontal="center" vertical="center"/>
    </xf>
    <xf numFmtId="0" fontId="33" fillId="9" borderId="0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/>
    <xf numFmtId="0" fontId="34" fillId="9" borderId="21" xfId="0" applyFont="1" applyFill="1" applyBorder="1" applyAlignment="1">
      <alignment horizontal="center" vertical="center" wrapText="1"/>
    </xf>
    <xf numFmtId="0" fontId="34" fillId="9" borderId="16" xfId="0" applyFont="1" applyFill="1" applyBorder="1" applyAlignment="1">
      <alignment horizontal="center" vertical="center" wrapText="1"/>
    </xf>
    <xf numFmtId="0" fontId="34" fillId="9" borderId="11" xfId="0" applyFont="1" applyFill="1" applyBorder="1" applyAlignment="1">
      <alignment horizontal="center" vertical="center" wrapText="1"/>
    </xf>
    <xf numFmtId="0" fontId="22" fillId="7" borderId="0" xfId="4" applyFont="1" applyFill="1" applyBorder="1" applyAlignment="1">
      <alignment horizontal="center" vertical="center" wrapText="1"/>
    </xf>
    <xf numFmtId="0" fontId="22" fillId="0" borderId="0" xfId="5" applyFont="1" applyBorder="1" applyAlignment="1">
      <alignment horizontal="center" vertical="center" wrapText="1"/>
    </xf>
    <xf numFmtId="0" fontId="22" fillId="7" borderId="8" xfId="4" applyFont="1" applyFill="1" applyBorder="1" applyAlignment="1">
      <alignment horizontal="center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2" fillId="0" borderId="12" xfId="5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wrapText="1"/>
    </xf>
    <xf numFmtId="0" fontId="2" fillId="6" borderId="1" xfId="5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6" borderId="7" xfId="5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9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" fillId="0" borderId="4" xfId="1" applyFont="1" applyFill="1" applyBorder="1" applyAlignment="1">
      <alignment horizontal="left" vertical="center" wrapText="1"/>
    </xf>
    <xf numFmtId="0" fontId="27" fillId="7" borderId="9" xfId="1" applyFont="1" applyFill="1" applyBorder="1" applyAlignment="1">
      <alignment horizontal="center" vertical="center" wrapText="1"/>
    </xf>
    <xf numFmtId="0" fontId="27" fillId="7" borderId="31" xfId="1" applyFont="1" applyFill="1" applyBorder="1" applyAlignment="1">
      <alignment horizontal="center" vertical="center" wrapText="1"/>
    </xf>
    <xf numFmtId="0" fontId="27" fillId="7" borderId="32" xfId="1" applyFont="1" applyFill="1" applyBorder="1" applyAlignment="1">
      <alignment horizontal="center" vertical="center"/>
    </xf>
    <xf numFmtId="0" fontId="27" fillId="7" borderId="33" xfId="1" applyFont="1" applyFill="1" applyBorder="1" applyAlignment="1">
      <alignment horizontal="center" vertical="center"/>
    </xf>
    <xf numFmtId="0" fontId="27" fillId="7" borderId="34" xfId="1" applyFont="1" applyFill="1" applyBorder="1" applyAlignment="1">
      <alignment horizontal="center" vertical="center"/>
    </xf>
    <xf numFmtId="0" fontId="2" fillId="7" borderId="35" xfId="1" applyFont="1" applyFill="1" applyBorder="1" applyAlignment="1">
      <alignment horizontal="center" vertical="center" wrapText="1"/>
    </xf>
    <xf numFmtId="0" fontId="2" fillId="7" borderId="29" xfId="1" applyFont="1" applyFill="1" applyBorder="1" applyAlignment="1">
      <alignment horizontal="center" vertical="center" wrapText="1"/>
    </xf>
    <xf numFmtId="0" fontId="2" fillId="7" borderId="36" xfId="1" applyFont="1" applyFill="1" applyBorder="1" applyAlignment="1">
      <alignment horizontal="center" vertical="center" wrapText="1"/>
    </xf>
    <xf numFmtId="0" fontId="27" fillId="7" borderId="35" xfId="1" applyFont="1" applyFill="1" applyBorder="1" applyAlignment="1">
      <alignment horizontal="center" vertical="center"/>
    </xf>
    <xf numFmtId="0" fontId="27" fillId="7" borderId="29" xfId="1" applyFont="1" applyFill="1" applyBorder="1" applyAlignment="1">
      <alignment horizontal="center" vertical="center"/>
    </xf>
    <xf numFmtId="0" fontId="27" fillId="7" borderId="36" xfId="1" applyFont="1" applyFill="1" applyBorder="1" applyAlignment="1">
      <alignment horizontal="center" vertical="center"/>
    </xf>
    <xf numFmtId="0" fontId="27" fillId="7" borderId="9" xfId="1" applyFont="1" applyFill="1" applyBorder="1" applyAlignment="1">
      <alignment horizontal="center" vertical="center"/>
    </xf>
    <xf numFmtId="0" fontId="27" fillId="7" borderId="31" xfId="1" applyFont="1" applyFill="1" applyBorder="1" applyAlignment="1">
      <alignment horizontal="center" vertical="center"/>
    </xf>
    <xf numFmtId="0" fontId="27" fillId="7" borderId="13" xfId="1" applyFont="1" applyFill="1" applyBorder="1" applyAlignment="1">
      <alignment horizontal="center" vertical="center"/>
    </xf>
    <xf numFmtId="0" fontId="27" fillId="7" borderId="32" xfId="1" applyFont="1" applyFill="1" applyBorder="1" applyAlignment="1">
      <alignment horizontal="center" vertical="center" wrapText="1"/>
    </xf>
    <xf numFmtId="0" fontId="27" fillId="7" borderId="33" xfId="1" applyFont="1" applyFill="1" applyBorder="1" applyAlignment="1">
      <alignment horizontal="center" vertical="center" wrapText="1"/>
    </xf>
    <xf numFmtId="0" fontId="27" fillId="7" borderId="34" xfId="1" applyFont="1" applyFill="1" applyBorder="1" applyAlignment="1">
      <alignment horizontal="center" vertical="center" wrapText="1"/>
    </xf>
    <xf numFmtId="49" fontId="27" fillId="0" borderId="0" xfId="1" applyNumberFormat="1" applyFont="1" applyFill="1" applyBorder="1" applyAlignment="1">
      <alignment horizontal="center" vertical="center" wrapText="1"/>
    </xf>
    <xf numFmtId="0" fontId="27" fillId="7" borderId="28" xfId="0" applyFont="1" applyFill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center" vertical="center" wrapText="1"/>
    </xf>
    <xf numFmtId="0" fontId="37" fillId="8" borderId="27" xfId="0" applyFont="1" applyFill="1" applyBorder="1" applyAlignment="1">
      <alignment horizontal="center" vertical="center" wrapText="1"/>
    </xf>
    <xf numFmtId="1" fontId="37" fillId="8" borderId="27" xfId="0" applyNumberFormat="1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/>
    </xf>
    <xf numFmtId="0" fontId="27" fillId="0" borderId="43" xfId="5" applyFont="1" applyFill="1" applyBorder="1" applyAlignment="1">
      <alignment horizontal="center" vertical="center" wrapText="1"/>
    </xf>
    <xf numFmtId="0" fontId="27" fillId="0" borderId="44" xfId="5" applyFont="1" applyFill="1" applyBorder="1" applyAlignment="1">
      <alignment horizontal="center" vertical="center" wrapText="1"/>
    </xf>
    <xf numFmtId="1" fontId="27" fillId="0" borderId="18" xfId="34" applyNumberFormat="1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 wrapText="1"/>
    </xf>
    <xf numFmtId="0" fontId="27" fillId="0" borderId="45" xfId="5" applyFont="1" applyFill="1" applyBorder="1" applyAlignment="1">
      <alignment horizontal="center" vertical="center" wrapText="1"/>
    </xf>
    <xf numFmtId="0" fontId="27" fillId="0" borderId="1" xfId="5" applyFont="1" applyFill="1" applyBorder="1" applyAlignment="1">
      <alignment horizontal="center" vertical="center" wrapText="1"/>
    </xf>
    <xf numFmtId="1" fontId="27" fillId="0" borderId="7" xfId="34" applyNumberFormat="1" applyFont="1" applyFill="1" applyBorder="1" applyAlignment="1">
      <alignment horizontal="center" vertical="center" wrapText="1"/>
    </xf>
    <xf numFmtId="1" fontId="27" fillId="0" borderId="46" xfId="0" applyNumberFormat="1" applyFont="1" applyFill="1" applyBorder="1" applyAlignment="1">
      <alignment horizontal="center" vertical="center" wrapText="1"/>
    </xf>
    <xf numFmtId="0" fontId="4" fillId="0" borderId="45" xfId="4" applyFont="1" applyFill="1" applyBorder="1" applyAlignment="1">
      <alignment horizontal="center" vertical="center" wrapText="1"/>
    </xf>
    <xf numFmtId="0" fontId="4" fillId="7" borderId="1" xfId="4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21" fillId="7" borderId="1" xfId="34" applyNumberFormat="1" applyFont="1" applyFill="1" applyBorder="1" applyAlignment="1">
      <alignment horizontal="center" vertical="center" wrapText="1"/>
    </xf>
    <xf numFmtId="1" fontId="4" fillId="0" borderId="47" xfId="0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3" fontId="26" fillId="0" borderId="30" xfId="0" applyNumberFormat="1" applyFont="1" applyBorder="1" applyAlignment="1">
      <alignment horizontal="center" vertical="top"/>
    </xf>
    <xf numFmtId="3" fontId="26" fillId="0" borderId="49" xfId="0" applyNumberFormat="1" applyFont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 wrapText="1"/>
    </xf>
    <xf numFmtId="0" fontId="4" fillId="0" borderId="30" xfId="1" applyFont="1" applyFill="1" applyBorder="1" applyAlignment="1">
      <alignment vertical="center" wrapText="1"/>
    </xf>
    <xf numFmtId="1" fontId="27" fillId="0" borderId="51" xfId="0" applyNumberFormat="1" applyFont="1" applyFill="1" applyBorder="1" applyAlignment="1">
      <alignment horizontal="center" vertical="center" wrapText="1"/>
    </xf>
    <xf numFmtId="1" fontId="27" fillId="0" borderId="52" xfId="0" applyNumberFormat="1" applyFont="1" applyFill="1" applyBorder="1" applyAlignment="1">
      <alignment horizontal="center" vertical="center" wrapText="1"/>
    </xf>
    <xf numFmtId="0" fontId="4" fillId="0" borderId="34" xfId="1" applyNumberFormat="1" applyFont="1" applyFill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/>
    </xf>
    <xf numFmtId="1" fontId="52" fillId="0" borderId="50" xfId="0" applyNumberFormat="1" applyFont="1" applyBorder="1" applyAlignment="1">
      <alignment horizontal="center" vertical="center"/>
    </xf>
    <xf numFmtId="1" fontId="52" fillId="0" borderId="4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1" fontId="53" fillId="0" borderId="47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3" fontId="26" fillId="0" borderId="24" xfId="0" applyNumberFormat="1" applyFont="1" applyBorder="1" applyAlignment="1">
      <alignment horizontal="center" vertical="top"/>
    </xf>
    <xf numFmtId="0" fontId="27" fillId="0" borderId="43" xfId="5" applyFont="1" applyFill="1" applyBorder="1" applyAlignment="1">
      <alignment horizontal="center" vertical="center" wrapText="1"/>
    </xf>
    <xf numFmtId="0" fontId="27" fillId="0" borderId="44" xfId="5" applyFont="1" applyFill="1" applyBorder="1" applyAlignment="1">
      <alignment horizontal="center" vertical="center" wrapText="1"/>
    </xf>
    <xf numFmtId="1" fontId="27" fillId="0" borderId="18" xfId="34" applyNumberFormat="1" applyFont="1" applyFill="1" applyBorder="1" applyAlignment="1">
      <alignment horizontal="center" vertical="center" wrapText="1"/>
    </xf>
    <xf numFmtId="1" fontId="27" fillId="0" borderId="51" xfId="0" applyNumberFormat="1" applyFont="1" applyFill="1" applyBorder="1" applyAlignment="1">
      <alignment horizontal="center" vertical="center" wrapText="1"/>
    </xf>
  </cellXfs>
  <cellStyles count="42">
    <cellStyle name="Excel Built-in Normal" xfId="6"/>
    <cellStyle name="Normal" xfId="41"/>
    <cellStyle name="Normalny_Boelsławiec WA40 oferta poprawiona 18% od MJZ" xfId="7"/>
    <cellStyle name="SAPBEXaggData" xfId="8"/>
    <cellStyle name="SAPBEXaggData 2" xfId="37"/>
    <cellStyle name="SAPBEXaggItem" xfId="9"/>
    <cellStyle name="SAPBEXaggItem 2" xfId="38"/>
    <cellStyle name="SAPBEXchaText" xfId="10"/>
    <cellStyle name="SAPBEXstdData" xfId="11"/>
    <cellStyle name="SAPBEXstdData 2" xfId="39"/>
    <cellStyle name="SAPBEXstdItem" xfId="12"/>
    <cellStyle name="SAPBEXstdItem 2" xfId="40"/>
    <cellStyle name="Standard_Tabelle1" xfId="13"/>
    <cellStyle name="Style 1" xfId="14"/>
    <cellStyle name="Обычный" xfId="0" builtinId="0"/>
    <cellStyle name="Обычный 10" xfId="1"/>
    <cellStyle name="Обычный 11" xfId="3"/>
    <cellStyle name="Обычный 11 2" xfId="36"/>
    <cellStyle name="Обычный 2" xfId="15"/>
    <cellStyle name="Обычный 2 2" xfId="16"/>
    <cellStyle name="Обычный 2 2 2" xfId="17"/>
    <cellStyle name="Обычный 2 2 2 2" xfId="18"/>
    <cellStyle name="Обычный 2 3" xfId="19"/>
    <cellStyle name="Обычный 2 4" xfId="20"/>
    <cellStyle name="Обычный 2 8 2" xfId="35"/>
    <cellStyle name="Обычный 3" xfId="5"/>
    <cellStyle name="Обычный 3 2" xfId="21"/>
    <cellStyle name="Обычный 3 2 2" xfId="22"/>
    <cellStyle name="Обычный 3 2 3" xfId="23"/>
    <cellStyle name="Обычный 3 2 4" xfId="24"/>
    <cellStyle name="Обычный 3 3" xfId="25"/>
    <cellStyle name="Обычный 4" xfId="26"/>
    <cellStyle name="Обычный 5" xfId="2"/>
    <cellStyle name="Обычный 6" xfId="4"/>
    <cellStyle name="Обычный 6 2" xfId="27"/>
    <cellStyle name="Обычный 6 2 2" xfId="28"/>
    <cellStyle name="Обычный 6 3" xfId="29"/>
    <cellStyle name="Обычный 7" xfId="30"/>
    <cellStyle name="Обычный 8" xfId="31"/>
    <cellStyle name="Обычный 9" xfId="32"/>
    <cellStyle name="Финансовый" xfId="34" builtinId="3"/>
    <cellStyle name="Финансовы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4">
          <cell r="G34">
            <v>1800</v>
          </cell>
        </row>
        <row r="35">
          <cell r="G35">
            <v>1800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39">
          <cell r="G39">
            <v>1600</v>
          </cell>
        </row>
        <row r="40">
          <cell r="G40">
            <v>1000</v>
          </cell>
        </row>
        <row r="43">
          <cell r="G43">
            <v>2100</v>
          </cell>
        </row>
        <row r="47">
          <cell r="G47">
            <v>1500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  <row r="186">
          <cell r="G186">
            <v>9600</v>
          </cell>
        </row>
        <row r="341">
          <cell r="G341">
            <v>400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>
        <row r="5">
          <cell r="G5">
            <v>800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108">
          <cell r="G108">
            <v>2000</v>
          </cell>
        </row>
        <row r="109">
          <cell r="G109">
            <v>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6"/>
  <sheetViews>
    <sheetView topLeftCell="A76" zoomScaleNormal="100" zoomScaleSheetLayoutView="100" workbookViewId="0">
      <selection activeCell="B90" sqref="B90"/>
    </sheetView>
  </sheetViews>
  <sheetFormatPr defaultRowHeight="16.5"/>
  <cols>
    <col min="1" max="1" width="5" style="279" bestFit="1" customWidth="1"/>
    <col min="2" max="2" width="44.5703125" style="294" customWidth="1"/>
    <col min="3" max="3" width="14" style="279" customWidth="1"/>
    <col min="4" max="4" width="11.140625" style="279" customWidth="1"/>
    <col min="5" max="5" width="9.140625" style="279"/>
    <col min="6" max="6" width="10.5703125" style="280" customWidth="1"/>
  </cols>
  <sheetData>
    <row r="1" spans="1:6" s="79" customFormat="1" ht="41.25" customHeight="1">
      <c r="A1" s="480" t="s">
        <v>1116</v>
      </c>
      <c r="B1" s="480"/>
      <c r="C1" s="480"/>
      <c r="D1" s="480"/>
      <c r="E1" s="480"/>
      <c r="F1" s="480"/>
    </row>
    <row r="2" spans="1:6" ht="33">
      <c r="A2" s="213" t="s">
        <v>0</v>
      </c>
      <c r="B2" s="282" t="s">
        <v>13</v>
      </c>
      <c r="C2" s="220" t="s">
        <v>14</v>
      </c>
      <c r="D2" s="220" t="s">
        <v>265</v>
      </c>
      <c r="E2" s="220" t="s">
        <v>15</v>
      </c>
      <c r="F2" s="219" t="s">
        <v>16</v>
      </c>
    </row>
    <row r="3" spans="1:6">
      <c r="A3" s="479" t="s">
        <v>17</v>
      </c>
      <c r="B3" s="479"/>
      <c r="C3" s="479"/>
      <c r="D3" s="479"/>
      <c r="E3" s="479"/>
      <c r="F3" s="479"/>
    </row>
    <row r="4" spans="1:6">
      <c r="A4" s="222">
        <v>1</v>
      </c>
      <c r="B4" s="275" t="s">
        <v>18</v>
      </c>
      <c r="C4" s="222" t="s">
        <v>19</v>
      </c>
      <c r="D4" s="222" t="s">
        <v>20</v>
      </c>
      <c r="E4" s="222">
        <v>1</v>
      </c>
      <c r="F4" s="223">
        <v>800</v>
      </c>
    </row>
    <row r="5" spans="1:6">
      <c r="A5" s="222">
        <v>2</v>
      </c>
      <c r="B5" s="275" t="s">
        <v>812</v>
      </c>
      <c r="C5" s="222" t="s">
        <v>19</v>
      </c>
      <c r="D5" s="222" t="s">
        <v>20</v>
      </c>
      <c r="E5" s="222">
        <v>1</v>
      </c>
      <c r="F5" s="223">
        <v>500</v>
      </c>
    </row>
    <row r="6" spans="1:6">
      <c r="A6" s="479" t="s">
        <v>21</v>
      </c>
      <c r="B6" s="479"/>
      <c r="C6" s="479"/>
      <c r="D6" s="479"/>
      <c r="E6" s="479"/>
      <c r="F6" s="479"/>
    </row>
    <row r="7" spans="1:6">
      <c r="A7" s="222">
        <v>3</v>
      </c>
      <c r="B7" s="275" t="s">
        <v>22</v>
      </c>
      <c r="C7" s="222" t="s">
        <v>19</v>
      </c>
      <c r="D7" s="222" t="s">
        <v>23</v>
      </c>
      <c r="E7" s="267" t="s">
        <v>1</v>
      </c>
      <c r="F7" s="223">
        <v>1000</v>
      </c>
    </row>
    <row r="8" spans="1:6">
      <c r="A8" s="479" t="s">
        <v>266</v>
      </c>
      <c r="B8" s="479"/>
      <c r="C8" s="479"/>
      <c r="D8" s="479"/>
      <c r="E8" s="479"/>
      <c r="F8" s="479"/>
    </row>
    <row r="9" spans="1:6">
      <c r="A9" s="222">
        <v>4</v>
      </c>
      <c r="B9" s="283" t="s">
        <v>1111</v>
      </c>
      <c r="C9" s="222" t="s">
        <v>24</v>
      </c>
      <c r="D9" s="222" t="s">
        <v>20</v>
      </c>
      <c r="E9" s="222">
        <v>2</v>
      </c>
      <c r="F9" s="278">
        <v>900</v>
      </c>
    </row>
    <row r="10" spans="1:6">
      <c r="A10" s="222">
        <v>5</v>
      </c>
      <c r="B10" s="275" t="s">
        <v>25</v>
      </c>
      <c r="C10" s="222" t="s">
        <v>24</v>
      </c>
      <c r="D10" s="222" t="s">
        <v>20</v>
      </c>
      <c r="E10" s="222">
        <v>2</v>
      </c>
      <c r="F10" s="278">
        <v>840</v>
      </c>
    </row>
    <row r="11" spans="1:6">
      <c r="A11" s="222">
        <v>6</v>
      </c>
      <c r="B11" s="275" t="s">
        <v>26</v>
      </c>
      <c r="C11" s="222" t="s">
        <v>24</v>
      </c>
      <c r="D11" s="222" t="s">
        <v>20</v>
      </c>
      <c r="E11" s="222">
        <v>2</v>
      </c>
      <c r="F11" s="278">
        <v>840</v>
      </c>
    </row>
    <row r="12" spans="1:6">
      <c r="A12" s="222">
        <v>7</v>
      </c>
      <c r="B12" s="275" t="s">
        <v>27</v>
      </c>
      <c r="C12" s="222" t="s">
        <v>24</v>
      </c>
      <c r="D12" s="222" t="s">
        <v>20</v>
      </c>
      <c r="E12" s="222">
        <v>2</v>
      </c>
      <c r="F12" s="278">
        <v>840</v>
      </c>
    </row>
    <row r="13" spans="1:6">
      <c r="A13" s="222">
        <v>8</v>
      </c>
      <c r="B13" s="275" t="s">
        <v>28</v>
      </c>
      <c r="C13" s="222" t="s">
        <v>24</v>
      </c>
      <c r="D13" s="222" t="s">
        <v>20</v>
      </c>
      <c r="E13" s="222">
        <v>2</v>
      </c>
      <c r="F13" s="278">
        <v>840</v>
      </c>
    </row>
    <row r="14" spans="1:6">
      <c r="A14" s="222">
        <v>9</v>
      </c>
      <c r="B14" s="275" t="s">
        <v>29</v>
      </c>
      <c r="C14" s="222" t="s">
        <v>24</v>
      </c>
      <c r="D14" s="222" t="s">
        <v>20</v>
      </c>
      <c r="E14" s="222">
        <v>2</v>
      </c>
      <c r="F14" s="278">
        <v>840</v>
      </c>
    </row>
    <row r="15" spans="1:6">
      <c r="A15" s="222">
        <v>10</v>
      </c>
      <c r="B15" s="275" t="s">
        <v>30</v>
      </c>
      <c r="C15" s="222" t="s">
        <v>24</v>
      </c>
      <c r="D15" s="222" t="s">
        <v>20</v>
      </c>
      <c r="E15" s="222">
        <v>2</v>
      </c>
      <c r="F15" s="278">
        <v>1600</v>
      </c>
    </row>
    <row r="16" spans="1:6">
      <c r="A16" s="222">
        <v>11</v>
      </c>
      <c r="B16" s="275" t="s">
        <v>267</v>
      </c>
      <c r="C16" s="222" t="s">
        <v>24</v>
      </c>
      <c r="D16" s="222" t="s">
        <v>20</v>
      </c>
      <c r="E16" s="222">
        <v>2</v>
      </c>
      <c r="F16" s="278">
        <v>900</v>
      </c>
    </row>
    <row r="17" spans="1:6">
      <c r="A17" s="222">
        <v>12</v>
      </c>
      <c r="B17" s="275" t="s">
        <v>32</v>
      </c>
      <c r="C17" s="222" t="s">
        <v>24</v>
      </c>
      <c r="D17" s="222" t="s">
        <v>20</v>
      </c>
      <c r="E17" s="222">
        <v>2</v>
      </c>
      <c r="F17" s="278">
        <v>1000</v>
      </c>
    </row>
    <row r="18" spans="1:6">
      <c r="A18" s="222">
        <v>13</v>
      </c>
      <c r="B18" s="275" t="s">
        <v>33</v>
      </c>
      <c r="C18" s="222" t="s">
        <v>24</v>
      </c>
      <c r="D18" s="222" t="s">
        <v>20</v>
      </c>
      <c r="E18" s="222">
        <v>2</v>
      </c>
      <c r="F18" s="278">
        <v>1200</v>
      </c>
    </row>
    <row r="19" spans="1:6">
      <c r="A19" s="222">
        <v>14</v>
      </c>
      <c r="B19" s="275" t="s">
        <v>268</v>
      </c>
      <c r="C19" s="222" t="s">
        <v>24</v>
      </c>
      <c r="D19" s="222" t="s">
        <v>20</v>
      </c>
      <c r="E19" s="222">
        <v>2</v>
      </c>
      <c r="F19" s="278">
        <v>980</v>
      </c>
    </row>
    <row r="20" spans="1:6">
      <c r="A20" s="222">
        <v>15</v>
      </c>
      <c r="B20" s="275" t="s">
        <v>34</v>
      </c>
      <c r="C20" s="222" t="s">
        <v>24</v>
      </c>
      <c r="D20" s="222" t="s">
        <v>20</v>
      </c>
      <c r="E20" s="222">
        <v>2</v>
      </c>
      <c r="F20" s="278">
        <v>800</v>
      </c>
    </row>
    <row r="21" spans="1:6">
      <c r="A21" s="222">
        <v>16</v>
      </c>
      <c r="B21" s="275" t="s">
        <v>35</v>
      </c>
      <c r="C21" s="222" t="s">
        <v>24</v>
      </c>
      <c r="D21" s="222" t="s">
        <v>20</v>
      </c>
      <c r="E21" s="222">
        <v>2</v>
      </c>
      <c r="F21" s="278">
        <v>800</v>
      </c>
    </row>
    <row r="22" spans="1:6">
      <c r="A22" s="222">
        <v>17</v>
      </c>
      <c r="B22" s="275" t="s">
        <v>36</v>
      </c>
      <c r="C22" s="222" t="s">
        <v>24</v>
      </c>
      <c r="D22" s="222" t="s">
        <v>20</v>
      </c>
      <c r="E22" s="222">
        <v>2</v>
      </c>
      <c r="F22" s="278">
        <v>800</v>
      </c>
    </row>
    <row r="23" spans="1:6">
      <c r="A23" s="222">
        <v>18</v>
      </c>
      <c r="B23" s="275" t="s">
        <v>37</v>
      </c>
      <c r="C23" s="222" t="s">
        <v>24</v>
      </c>
      <c r="D23" s="222" t="s">
        <v>20</v>
      </c>
      <c r="E23" s="222">
        <v>2</v>
      </c>
      <c r="F23" s="278">
        <v>800</v>
      </c>
    </row>
    <row r="24" spans="1:6">
      <c r="A24" s="222">
        <v>19</v>
      </c>
      <c r="B24" s="275" t="s">
        <v>38</v>
      </c>
      <c r="C24" s="222" t="s">
        <v>24</v>
      </c>
      <c r="D24" s="222" t="s">
        <v>20</v>
      </c>
      <c r="E24" s="222">
        <v>2</v>
      </c>
      <c r="F24" s="278">
        <v>840</v>
      </c>
    </row>
    <row r="25" spans="1:6">
      <c r="A25" s="222">
        <v>20</v>
      </c>
      <c r="B25" s="275" t="s">
        <v>39</v>
      </c>
      <c r="C25" s="222" t="s">
        <v>24</v>
      </c>
      <c r="D25" s="222" t="s">
        <v>20</v>
      </c>
      <c r="E25" s="222">
        <v>2</v>
      </c>
      <c r="F25" s="278">
        <v>800</v>
      </c>
    </row>
    <row r="26" spans="1:6">
      <c r="A26" s="222">
        <v>21</v>
      </c>
      <c r="B26" s="275" t="s">
        <v>40</v>
      </c>
      <c r="C26" s="222" t="s">
        <v>24</v>
      </c>
      <c r="D26" s="222" t="s">
        <v>20</v>
      </c>
      <c r="E26" s="222">
        <v>2</v>
      </c>
      <c r="F26" s="278">
        <v>800</v>
      </c>
    </row>
    <row r="27" spans="1:6">
      <c r="A27" s="222">
        <v>22</v>
      </c>
      <c r="B27" s="275" t="s">
        <v>41</v>
      </c>
      <c r="C27" s="222" t="s">
        <v>24</v>
      </c>
      <c r="D27" s="222" t="s">
        <v>20</v>
      </c>
      <c r="E27" s="222">
        <v>2</v>
      </c>
      <c r="F27" s="278">
        <v>800</v>
      </c>
    </row>
    <row r="28" spans="1:6">
      <c r="A28" s="222">
        <v>23</v>
      </c>
      <c r="B28" s="275" t="s">
        <v>42</v>
      </c>
      <c r="C28" s="222" t="s">
        <v>19</v>
      </c>
      <c r="D28" s="222" t="s">
        <v>20</v>
      </c>
      <c r="E28" s="222">
        <v>2</v>
      </c>
      <c r="F28" s="278">
        <v>2000</v>
      </c>
    </row>
    <row r="29" spans="1:6">
      <c r="A29" s="222">
        <v>24</v>
      </c>
      <c r="B29" s="275" t="s">
        <v>43</v>
      </c>
      <c r="C29" s="222" t="s">
        <v>24</v>
      </c>
      <c r="D29" s="222" t="s">
        <v>20</v>
      </c>
      <c r="E29" s="222">
        <v>2</v>
      </c>
      <c r="F29" s="278">
        <v>800</v>
      </c>
    </row>
    <row r="30" spans="1:6">
      <c r="A30" s="222">
        <v>25</v>
      </c>
      <c r="B30" s="275" t="s">
        <v>44</v>
      </c>
      <c r="C30" s="222" t="s">
        <v>24</v>
      </c>
      <c r="D30" s="222" t="s">
        <v>20</v>
      </c>
      <c r="E30" s="222">
        <v>2</v>
      </c>
      <c r="F30" s="278">
        <v>800</v>
      </c>
    </row>
    <row r="31" spans="1:6">
      <c r="A31" s="222">
        <v>26</v>
      </c>
      <c r="B31" s="275" t="s">
        <v>45</v>
      </c>
      <c r="C31" s="222" t="s">
        <v>24</v>
      </c>
      <c r="D31" s="222" t="s">
        <v>20</v>
      </c>
      <c r="E31" s="222">
        <v>2</v>
      </c>
      <c r="F31" s="278">
        <v>960</v>
      </c>
    </row>
    <row r="32" spans="1:6">
      <c r="A32" s="222">
        <v>27</v>
      </c>
      <c r="B32" s="275" t="s">
        <v>46</v>
      </c>
      <c r="C32" s="222" t="s">
        <v>24</v>
      </c>
      <c r="D32" s="222" t="s">
        <v>20</v>
      </c>
      <c r="E32" s="222">
        <v>2</v>
      </c>
      <c r="F32" s="278">
        <v>1200</v>
      </c>
    </row>
    <row r="33" spans="1:6">
      <c r="A33" s="222">
        <v>28</v>
      </c>
      <c r="B33" s="275" t="s">
        <v>47</v>
      </c>
      <c r="C33" s="222" t="s">
        <v>24</v>
      </c>
      <c r="D33" s="222" t="s">
        <v>20</v>
      </c>
      <c r="E33" s="222">
        <v>2</v>
      </c>
      <c r="F33" s="278">
        <v>1800</v>
      </c>
    </row>
    <row r="34" spans="1:6">
      <c r="A34" s="222">
        <v>29</v>
      </c>
      <c r="B34" s="275" t="s">
        <v>48</v>
      </c>
      <c r="C34" s="222" t="s">
        <v>24</v>
      </c>
      <c r="D34" s="222" t="s">
        <v>20</v>
      </c>
      <c r="E34" s="222">
        <v>2</v>
      </c>
      <c r="F34" s="278">
        <v>1800</v>
      </c>
    </row>
    <row r="35" spans="1:6">
      <c r="A35" s="222">
        <v>30</v>
      </c>
      <c r="B35" s="275" t="s">
        <v>49</v>
      </c>
      <c r="C35" s="222" t="s">
        <v>24</v>
      </c>
      <c r="D35" s="222" t="s">
        <v>20</v>
      </c>
      <c r="E35" s="222">
        <v>2</v>
      </c>
      <c r="F35" s="278">
        <v>900</v>
      </c>
    </row>
    <row r="36" spans="1:6">
      <c r="A36" s="222">
        <v>31</v>
      </c>
      <c r="B36" s="275" t="s">
        <v>50</v>
      </c>
      <c r="C36" s="222" t="s">
        <v>24</v>
      </c>
      <c r="D36" s="222" t="s">
        <v>20</v>
      </c>
      <c r="E36" s="222">
        <v>2</v>
      </c>
      <c r="F36" s="278">
        <v>900</v>
      </c>
    </row>
    <row r="37" spans="1:6">
      <c r="A37" s="222">
        <v>32</v>
      </c>
      <c r="B37" s="275" t="s">
        <v>51</v>
      </c>
      <c r="C37" s="222" t="s">
        <v>24</v>
      </c>
      <c r="D37" s="222" t="s">
        <v>20</v>
      </c>
      <c r="E37" s="222">
        <v>2</v>
      </c>
      <c r="F37" s="278">
        <v>900</v>
      </c>
    </row>
    <row r="38" spans="1:6">
      <c r="A38" s="222">
        <v>33</v>
      </c>
      <c r="B38" s="275" t="s">
        <v>1112</v>
      </c>
      <c r="C38" s="222" t="s">
        <v>24</v>
      </c>
      <c r="D38" s="222" t="s">
        <v>20</v>
      </c>
      <c r="E38" s="222">
        <v>2</v>
      </c>
      <c r="F38" s="278">
        <v>1600</v>
      </c>
    </row>
    <row r="39" spans="1:6">
      <c r="A39" s="222">
        <v>34</v>
      </c>
      <c r="B39" s="275" t="s">
        <v>52</v>
      </c>
      <c r="C39" s="222" t="s">
        <v>24</v>
      </c>
      <c r="D39" s="222" t="s">
        <v>20</v>
      </c>
      <c r="E39" s="222">
        <v>2</v>
      </c>
      <c r="F39" s="278">
        <v>1000</v>
      </c>
    </row>
    <row r="40" spans="1:6">
      <c r="A40" s="222">
        <v>35</v>
      </c>
      <c r="B40" s="275" t="s">
        <v>53</v>
      </c>
      <c r="C40" s="222" t="s">
        <v>24</v>
      </c>
      <c r="D40" s="222" t="s">
        <v>20</v>
      </c>
      <c r="E40" s="222">
        <v>2</v>
      </c>
      <c r="F40" s="278">
        <v>1600</v>
      </c>
    </row>
    <row r="41" spans="1:6">
      <c r="A41" s="222">
        <v>36</v>
      </c>
      <c r="B41" s="275" t="s">
        <v>54</v>
      </c>
      <c r="C41" s="222" t="s">
        <v>24</v>
      </c>
      <c r="D41" s="222" t="s">
        <v>20</v>
      </c>
      <c r="E41" s="222">
        <v>2</v>
      </c>
      <c r="F41" s="278">
        <v>1600</v>
      </c>
    </row>
    <row r="42" spans="1:6">
      <c r="A42" s="222">
        <v>37</v>
      </c>
      <c r="B42" s="275" t="s">
        <v>55</v>
      </c>
      <c r="C42" s="222" t="s">
        <v>24</v>
      </c>
      <c r="D42" s="222" t="s">
        <v>20</v>
      </c>
      <c r="E42" s="222">
        <v>2</v>
      </c>
      <c r="F42" s="278">
        <v>2100</v>
      </c>
    </row>
    <row r="43" spans="1:6">
      <c r="A43" s="222">
        <v>38</v>
      </c>
      <c r="B43" s="275" t="s">
        <v>56</v>
      </c>
      <c r="C43" s="222" t="s">
        <v>24</v>
      </c>
      <c r="D43" s="222" t="s">
        <v>20</v>
      </c>
      <c r="E43" s="222">
        <v>2</v>
      </c>
      <c r="F43" s="278">
        <v>1100</v>
      </c>
    </row>
    <row r="44" spans="1:6">
      <c r="A44" s="222">
        <v>39</v>
      </c>
      <c r="B44" s="275" t="s">
        <v>57</v>
      </c>
      <c r="C44" s="222" t="s">
        <v>19</v>
      </c>
      <c r="D44" s="222" t="s">
        <v>20</v>
      </c>
      <c r="E44" s="267" t="s">
        <v>1</v>
      </c>
      <c r="F44" s="278">
        <v>4800</v>
      </c>
    </row>
    <row r="45" spans="1:6">
      <c r="A45" s="222">
        <v>40</v>
      </c>
      <c r="B45" s="275" t="s">
        <v>58</v>
      </c>
      <c r="C45" s="222" t="s">
        <v>24</v>
      </c>
      <c r="D45" s="222" t="s">
        <v>20</v>
      </c>
      <c r="E45" s="222">
        <v>2</v>
      </c>
      <c r="F45" s="278">
        <v>1200</v>
      </c>
    </row>
    <row r="46" spans="1:6">
      <c r="A46" s="222">
        <v>41</v>
      </c>
      <c r="B46" s="275" t="s">
        <v>59</v>
      </c>
      <c r="C46" s="222" t="s">
        <v>24</v>
      </c>
      <c r="D46" s="222" t="s">
        <v>20</v>
      </c>
      <c r="E46" s="267" t="s">
        <v>1</v>
      </c>
      <c r="F46" s="278">
        <v>1500</v>
      </c>
    </row>
    <row r="47" spans="1:6">
      <c r="A47" s="222">
        <v>42</v>
      </c>
      <c r="B47" s="275" t="s">
        <v>60</v>
      </c>
      <c r="C47" s="222" t="s">
        <v>24</v>
      </c>
      <c r="D47" s="222" t="s">
        <v>20</v>
      </c>
      <c r="E47" s="222">
        <v>2</v>
      </c>
      <c r="F47" s="278">
        <v>1600</v>
      </c>
    </row>
    <row r="48" spans="1:6">
      <c r="A48" s="222">
        <v>43</v>
      </c>
      <c r="B48" s="275" t="s">
        <v>61</v>
      </c>
      <c r="C48" s="222" t="s">
        <v>24</v>
      </c>
      <c r="D48" s="222" t="s">
        <v>20</v>
      </c>
      <c r="E48" s="222">
        <v>2</v>
      </c>
      <c r="F48" s="278">
        <v>1600</v>
      </c>
    </row>
    <row r="49" spans="1:6">
      <c r="A49" s="222">
        <v>44</v>
      </c>
      <c r="B49" s="275" t="s">
        <v>62</v>
      </c>
      <c r="C49" s="222" t="s">
        <v>24</v>
      </c>
      <c r="D49" s="222" t="s">
        <v>20</v>
      </c>
      <c r="E49" s="222">
        <v>7</v>
      </c>
      <c r="F49" s="278">
        <v>3400</v>
      </c>
    </row>
    <row r="50" spans="1:6" ht="49.5">
      <c r="A50" s="146">
        <v>45</v>
      </c>
      <c r="B50" s="147" t="s">
        <v>1117</v>
      </c>
      <c r="C50" s="222" t="s">
        <v>24</v>
      </c>
      <c r="D50" s="222" t="s">
        <v>20</v>
      </c>
      <c r="E50" s="218" t="s">
        <v>2</v>
      </c>
      <c r="F50" s="278">
        <v>15800</v>
      </c>
    </row>
    <row r="51" spans="1:6">
      <c r="A51" s="479" t="s">
        <v>269</v>
      </c>
      <c r="B51" s="479"/>
      <c r="C51" s="479"/>
      <c r="D51" s="479"/>
      <c r="E51" s="479"/>
      <c r="F51" s="479"/>
    </row>
    <row r="52" spans="1:6">
      <c r="A52" s="209">
        <v>46</v>
      </c>
      <c r="B52" s="275" t="s">
        <v>31</v>
      </c>
      <c r="C52" s="222" t="s">
        <v>63</v>
      </c>
      <c r="D52" s="222" t="s">
        <v>20</v>
      </c>
      <c r="E52" s="222">
        <v>2</v>
      </c>
      <c r="F52" s="278">
        <v>1000</v>
      </c>
    </row>
    <row r="53" spans="1:6">
      <c r="A53" s="209">
        <v>47</v>
      </c>
      <c r="B53" s="275" t="s">
        <v>40</v>
      </c>
      <c r="C53" s="222" t="s">
        <v>63</v>
      </c>
      <c r="D53" s="222" t="s">
        <v>20</v>
      </c>
      <c r="E53" s="222">
        <v>2</v>
      </c>
      <c r="F53" s="278">
        <v>800</v>
      </c>
    </row>
    <row r="54" spans="1:6">
      <c r="A54" s="209">
        <v>48</v>
      </c>
      <c r="B54" s="275" t="s">
        <v>39</v>
      </c>
      <c r="C54" s="222" t="s">
        <v>63</v>
      </c>
      <c r="D54" s="222" t="s">
        <v>20</v>
      </c>
      <c r="E54" s="222">
        <v>2</v>
      </c>
      <c r="F54" s="278">
        <v>800</v>
      </c>
    </row>
    <row r="55" spans="1:6">
      <c r="A55" s="209">
        <v>49</v>
      </c>
      <c r="B55" s="275" t="s">
        <v>38</v>
      </c>
      <c r="C55" s="222" t="s">
        <v>63</v>
      </c>
      <c r="D55" s="222" t="s">
        <v>20</v>
      </c>
      <c r="E55" s="222">
        <v>2</v>
      </c>
      <c r="F55" s="278">
        <v>800</v>
      </c>
    </row>
    <row r="56" spans="1:6">
      <c r="A56" s="209">
        <v>50</v>
      </c>
      <c r="B56" s="275" t="s">
        <v>41</v>
      </c>
      <c r="C56" s="222" t="s">
        <v>63</v>
      </c>
      <c r="D56" s="222" t="s">
        <v>20</v>
      </c>
      <c r="E56" s="222">
        <v>2</v>
      </c>
      <c r="F56" s="278">
        <v>800</v>
      </c>
    </row>
    <row r="57" spans="1:6">
      <c r="A57" s="209">
        <v>51</v>
      </c>
      <c r="B57" s="275" t="s">
        <v>49</v>
      </c>
      <c r="C57" s="222" t="s">
        <v>63</v>
      </c>
      <c r="D57" s="222" t="s">
        <v>20</v>
      </c>
      <c r="E57" s="222">
        <v>2</v>
      </c>
      <c r="F57" s="278">
        <v>1000</v>
      </c>
    </row>
    <row r="58" spans="1:6">
      <c r="A58" s="209">
        <v>52</v>
      </c>
      <c r="B58" s="275" t="s">
        <v>51</v>
      </c>
      <c r="C58" s="222" t="s">
        <v>63</v>
      </c>
      <c r="D58" s="222" t="s">
        <v>20</v>
      </c>
      <c r="E58" s="222">
        <v>2</v>
      </c>
      <c r="F58" s="278">
        <v>1000</v>
      </c>
    </row>
    <row r="59" spans="1:6">
      <c r="A59" s="217">
        <v>53</v>
      </c>
      <c r="B59" s="147" t="s">
        <v>990</v>
      </c>
      <c r="C59" s="222" t="s">
        <v>63</v>
      </c>
      <c r="D59" s="222" t="s">
        <v>20</v>
      </c>
      <c r="E59" s="216" t="s">
        <v>1</v>
      </c>
      <c r="F59" s="278">
        <v>900</v>
      </c>
    </row>
    <row r="60" spans="1:6" ht="33">
      <c r="A60" s="209">
        <v>54</v>
      </c>
      <c r="B60" s="147" t="s">
        <v>991</v>
      </c>
      <c r="C60" s="222" t="s">
        <v>63</v>
      </c>
      <c r="D60" s="222" t="s">
        <v>20</v>
      </c>
      <c r="E60" s="216" t="s">
        <v>1</v>
      </c>
      <c r="F60" s="278">
        <v>2500</v>
      </c>
    </row>
    <row r="61" spans="1:6">
      <c r="A61" s="481" t="s">
        <v>765</v>
      </c>
      <c r="B61" s="481"/>
      <c r="C61" s="481"/>
      <c r="D61" s="481"/>
      <c r="E61" s="481"/>
      <c r="F61" s="481"/>
    </row>
    <row r="62" spans="1:6">
      <c r="A62" s="217">
        <v>55</v>
      </c>
      <c r="B62" s="168" t="s">
        <v>768</v>
      </c>
      <c r="C62" s="153" t="s">
        <v>767</v>
      </c>
      <c r="D62" s="175" t="s">
        <v>20</v>
      </c>
      <c r="E62" s="217">
        <v>3</v>
      </c>
      <c r="F62" s="278">
        <v>6500</v>
      </c>
    </row>
    <row r="63" spans="1:6">
      <c r="A63" s="479" t="s">
        <v>64</v>
      </c>
      <c r="B63" s="479"/>
      <c r="C63" s="479"/>
      <c r="D63" s="479"/>
      <c r="E63" s="479"/>
      <c r="F63" s="479"/>
    </row>
    <row r="64" spans="1:6" ht="33">
      <c r="A64" s="209">
        <v>56</v>
      </c>
      <c r="B64" s="147" t="s">
        <v>65</v>
      </c>
      <c r="C64" s="222" t="s">
        <v>24</v>
      </c>
      <c r="D64" s="222" t="s">
        <v>20</v>
      </c>
      <c r="E64" s="146">
        <v>2</v>
      </c>
      <c r="F64" s="278">
        <v>5000</v>
      </c>
    </row>
    <row r="65" spans="1:6">
      <c r="A65" s="209">
        <v>57</v>
      </c>
      <c r="B65" s="275" t="s">
        <v>66</v>
      </c>
      <c r="C65" s="222" t="s">
        <v>24</v>
      </c>
      <c r="D65" s="222" t="s">
        <v>20</v>
      </c>
      <c r="E65" s="222">
        <v>2</v>
      </c>
      <c r="F65" s="278">
        <v>2500</v>
      </c>
    </row>
    <row r="66" spans="1:6">
      <c r="A66" s="209">
        <v>58</v>
      </c>
      <c r="B66" s="275" t="s">
        <v>67</v>
      </c>
      <c r="C66" s="222" t="s">
        <v>24</v>
      </c>
      <c r="D66" s="222" t="s">
        <v>20</v>
      </c>
      <c r="E66" s="222">
        <v>2</v>
      </c>
      <c r="F66" s="278">
        <v>2500</v>
      </c>
    </row>
    <row r="67" spans="1:6">
      <c r="A67" s="479" t="s">
        <v>68</v>
      </c>
      <c r="B67" s="479"/>
      <c r="C67" s="479"/>
      <c r="D67" s="479"/>
      <c r="E67" s="479"/>
      <c r="F67" s="479"/>
    </row>
    <row r="68" spans="1:6" ht="33">
      <c r="A68" s="146">
        <v>59</v>
      </c>
      <c r="B68" s="275" t="s">
        <v>69</v>
      </c>
      <c r="C68" s="222" t="s">
        <v>63</v>
      </c>
      <c r="D68" s="222" t="s">
        <v>23</v>
      </c>
      <c r="E68" s="222">
        <v>1</v>
      </c>
      <c r="F68" s="278">
        <v>700</v>
      </c>
    </row>
    <row r="69" spans="1:6">
      <c r="A69" s="146">
        <v>60</v>
      </c>
      <c r="B69" s="275" t="s">
        <v>70</v>
      </c>
      <c r="C69" s="222" t="s">
        <v>63</v>
      </c>
      <c r="D69" s="222" t="s">
        <v>23</v>
      </c>
      <c r="E69" s="222">
        <v>1</v>
      </c>
      <c r="F69" s="278">
        <v>700</v>
      </c>
    </row>
    <row r="70" spans="1:6" ht="33">
      <c r="A70" s="146">
        <v>61</v>
      </c>
      <c r="B70" s="275" t="s">
        <v>71</v>
      </c>
      <c r="C70" s="222" t="s">
        <v>72</v>
      </c>
      <c r="D70" s="222" t="s">
        <v>23</v>
      </c>
      <c r="E70" s="222">
        <v>1</v>
      </c>
      <c r="F70" s="278">
        <v>1200</v>
      </c>
    </row>
    <row r="71" spans="1:6" ht="33">
      <c r="A71" s="209">
        <v>62</v>
      </c>
      <c r="B71" s="275" t="s">
        <v>73</v>
      </c>
      <c r="C71" s="222" t="s">
        <v>74</v>
      </c>
      <c r="D71" s="222" t="s">
        <v>23</v>
      </c>
      <c r="E71" s="222">
        <v>1</v>
      </c>
      <c r="F71" s="278">
        <v>1100</v>
      </c>
    </row>
    <row r="72" spans="1:6">
      <c r="A72" s="481" t="s">
        <v>992</v>
      </c>
      <c r="B72" s="481"/>
      <c r="C72" s="481"/>
      <c r="D72" s="481"/>
      <c r="E72" s="481"/>
      <c r="F72" s="481"/>
    </row>
    <row r="73" spans="1:6">
      <c r="A73" s="146">
        <v>63</v>
      </c>
      <c r="B73" s="275" t="s">
        <v>76</v>
      </c>
      <c r="C73" s="222" t="s">
        <v>24</v>
      </c>
      <c r="D73" s="222" t="s">
        <v>20</v>
      </c>
      <c r="E73" s="222">
        <v>2</v>
      </c>
      <c r="F73" s="278">
        <v>1800</v>
      </c>
    </row>
    <row r="74" spans="1:6">
      <c r="A74" s="146">
        <v>64</v>
      </c>
      <c r="B74" s="275" t="s">
        <v>77</v>
      </c>
      <c r="C74" s="222" t="s">
        <v>24</v>
      </c>
      <c r="D74" s="222" t="s">
        <v>20</v>
      </c>
      <c r="E74" s="222">
        <v>2</v>
      </c>
      <c r="F74" s="278">
        <v>1800</v>
      </c>
    </row>
    <row r="75" spans="1:6">
      <c r="A75" s="146">
        <v>65</v>
      </c>
      <c r="B75" s="275" t="s">
        <v>78</v>
      </c>
      <c r="C75" s="222" t="s">
        <v>24</v>
      </c>
      <c r="D75" s="222" t="s">
        <v>20</v>
      </c>
      <c r="E75" s="222">
        <v>2</v>
      </c>
      <c r="F75" s="278">
        <v>1800</v>
      </c>
    </row>
    <row r="76" spans="1:6">
      <c r="A76" s="146">
        <v>66</v>
      </c>
      <c r="B76" s="275" t="s">
        <v>79</v>
      </c>
      <c r="C76" s="222" t="s">
        <v>24</v>
      </c>
      <c r="D76" s="222" t="s">
        <v>20</v>
      </c>
      <c r="E76" s="222">
        <v>2</v>
      </c>
      <c r="F76" s="278">
        <v>2000</v>
      </c>
    </row>
    <row r="77" spans="1:6">
      <c r="A77" s="146">
        <v>67</v>
      </c>
      <c r="B77" s="275" t="s">
        <v>80</v>
      </c>
      <c r="C77" s="222" t="s">
        <v>24</v>
      </c>
      <c r="D77" s="222" t="s">
        <v>20</v>
      </c>
      <c r="E77" s="222">
        <v>2</v>
      </c>
      <c r="F77" s="278">
        <v>2000</v>
      </c>
    </row>
    <row r="78" spans="1:6">
      <c r="A78" s="146">
        <v>68</v>
      </c>
      <c r="B78" s="284" t="s">
        <v>81</v>
      </c>
      <c r="C78" s="222" t="s">
        <v>24</v>
      </c>
      <c r="D78" s="222" t="s">
        <v>20</v>
      </c>
      <c r="E78" s="222">
        <v>2</v>
      </c>
      <c r="F78" s="278">
        <v>2240</v>
      </c>
    </row>
    <row r="79" spans="1:6">
      <c r="A79" s="146">
        <v>69</v>
      </c>
      <c r="B79" s="284" t="s">
        <v>82</v>
      </c>
      <c r="C79" s="222" t="s">
        <v>24</v>
      </c>
      <c r="D79" s="222" t="s">
        <v>20</v>
      </c>
      <c r="E79" s="222">
        <v>2</v>
      </c>
      <c r="F79" s="278">
        <v>7000</v>
      </c>
    </row>
    <row r="80" spans="1:6">
      <c r="A80" s="146">
        <v>70</v>
      </c>
      <c r="B80" s="275" t="s">
        <v>83</v>
      </c>
      <c r="C80" s="222" t="s">
        <v>24</v>
      </c>
      <c r="D80" s="222" t="s">
        <v>20</v>
      </c>
      <c r="E80" s="222">
        <v>2</v>
      </c>
      <c r="F80" s="278">
        <v>2200</v>
      </c>
    </row>
    <row r="81" spans="1:6">
      <c r="A81" s="146">
        <v>71</v>
      </c>
      <c r="B81" s="284" t="s">
        <v>84</v>
      </c>
      <c r="C81" s="222" t="s">
        <v>24</v>
      </c>
      <c r="D81" s="222" t="s">
        <v>20</v>
      </c>
      <c r="E81" s="222">
        <v>2</v>
      </c>
      <c r="F81" s="278">
        <v>3800</v>
      </c>
    </row>
    <row r="82" spans="1:6">
      <c r="A82" s="146">
        <v>72</v>
      </c>
      <c r="B82" s="284" t="s">
        <v>85</v>
      </c>
      <c r="C82" s="222" t="s">
        <v>24</v>
      </c>
      <c r="D82" s="222" t="s">
        <v>20</v>
      </c>
      <c r="E82" s="218" t="s">
        <v>2</v>
      </c>
      <c r="F82" s="278">
        <v>5000</v>
      </c>
    </row>
    <row r="83" spans="1:6">
      <c r="A83" s="146">
        <v>73</v>
      </c>
      <c r="B83" s="275" t="s">
        <v>86</v>
      </c>
      <c r="C83" s="222" t="s">
        <v>24</v>
      </c>
      <c r="D83" s="222" t="s">
        <v>20</v>
      </c>
      <c r="E83" s="222">
        <v>2</v>
      </c>
      <c r="F83" s="278">
        <v>1960</v>
      </c>
    </row>
    <row r="84" spans="1:6">
      <c r="A84" s="146">
        <v>74</v>
      </c>
      <c r="B84" s="275" t="s">
        <v>87</v>
      </c>
      <c r="C84" s="222" t="s">
        <v>24</v>
      </c>
      <c r="D84" s="222" t="s">
        <v>20</v>
      </c>
      <c r="E84" s="222">
        <v>2</v>
      </c>
      <c r="F84" s="278">
        <v>1960</v>
      </c>
    </row>
    <row r="85" spans="1:6">
      <c r="A85" s="146">
        <v>75</v>
      </c>
      <c r="B85" s="275" t="s">
        <v>88</v>
      </c>
      <c r="C85" s="222" t="s">
        <v>24</v>
      </c>
      <c r="D85" s="222" t="s">
        <v>20</v>
      </c>
      <c r="E85" s="222">
        <v>2</v>
      </c>
      <c r="F85" s="278">
        <v>1960</v>
      </c>
    </row>
    <row r="86" spans="1:6">
      <c r="A86" s="146">
        <v>76</v>
      </c>
      <c r="B86" s="275" t="s">
        <v>89</v>
      </c>
      <c r="C86" s="222" t="s">
        <v>24</v>
      </c>
      <c r="D86" s="222" t="s">
        <v>20</v>
      </c>
      <c r="E86" s="222">
        <v>2</v>
      </c>
      <c r="F86" s="278">
        <v>1960</v>
      </c>
    </row>
    <row r="87" spans="1:6" ht="33">
      <c r="A87" s="146">
        <v>77</v>
      </c>
      <c r="B87" s="275" t="s">
        <v>987</v>
      </c>
      <c r="C87" s="222" t="s">
        <v>24</v>
      </c>
      <c r="D87" s="222" t="s">
        <v>20</v>
      </c>
      <c r="E87" s="217">
        <v>3</v>
      </c>
      <c r="F87" s="278">
        <v>4800</v>
      </c>
    </row>
    <row r="88" spans="1:6">
      <c r="A88" s="146">
        <v>78</v>
      </c>
      <c r="B88" s="275" t="s">
        <v>90</v>
      </c>
      <c r="C88" s="222" t="s">
        <v>24</v>
      </c>
      <c r="D88" s="222" t="s">
        <v>20</v>
      </c>
      <c r="E88" s="222">
        <v>2</v>
      </c>
      <c r="F88" s="278">
        <v>1960</v>
      </c>
    </row>
    <row r="89" spans="1:6">
      <c r="A89" s="146">
        <v>79</v>
      </c>
      <c r="B89" s="275" t="s">
        <v>91</v>
      </c>
      <c r="C89" s="222" t="s">
        <v>24</v>
      </c>
      <c r="D89" s="222" t="s">
        <v>20</v>
      </c>
      <c r="E89" s="222">
        <v>2</v>
      </c>
      <c r="F89" s="278">
        <v>1960</v>
      </c>
    </row>
    <row r="90" spans="1:6">
      <c r="A90" s="146">
        <v>80</v>
      </c>
      <c r="B90" s="275" t="s">
        <v>92</v>
      </c>
      <c r="C90" s="222" t="s">
        <v>24</v>
      </c>
      <c r="D90" s="222" t="s">
        <v>20</v>
      </c>
      <c r="E90" s="267" t="s">
        <v>2</v>
      </c>
      <c r="F90" s="278">
        <v>2520</v>
      </c>
    </row>
    <row r="91" spans="1:6">
      <c r="A91" s="146">
        <v>81</v>
      </c>
      <c r="B91" s="275" t="s">
        <v>93</v>
      </c>
      <c r="C91" s="222" t="s">
        <v>24</v>
      </c>
      <c r="D91" s="222" t="s">
        <v>20</v>
      </c>
      <c r="E91" s="222">
        <v>2</v>
      </c>
      <c r="F91" s="278">
        <v>1960</v>
      </c>
    </row>
    <row r="92" spans="1:6">
      <c r="A92" s="146">
        <v>82</v>
      </c>
      <c r="B92" s="275" t="s">
        <v>94</v>
      </c>
      <c r="C92" s="222" t="s">
        <v>24</v>
      </c>
      <c r="D92" s="222" t="s">
        <v>20</v>
      </c>
      <c r="E92" s="222">
        <v>2</v>
      </c>
      <c r="F92" s="278">
        <v>4500</v>
      </c>
    </row>
    <row r="93" spans="1:6">
      <c r="A93" s="146">
        <v>83</v>
      </c>
      <c r="B93" s="275" t="s">
        <v>95</v>
      </c>
      <c r="C93" s="222" t="s">
        <v>24</v>
      </c>
      <c r="D93" s="222" t="s">
        <v>20</v>
      </c>
      <c r="E93" s="222">
        <v>2</v>
      </c>
      <c r="F93" s="278">
        <v>2300</v>
      </c>
    </row>
    <row r="94" spans="1:6">
      <c r="A94" s="146">
        <v>84</v>
      </c>
      <c r="B94" s="275" t="s">
        <v>96</v>
      </c>
      <c r="C94" s="222" t="s">
        <v>24</v>
      </c>
      <c r="D94" s="222" t="s">
        <v>20</v>
      </c>
      <c r="E94" s="222">
        <v>2</v>
      </c>
      <c r="F94" s="278">
        <v>3800</v>
      </c>
    </row>
    <row r="95" spans="1:6">
      <c r="A95" s="146">
        <v>85</v>
      </c>
      <c r="B95" s="275" t="s">
        <v>97</v>
      </c>
      <c r="C95" s="222" t="s">
        <v>24</v>
      </c>
      <c r="D95" s="222" t="s">
        <v>20</v>
      </c>
      <c r="E95" s="222">
        <v>2</v>
      </c>
      <c r="F95" s="278">
        <v>1960</v>
      </c>
    </row>
    <row r="96" spans="1:6">
      <c r="A96" s="146">
        <v>86</v>
      </c>
      <c r="B96" s="275" t="s">
        <v>98</v>
      </c>
      <c r="C96" s="222" t="s">
        <v>24</v>
      </c>
      <c r="D96" s="222" t="s">
        <v>20</v>
      </c>
      <c r="E96" s="267" t="s">
        <v>2</v>
      </c>
      <c r="F96" s="278">
        <v>4000</v>
      </c>
    </row>
    <row r="97" spans="1:6">
      <c r="A97" s="146">
        <v>87</v>
      </c>
      <c r="B97" s="275" t="s">
        <v>99</v>
      </c>
      <c r="C97" s="222" t="s">
        <v>24</v>
      </c>
      <c r="D97" s="222" t="s">
        <v>20</v>
      </c>
      <c r="E97" s="222">
        <v>2</v>
      </c>
      <c r="F97" s="278">
        <v>2860</v>
      </c>
    </row>
    <row r="98" spans="1:6">
      <c r="A98" s="146">
        <v>88</v>
      </c>
      <c r="B98" s="275" t="s">
        <v>100</v>
      </c>
      <c r="C98" s="222" t="s">
        <v>24</v>
      </c>
      <c r="D98" s="222" t="s">
        <v>20</v>
      </c>
      <c r="E98" s="222">
        <v>2</v>
      </c>
      <c r="F98" s="278">
        <v>2860</v>
      </c>
    </row>
    <row r="99" spans="1:6">
      <c r="A99" s="146">
        <v>89</v>
      </c>
      <c r="B99" s="275" t="s">
        <v>101</v>
      </c>
      <c r="C99" s="222" t="s">
        <v>24</v>
      </c>
      <c r="D99" s="222" t="s">
        <v>20</v>
      </c>
      <c r="E99" s="222">
        <v>2</v>
      </c>
      <c r="F99" s="278">
        <v>6000</v>
      </c>
    </row>
    <row r="100" spans="1:6">
      <c r="A100" s="146">
        <v>90</v>
      </c>
      <c r="B100" s="147" t="s">
        <v>102</v>
      </c>
      <c r="C100" s="222" t="s">
        <v>24</v>
      </c>
      <c r="D100" s="222" t="s">
        <v>20</v>
      </c>
      <c r="E100" s="146" t="s">
        <v>2</v>
      </c>
      <c r="F100" s="278">
        <v>5500</v>
      </c>
    </row>
    <row r="101" spans="1:6">
      <c r="A101" s="209">
        <v>91</v>
      </c>
      <c r="B101" s="147" t="s">
        <v>103</v>
      </c>
      <c r="C101" s="222" t="s">
        <v>24</v>
      </c>
      <c r="D101" s="222" t="s">
        <v>20</v>
      </c>
      <c r="E101" s="146" t="s">
        <v>2</v>
      </c>
      <c r="F101" s="278">
        <v>7500</v>
      </c>
    </row>
    <row r="102" spans="1:6">
      <c r="A102" s="479" t="s">
        <v>104</v>
      </c>
      <c r="B102" s="482"/>
      <c r="C102" s="482"/>
      <c r="D102" s="482"/>
      <c r="E102" s="482"/>
      <c r="F102" s="482"/>
    </row>
    <row r="103" spans="1:6">
      <c r="A103" s="146">
        <v>92</v>
      </c>
      <c r="B103" s="275" t="s">
        <v>105</v>
      </c>
      <c r="C103" s="222" t="s">
        <v>24</v>
      </c>
      <c r="D103" s="222" t="s">
        <v>20</v>
      </c>
      <c r="E103" s="222">
        <v>2</v>
      </c>
      <c r="F103" s="278">
        <v>2000</v>
      </c>
    </row>
    <row r="104" spans="1:6">
      <c r="A104" s="146">
        <v>93</v>
      </c>
      <c r="B104" s="275" t="s">
        <v>106</v>
      </c>
      <c r="C104" s="222" t="s">
        <v>24</v>
      </c>
      <c r="D104" s="222" t="s">
        <v>20</v>
      </c>
      <c r="E104" s="222">
        <v>2</v>
      </c>
      <c r="F104" s="278">
        <v>2000</v>
      </c>
    </row>
    <row r="105" spans="1:6">
      <c r="A105" s="146">
        <v>94</v>
      </c>
      <c r="B105" s="275" t="s">
        <v>107</v>
      </c>
      <c r="C105" s="222" t="s">
        <v>24</v>
      </c>
      <c r="D105" s="222" t="s">
        <v>20</v>
      </c>
      <c r="E105" s="222">
        <v>2</v>
      </c>
      <c r="F105" s="278">
        <v>2000</v>
      </c>
    </row>
    <row r="106" spans="1:6">
      <c r="A106" s="146">
        <v>95</v>
      </c>
      <c r="B106" s="275" t="s">
        <v>108</v>
      </c>
      <c r="C106" s="222" t="s">
        <v>24</v>
      </c>
      <c r="D106" s="222" t="s">
        <v>20</v>
      </c>
      <c r="E106" s="222">
        <v>2</v>
      </c>
      <c r="F106" s="278">
        <v>2000</v>
      </c>
    </row>
    <row r="107" spans="1:6">
      <c r="A107" s="146">
        <v>96</v>
      </c>
      <c r="B107" s="275" t="s">
        <v>109</v>
      </c>
      <c r="C107" s="222" t="s">
        <v>24</v>
      </c>
      <c r="D107" s="222" t="s">
        <v>20</v>
      </c>
      <c r="E107" s="222">
        <v>2</v>
      </c>
      <c r="F107" s="278">
        <v>2000</v>
      </c>
    </row>
    <row r="108" spans="1:6">
      <c r="A108" s="146">
        <v>97</v>
      </c>
      <c r="B108" s="275" t="s">
        <v>110</v>
      </c>
      <c r="C108" s="222" t="s">
        <v>24</v>
      </c>
      <c r="D108" s="222" t="s">
        <v>20</v>
      </c>
      <c r="E108" s="222">
        <v>2</v>
      </c>
      <c r="F108" s="278">
        <v>2000</v>
      </c>
    </row>
    <row r="109" spans="1:6">
      <c r="A109" s="153">
        <v>98</v>
      </c>
      <c r="B109" s="147" t="s">
        <v>111</v>
      </c>
      <c r="C109" s="222" t="s">
        <v>24</v>
      </c>
      <c r="D109" s="222" t="s">
        <v>20</v>
      </c>
      <c r="E109" s="146" t="s">
        <v>2</v>
      </c>
      <c r="F109" s="278">
        <v>8860</v>
      </c>
    </row>
    <row r="110" spans="1:6" ht="33">
      <c r="A110" s="209">
        <v>99</v>
      </c>
      <c r="B110" s="147" t="s">
        <v>769</v>
      </c>
      <c r="C110" s="153" t="s">
        <v>19</v>
      </c>
      <c r="D110" s="175" t="s">
        <v>20</v>
      </c>
      <c r="E110" s="153">
        <v>2</v>
      </c>
      <c r="F110" s="278">
        <v>18000</v>
      </c>
    </row>
    <row r="111" spans="1:6">
      <c r="A111" s="479" t="s">
        <v>112</v>
      </c>
      <c r="B111" s="479"/>
      <c r="C111" s="479"/>
      <c r="D111" s="479"/>
      <c r="E111" s="479"/>
      <c r="F111" s="479"/>
    </row>
    <row r="112" spans="1:6">
      <c r="A112" s="146">
        <v>100</v>
      </c>
      <c r="B112" s="275" t="s">
        <v>113</v>
      </c>
      <c r="C112" s="222" t="s">
        <v>24</v>
      </c>
      <c r="D112" s="222" t="s">
        <v>20</v>
      </c>
      <c r="E112" s="222">
        <v>2</v>
      </c>
      <c r="F112" s="278">
        <v>6000</v>
      </c>
    </row>
    <row r="113" spans="1:6">
      <c r="A113" s="146">
        <v>101</v>
      </c>
      <c r="B113" s="215" t="s">
        <v>1001</v>
      </c>
      <c r="C113" s="222" t="s">
        <v>24</v>
      </c>
      <c r="D113" s="222" t="s">
        <v>23</v>
      </c>
      <c r="E113" s="267" t="s">
        <v>2</v>
      </c>
      <c r="F113" s="278">
        <v>6000</v>
      </c>
    </row>
    <row r="114" spans="1:6">
      <c r="A114" s="146">
        <v>102</v>
      </c>
      <c r="B114" s="275" t="s">
        <v>1093</v>
      </c>
      <c r="C114" s="222" t="s">
        <v>24</v>
      </c>
      <c r="D114" s="222" t="s">
        <v>23</v>
      </c>
      <c r="E114" s="267" t="s">
        <v>2</v>
      </c>
      <c r="F114" s="278">
        <v>2900</v>
      </c>
    </row>
    <row r="115" spans="1:6">
      <c r="A115" s="146">
        <v>103</v>
      </c>
      <c r="B115" s="275" t="s">
        <v>1094</v>
      </c>
      <c r="C115" s="222" t="s">
        <v>24</v>
      </c>
      <c r="D115" s="222" t="s">
        <v>23</v>
      </c>
      <c r="E115" s="267" t="s">
        <v>2</v>
      </c>
      <c r="F115" s="278">
        <v>2900</v>
      </c>
    </row>
    <row r="116" spans="1:6">
      <c r="A116" s="146">
        <v>104</v>
      </c>
      <c r="B116" s="275" t="s">
        <v>1092</v>
      </c>
      <c r="C116" s="222" t="s">
        <v>24</v>
      </c>
      <c r="D116" s="222" t="s">
        <v>23</v>
      </c>
      <c r="E116" s="267" t="s">
        <v>2</v>
      </c>
      <c r="F116" s="278">
        <v>3800</v>
      </c>
    </row>
    <row r="117" spans="1:6">
      <c r="A117" s="146">
        <v>105</v>
      </c>
      <c r="B117" s="215" t="s">
        <v>1002</v>
      </c>
      <c r="C117" s="222" t="s">
        <v>24</v>
      </c>
      <c r="D117" s="222" t="s">
        <v>23</v>
      </c>
      <c r="E117" s="267" t="s">
        <v>2</v>
      </c>
      <c r="F117" s="278">
        <v>3800</v>
      </c>
    </row>
    <row r="118" spans="1:6">
      <c r="A118" s="146">
        <v>106</v>
      </c>
      <c r="B118" s="285" t="s">
        <v>1091</v>
      </c>
      <c r="C118" s="222" t="s">
        <v>24</v>
      </c>
      <c r="D118" s="222" t="s">
        <v>23</v>
      </c>
      <c r="E118" s="267" t="s">
        <v>2</v>
      </c>
      <c r="F118" s="278">
        <v>4000</v>
      </c>
    </row>
    <row r="119" spans="1:6">
      <c r="A119" s="146">
        <v>107</v>
      </c>
      <c r="B119" s="275" t="s">
        <v>114</v>
      </c>
      <c r="C119" s="222" t="s">
        <v>24</v>
      </c>
      <c r="D119" s="222" t="s">
        <v>23</v>
      </c>
      <c r="E119" s="267" t="s">
        <v>2</v>
      </c>
      <c r="F119" s="278">
        <v>4800</v>
      </c>
    </row>
    <row r="120" spans="1:6">
      <c r="A120" s="146">
        <v>108</v>
      </c>
      <c r="B120" s="159" t="s">
        <v>770</v>
      </c>
      <c r="C120" s="153" t="s">
        <v>767</v>
      </c>
      <c r="D120" s="175" t="s">
        <v>20</v>
      </c>
      <c r="E120" s="191">
        <v>3</v>
      </c>
      <c r="F120" s="278">
        <v>3500</v>
      </c>
    </row>
    <row r="121" spans="1:6">
      <c r="A121" s="146">
        <v>109</v>
      </c>
      <c r="B121" s="159" t="s">
        <v>1006</v>
      </c>
      <c r="C121" s="222" t="s">
        <v>24</v>
      </c>
      <c r="D121" s="222" t="s">
        <v>20</v>
      </c>
      <c r="E121" s="146" t="s">
        <v>2</v>
      </c>
      <c r="F121" s="278">
        <v>3500</v>
      </c>
    </row>
    <row r="122" spans="1:6">
      <c r="A122" s="146">
        <v>110</v>
      </c>
      <c r="B122" s="214" t="s">
        <v>1007</v>
      </c>
      <c r="C122" s="222" t="s">
        <v>24</v>
      </c>
      <c r="D122" s="222" t="s">
        <v>20</v>
      </c>
      <c r="E122" s="146" t="s">
        <v>2</v>
      </c>
      <c r="F122" s="278">
        <v>3500</v>
      </c>
    </row>
    <row r="123" spans="1:6">
      <c r="A123" s="146">
        <v>111</v>
      </c>
      <c r="B123" s="214" t="s">
        <v>1008</v>
      </c>
      <c r="C123" s="222" t="s">
        <v>24</v>
      </c>
      <c r="D123" s="222" t="s">
        <v>20</v>
      </c>
      <c r="E123" s="146" t="s">
        <v>2</v>
      </c>
      <c r="F123" s="278">
        <v>3500</v>
      </c>
    </row>
    <row r="124" spans="1:6">
      <c r="A124" s="146">
        <v>112</v>
      </c>
      <c r="B124" s="285" t="s">
        <v>1003</v>
      </c>
      <c r="C124" s="222" t="s">
        <v>24</v>
      </c>
      <c r="D124" s="222" t="s">
        <v>20</v>
      </c>
      <c r="E124" s="146" t="s">
        <v>2</v>
      </c>
      <c r="F124" s="278">
        <v>3500</v>
      </c>
    </row>
    <row r="125" spans="1:6">
      <c r="A125" s="146">
        <v>113</v>
      </c>
      <c r="B125" s="214" t="s">
        <v>1005</v>
      </c>
      <c r="C125" s="222" t="s">
        <v>24</v>
      </c>
      <c r="D125" s="222" t="s">
        <v>20</v>
      </c>
      <c r="E125" s="146" t="s">
        <v>2</v>
      </c>
      <c r="F125" s="278">
        <v>3500</v>
      </c>
    </row>
    <row r="126" spans="1:6">
      <c r="A126" s="146">
        <v>114</v>
      </c>
      <c r="B126" s="285" t="s">
        <v>1004</v>
      </c>
      <c r="C126" s="222" t="s">
        <v>24</v>
      </c>
      <c r="D126" s="222" t="s">
        <v>20</v>
      </c>
      <c r="E126" s="146" t="s">
        <v>2</v>
      </c>
      <c r="F126" s="278">
        <v>3500</v>
      </c>
    </row>
    <row r="127" spans="1:6">
      <c r="A127" s="146">
        <v>115</v>
      </c>
      <c r="B127" s="214" t="s">
        <v>1010</v>
      </c>
      <c r="C127" s="222" t="s">
        <v>24</v>
      </c>
      <c r="D127" s="222" t="s">
        <v>20</v>
      </c>
      <c r="E127" s="146" t="s">
        <v>2</v>
      </c>
      <c r="F127" s="278">
        <v>3500</v>
      </c>
    </row>
    <row r="128" spans="1:6">
      <c r="A128" s="146">
        <v>116</v>
      </c>
      <c r="B128" s="285" t="s">
        <v>1009</v>
      </c>
      <c r="C128" s="222" t="s">
        <v>24</v>
      </c>
      <c r="D128" s="222" t="s">
        <v>20</v>
      </c>
      <c r="E128" s="146" t="s">
        <v>2</v>
      </c>
      <c r="F128" s="278">
        <v>4000</v>
      </c>
    </row>
    <row r="129" spans="1:6">
      <c r="A129" s="146">
        <v>117</v>
      </c>
      <c r="B129" s="285" t="s">
        <v>1011</v>
      </c>
      <c r="C129" s="222" t="s">
        <v>24</v>
      </c>
      <c r="D129" s="222" t="s">
        <v>20</v>
      </c>
      <c r="E129" s="146" t="s">
        <v>2</v>
      </c>
      <c r="F129" s="278">
        <v>4000</v>
      </c>
    </row>
    <row r="130" spans="1:6" ht="33">
      <c r="A130" s="146">
        <v>118</v>
      </c>
      <c r="B130" s="214" t="s">
        <v>1012</v>
      </c>
      <c r="C130" s="222" t="s">
        <v>24</v>
      </c>
      <c r="D130" s="222" t="s">
        <v>20</v>
      </c>
      <c r="E130" s="146" t="s">
        <v>2</v>
      </c>
      <c r="F130" s="278">
        <v>3500</v>
      </c>
    </row>
    <row r="131" spans="1:6">
      <c r="A131" s="146">
        <v>119</v>
      </c>
      <c r="B131" s="215" t="s">
        <v>1013</v>
      </c>
      <c r="C131" s="222" t="s">
        <v>24</v>
      </c>
      <c r="D131" s="222" t="s">
        <v>20</v>
      </c>
      <c r="E131" s="146" t="s">
        <v>2</v>
      </c>
      <c r="F131" s="278">
        <v>3300</v>
      </c>
    </row>
    <row r="132" spans="1:6">
      <c r="A132" s="146">
        <v>120</v>
      </c>
      <c r="B132" s="215" t="s">
        <v>1014</v>
      </c>
      <c r="C132" s="222" t="s">
        <v>24</v>
      </c>
      <c r="D132" s="222" t="s">
        <v>20</v>
      </c>
      <c r="E132" s="146" t="s">
        <v>2</v>
      </c>
      <c r="F132" s="278">
        <v>3300</v>
      </c>
    </row>
    <row r="133" spans="1:6">
      <c r="A133" s="146">
        <v>121</v>
      </c>
      <c r="B133" s="265" t="s">
        <v>1015</v>
      </c>
      <c r="C133" s="222" t="s">
        <v>24</v>
      </c>
      <c r="D133" s="222" t="s">
        <v>20</v>
      </c>
      <c r="E133" s="146" t="s">
        <v>2</v>
      </c>
      <c r="F133" s="278">
        <v>3300</v>
      </c>
    </row>
    <row r="134" spans="1:6">
      <c r="A134" s="146">
        <v>122</v>
      </c>
      <c r="B134" s="285" t="s">
        <v>1016</v>
      </c>
      <c r="C134" s="222" t="s">
        <v>24</v>
      </c>
      <c r="D134" s="222" t="s">
        <v>20</v>
      </c>
      <c r="E134" s="146" t="s">
        <v>2</v>
      </c>
      <c r="F134" s="278">
        <v>3300</v>
      </c>
    </row>
    <row r="135" spans="1:6">
      <c r="A135" s="146">
        <v>123</v>
      </c>
      <c r="B135" s="214" t="s">
        <v>1017</v>
      </c>
      <c r="C135" s="222" t="s">
        <v>24</v>
      </c>
      <c r="D135" s="222" t="s">
        <v>20</v>
      </c>
      <c r="E135" s="146" t="s">
        <v>2</v>
      </c>
      <c r="F135" s="278">
        <v>3300</v>
      </c>
    </row>
    <row r="136" spans="1:6">
      <c r="A136" s="146">
        <v>124</v>
      </c>
      <c r="B136" s="266" t="s">
        <v>1018</v>
      </c>
      <c r="C136" s="222" t="s">
        <v>24</v>
      </c>
      <c r="D136" s="222" t="s">
        <v>20</v>
      </c>
      <c r="E136" s="146" t="s">
        <v>2</v>
      </c>
      <c r="F136" s="278">
        <v>3300</v>
      </c>
    </row>
    <row r="137" spans="1:6">
      <c r="A137" s="146">
        <v>125</v>
      </c>
      <c r="B137" s="215" t="s">
        <v>1019</v>
      </c>
      <c r="C137" s="222" t="s">
        <v>24</v>
      </c>
      <c r="D137" s="222" t="s">
        <v>20</v>
      </c>
      <c r="E137" s="146" t="s">
        <v>2</v>
      </c>
      <c r="F137" s="278">
        <v>4000</v>
      </c>
    </row>
    <row r="138" spans="1:6">
      <c r="A138" s="146">
        <v>126</v>
      </c>
      <c r="B138" s="215" t="s">
        <v>1020</v>
      </c>
      <c r="C138" s="222" t="s">
        <v>24</v>
      </c>
      <c r="D138" s="222" t="s">
        <v>20</v>
      </c>
      <c r="E138" s="146" t="s">
        <v>2</v>
      </c>
      <c r="F138" s="278">
        <v>4000</v>
      </c>
    </row>
    <row r="139" spans="1:6">
      <c r="A139" s="146">
        <v>127</v>
      </c>
      <c r="B139" s="215" t="s">
        <v>1021</v>
      </c>
      <c r="C139" s="222" t="s">
        <v>24</v>
      </c>
      <c r="D139" s="222" t="s">
        <v>20</v>
      </c>
      <c r="E139" s="146" t="s">
        <v>2</v>
      </c>
      <c r="F139" s="278">
        <v>3300</v>
      </c>
    </row>
    <row r="140" spans="1:6">
      <c r="A140" s="146">
        <v>128</v>
      </c>
      <c r="B140" s="215" t="s">
        <v>1022</v>
      </c>
      <c r="C140" s="222" t="s">
        <v>24</v>
      </c>
      <c r="D140" s="222" t="s">
        <v>20</v>
      </c>
      <c r="E140" s="146" t="s">
        <v>2</v>
      </c>
      <c r="F140" s="278">
        <v>3300</v>
      </c>
    </row>
    <row r="141" spans="1:6">
      <c r="A141" s="146">
        <v>129</v>
      </c>
      <c r="B141" s="215" t="s">
        <v>1023</v>
      </c>
      <c r="C141" s="222" t="s">
        <v>24</v>
      </c>
      <c r="D141" s="222" t="s">
        <v>20</v>
      </c>
      <c r="E141" s="146" t="s">
        <v>2</v>
      </c>
      <c r="F141" s="278">
        <v>4000</v>
      </c>
    </row>
    <row r="142" spans="1:6">
      <c r="A142" s="146">
        <v>130</v>
      </c>
      <c r="B142" s="147" t="s">
        <v>1024</v>
      </c>
      <c r="C142" s="222" t="s">
        <v>24</v>
      </c>
      <c r="D142" s="222" t="s">
        <v>20</v>
      </c>
      <c r="E142" s="146" t="s">
        <v>2</v>
      </c>
      <c r="F142" s="278">
        <v>3600</v>
      </c>
    </row>
    <row r="143" spans="1:6">
      <c r="A143" s="146">
        <v>131</v>
      </c>
      <c r="B143" s="215" t="s">
        <v>1025</v>
      </c>
      <c r="C143" s="222" t="s">
        <v>24</v>
      </c>
      <c r="D143" s="222" t="s">
        <v>20</v>
      </c>
      <c r="E143" s="146" t="s">
        <v>2</v>
      </c>
      <c r="F143" s="278">
        <v>4000</v>
      </c>
    </row>
    <row r="144" spans="1:6">
      <c r="A144" s="146">
        <v>132</v>
      </c>
      <c r="B144" s="215" t="s">
        <v>1026</v>
      </c>
      <c r="C144" s="222" t="s">
        <v>24</v>
      </c>
      <c r="D144" s="222" t="s">
        <v>20</v>
      </c>
      <c r="E144" s="146" t="s">
        <v>2</v>
      </c>
      <c r="F144" s="278">
        <v>4000</v>
      </c>
    </row>
    <row r="145" spans="1:6">
      <c r="A145" s="146">
        <v>133</v>
      </c>
      <c r="B145" s="215" t="s">
        <v>1027</v>
      </c>
      <c r="C145" s="222" t="s">
        <v>24</v>
      </c>
      <c r="D145" s="222" t="s">
        <v>20</v>
      </c>
      <c r="E145" s="146" t="s">
        <v>2</v>
      </c>
      <c r="F145" s="278">
        <v>5600</v>
      </c>
    </row>
    <row r="146" spans="1:6" ht="33">
      <c r="A146" s="146">
        <v>134</v>
      </c>
      <c r="B146" s="286" t="s">
        <v>1080</v>
      </c>
      <c r="C146" s="145" t="s">
        <v>1081</v>
      </c>
      <c r="D146" s="145" t="s">
        <v>23</v>
      </c>
      <c r="E146" s="145">
        <v>10</v>
      </c>
      <c r="F146" s="278">
        <v>14500</v>
      </c>
    </row>
    <row r="147" spans="1:6" ht="33">
      <c r="A147" s="146">
        <v>135</v>
      </c>
      <c r="B147" s="287" t="s">
        <v>1086</v>
      </c>
      <c r="C147" s="145" t="s">
        <v>1082</v>
      </c>
      <c r="D147" s="145" t="s">
        <v>23</v>
      </c>
      <c r="E147" s="145">
        <v>10</v>
      </c>
      <c r="F147" s="278">
        <v>6500</v>
      </c>
    </row>
    <row r="148" spans="1:6" ht="33">
      <c r="A148" s="146">
        <v>136</v>
      </c>
      <c r="B148" s="287" t="s">
        <v>1087</v>
      </c>
      <c r="C148" s="145" t="s">
        <v>1082</v>
      </c>
      <c r="D148" s="145" t="s">
        <v>23</v>
      </c>
      <c r="E148" s="145">
        <v>10</v>
      </c>
      <c r="F148" s="278">
        <v>6500</v>
      </c>
    </row>
    <row r="149" spans="1:6" ht="33">
      <c r="A149" s="146">
        <v>137</v>
      </c>
      <c r="B149" s="287" t="s">
        <v>1088</v>
      </c>
      <c r="C149" s="145" t="s">
        <v>1082</v>
      </c>
      <c r="D149" s="145" t="s">
        <v>23</v>
      </c>
      <c r="E149" s="145">
        <v>10</v>
      </c>
      <c r="F149" s="278">
        <v>6500</v>
      </c>
    </row>
    <row r="150" spans="1:6" ht="33">
      <c r="A150" s="146">
        <v>138</v>
      </c>
      <c r="B150" s="287" t="s">
        <v>1089</v>
      </c>
      <c r="C150" s="145" t="s">
        <v>1082</v>
      </c>
      <c r="D150" s="145" t="s">
        <v>23</v>
      </c>
      <c r="E150" s="145">
        <v>10</v>
      </c>
      <c r="F150" s="278">
        <v>7500</v>
      </c>
    </row>
    <row r="151" spans="1:6" ht="49.5">
      <c r="A151" s="146">
        <v>139</v>
      </c>
      <c r="B151" s="287" t="s">
        <v>1090</v>
      </c>
      <c r="C151" s="145" t="s">
        <v>1082</v>
      </c>
      <c r="D151" s="145" t="s">
        <v>23</v>
      </c>
      <c r="E151" s="145">
        <v>10</v>
      </c>
      <c r="F151" s="278">
        <v>21000</v>
      </c>
    </row>
    <row r="152" spans="1:6">
      <c r="A152" s="486" t="s">
        <v>1083</v>
      </c>
      <c r="B152" s="486"/>
      <c r="C152" s="486"/>
      <c r="D152" s="486"/>
      <c r="E152" s="486"/>
      <c r="F152" s="486"/>
    </row>
    <row r="153" spans="1:6" ht="33">
      <c r="A153" s="146">
        <v>140</v>
      </c>
      <c r="B153" s="147" t="s">
        <v>1084</v>
      </c>
      <c r="C153" s="145" t="s">
        <v>1081</v>
      </c>
      <c r="D153" s="145" t="s">
        <v>23</v>
      </c>
      <c r="E153" s="145">
        <v>10</v>
      </c>
      <c r="F153" s="278">
        <v>9000</v>
      </c>
    </row>
    <row r="154" spans="1:6" ht="33">
      <c r="A154" s="146">
        <v>141</v>
      </c>
      <c r="B154" s="147" t="s">
        <v>1085</v>
      </c>
      <c r="C154" s="145" t="s">
        <v>1081</v>
      </c>
      <c r="D154" s="145" t="s">
        <v>23</v>
      </c>
      <c r="E154" s="145">
        <v>10</v>
      </c>
      <c r="F154" s="278">
        <v>9000</v>
      </c>
    </row>
    <row r="155" spans="1:6" ht="33">
      <c r="A155" s="146">
        <v>142</v>
      </c>
      <c r="B155" s="168" t="s">
        <v>143</v>
      </c>
      <c r="C155" s="148" t="s">
        <v>24</v>
      </c>
      <c r="D155" s="148" t="s">
        <v>23</v>
      </c>
      <c r="E155" s="148">
        <v>7</v>
      </c>
      <c r="F155" s="278">
        <v>5000</v>
      </c>
    </row>
    <row r="156" spans="1:6" ht="33">
      <c r="A156" s="146">
        <v>143</v>
      </c>
      <c r="B156" s="168" t="s">
        <v>144</v>
      </c>
      <c r="C156" s="148" t="s">
        <v>24</v>
      </c>
      <c r="D156" s="148" t="s">
        <v>23</v>
      </c>
      <c r="E156" s="148">
        <v>7</v>
      </c>
      <c r="F156" s="278">
        <v>5000</v>
      </c>
    </row>
    <row r="157" spans="1:6">
      <c r="A157" s="146">
        <v>144</v>
      </c>
      <c r="B157" s="288" t="s">
        <v>274</v>
      </c>
      <c r="C157" s="148" t="s">
        <v>24</v>
      </c>
      <c r="D157" s="148" t="s">
        <v>23</v>
      </c>
      <c r="E157" s="148">
        <v>7</v>
      </c>
      <c r="F157" s="278">
        <v>5000</v>
      </c>
    </row>
    <row r="158" spans="1:6">
      <c r="A158" s="146">
        <v>145</v>
      </c>
      <c r="B158" s="288" t="s">
        <v>145</v>
      </c>
      <c r="C158" s="148" t="s">
        <v>24</v>
      </c>
      <c r="D158" s="148" t="s">
        <v>23</v>
      </c>
      <c r="E158" s="148">
        <v>7</v>
      </c>
      <c r="F158" s="278">
        <v>5000</v>
      </c>
    </row>
    <row r="159" spans="1:6">
      <c r="A159" s="479" t="s">
        <v>115</v>
      </c>
      <c r="B159" s="479"/>
      <c r="C159" s="479"/>
      <c r="D159" s="479"/>
      <c r="E159" s="479"/>
      <c r="F159" s="479"/>
    </row>
    <row r="160" spans="1:6">
      <c r="A160" s="146">
        <v>146</v>
      </c>
      <c r="B160" s="275" t="s">
        <v>116</v>
      </c>
      <c r="C160" s="222" t="s">
        <v>24</v>
      </c>
      <c r="D160" s="222" t="s">
        <v>20</v>
      </c>
      <c r="E160" s="273" t="s">
        <v>2</v>
      </c>
      <c r="F160" s="278">
        <v>5500</v>
      </c>
    </row>
    <row r="161" spans="1:6">
      <c r="A161" s="209">
        <v>147</v>
      </c>
      <c r="B161" s="275" t="s">
        <v>117</v>
      </c>
      <c r="C161" s="222" t="s">
        <v>24</v>
      </c>
      <c r="D161" s="222" t="s">
        <v>20</v>
      </c>
      <c r="E161" s="273" t="s">
        <v>2</v>
      </c>
      <c r="F161" s="278">
        <v>6500</v>
      </c>
    </row>
    <row r="162" spans="1:6">
      <c r="A162" s="209">
        <v>148</v>
      </c>
      <c r="B162" s="275" t="s">
        <v>118</v>
      </c>
      <c r="C162" s="222" t="s">
        <v>24</v>
      </c>
      <c r="D162" s="222" t="s">
        <v>20</v>
      </c>
      <c r="E162" s="216" t="s">
        <v>2</v>
      </c>
      <c r="F162" s="278">
        <v>4500</v>
      </c>
    </row>
    <row r="163" spans="1:6">
      <c r="A163" s="479" t="s">
        <v>119</v>
      </c>
      <c r="B163" s="479"/>
      <c r="C163" s="479"/>
      <c r="D163" s="479"/>
      <c r="E163" s="479"/>
      <c r="F163" s="479"/>
    </row>
    <row r="164" spans="1:6">
      <c r="A164" s="146">
        <v>149</v>
      </c>
      <c r="B164" s="275" t="s">
        <v>120</v>
      </c>
      <c r="C164" s="222" t="s">
        <v>24</v>
      </c>
      <c r="D164" s="222" t="s">
        <v>20</v>
      </c>
      <c r="E164" s="222">
        <v>2</v>
      </c>
      <c r="F164" s="278">
        <v>2500</v>
      </c>
    </row>
    <row r="165" spans="1:6">
      <c r="A165" s="146">
        <v>150</v>
      </c>
      <c r="B165" s="275" t="s">
        <v>121</v>
      </c>
      <c r="C165" s="222" t="s">
        <v>24</v>
      </c>
      <c r="D165" s="222" t="s">
        <v>20</v>
      </c>
      <c r="E165" s="222">
        <v>2</v>
      </c>
      <c r="F165" s="278">
        <v>2500</v>
      </c>
    </row>
    <row r="166" spans="1:6">
      <c r="A166" s="146">
        <v>151</v>
      </c>
      <c r="B166" s="275" t="s">
        <v>122</v>
      </c>
      <c r="C166" s="222" t="s">
        <v>24</v>
      </c>
      <c r="D166" s="222" t="s">
        <v>20</v>
      </c>
      <c r="E166" s="222">
        <v>2</v>
      </c>
      <c r="F166" s="278">
        <v>2500</v>
      </c>
    </row>
    <row r="167" spans="1:6">
      <c r="A167" s="146">
        <v>152</v>
      </c>
      <c r="B167" s="275" t="s">
        <v>123</v>
      </c>
      <c r="C167" s="222" t="s">
        <v>24</v>
      </c>
      <c r="D167" s="222" t="s">
        <v>20</v>
      </c>
      <c r="E167" s="222">
        <v>2</v>
      </c>
      <c r="F167" s="278">
        <v>2500</v>
      </c>
    </row>
    <row r="168" spans="1:6">
      <c r="A168" s="146">
        <v>153</v>
      </c>
      <c r="B168" s="147" t="s">
        <v>124</v>
      </c>
      <c r="C168" s="222" t="s">
        <v>24</v>
      </c>
      <c r="D168" s="222" t="s">
        <v>20</v>
      </c>
      <c r="E168" s="146">
        <v>2</v>
      </c>
      <c r="F168" s="278">
        <v>4300</v>
      </c>
    </row>
    <row r="169" spans="1:6">
      <c r="A169" s="146">
        <v>154</v>
      </c>
      <c r="B169" s="275" t="s">
        <v>125</v>
      </c>
      <c r="C169" s="222" t="s">
        <v>24</v>
      </c>
      <c r="D169" s="222" t="s">
        <v>20</v>
      </c>
      <c r="E169" s="222">
        <v>2</v>
      </c>
      <c r="F169" s="278">
        <v>2500</v>
      </c>
    </row>
    <row r="170" spans="1:6">
      <c r="A170" s="146">
        <v>155</v>
      </c>
      <c r="B170" s="275" t="s">
        <v>126</v>
      </c>
      <c r="C170" s="222" t="s">
        <v>24</v>
      </c>
      <c r="D170" s="222" t="s">
        <v>20</v>
      </c>
      <c r="E170" s="222">
        <v>2</v>
      </c>
      <c r="F170" s="278">
        <v>2500</v>
      </c>
    </row>
    <row r="171" spans="1:6" ht="33">
      <c r="A171" s="146">
        <v>156</v>
      </c>
      <c r="B171" s="275" t="s">
        <v>127</v>
      </c>
      <c r="C171" s="222" t="s">
        <v>24</v>
      </c>
      <c r="D171" s="222" t="s">
        <v>20</v>
      </c>
      <c r="E171" s="267" t="s">
        <v>2</v>
      </c>
      <c r="F171" s="278">
        <v>26000</v>
      </c>
    </row>
    <row r="172" spans="1:6">
      <c r="A172" s="146">
        <v>157</v>
      </c>
      <c r="B172" s="275" t="s">
        <v>128</v>
      </c>
      <c r="C172" s="222" t="s">
        <v>24</v>
      </c>
      <c r="D172" s="222" t="s">
        <v>20</v>
      </c>
      <c r="E172" s="222">
        <v>2</v>
      </c>
      <c r="F172" s="278">
        <v>3500</v>
      </c>
    </row>
    <row r="173" spans="1:6">
      <c r="A173" s="146">
        <v>158</v>
      </c>
      <c r="B173" s="275" t="s">
        <v>129</v>
      </c>
      <c r="C173" s="222" t="s">
        <v>24</v>
      </c>
      <c r="D173" s="222" t="s">
        <v>20</v>
      </c>
      <c r="E173" s="222">
        <v>2</v>
      </c>
      <c r="F173" s="278">
        <v>2700</v>
      </c>
    </row>
    <row r="174" spans="1:6">
      <c r="A174" s="146">
        <v>159</v>
      </c>
      <c r="B174" s="275" t="s">
        <v>130</v>
      </c>
      <c r="C174" s="222" t="s">
        <v>24</v>
      </c>
      <c r="D174" s="222" t="s">
        <v>20</v>
      </c>
      <c r="E174" s="222">
        <v>2</v>
      </c>
      <c r="F174" s="278">
        <v>2900</v>
      </c>
    </row>
    <row r="175" spans="1:6">
      <c r="A175" s="146">
        <v>160</v>
      </c>
      <c r="B175" s="275" t="s">
        <v>131</v>
      </c>
      <c r="C175" s="222" t="s">
        <v>24</v>
      </c>
      <c r="D175" s="222" t="s">
        <v>20</v>
      </c>
      <c r="E175" s="222">
        <v>2</v>
      </c>
      <c r="F175" s="278">
        <v>3800</v>
      </c>
    </row>
    <row r="176" spans="1:6">
      <c r="A176" s="146">
        <v>161</v>
      </c>
      <c r="B176" s="275" t="s">
        <v>132</v>
      </c>
      <c r="C176" s="222" t="s">
        <v>24</v>
      </c>
      <c r="D176" s="222" t="s">
        <v>20</v>
      </c>
      <c r="E176" s="222">
        <v>2</v>
      </c>
      <c r="F176" s="278">
        <v>3200</v>
      </c>
    </row>
    <row r="177" spans="1:6">
      <c r="A177" s="146">
        <v>162</v>
      </c>
      <c r="B177" s="275" t="s">
        <v>133</v>
      </c>
      <c r="C177" s="222" t="s">
        <v>24</v>
      </c>
      <c r="D177" s="222" t="s">
        <v>20</v>
      </c>
      <c r="E177" s="222">
        <v>2</v>
      </c>
      <c r="F177" s="278">
        <v>8800</v>
      </c>
    </row>
    <row r="178" spans="1:6">
      <c r="A178" s="146">
        <v>163</v>
      </c>
      <c r="B178" s="275" t="s">
        <v>771</v>
      </c>
      <c r="C178" s="222" t="s">
        <v>24</v>
      </c>
      <c r="D178" s="222" t="s">
        <v>20</v>
      </c>
      <c r="E178" s="210">
        <v>2</v>
      </c>
      <c r="F178" s="278">
        <v>22000</v>
      </c>
    </row>
    <row r="179" spans="1:6">
      <c r="A179" s="481" t="s">
        <v>134</v>
      </c>
      <c r="B179" s="481"/>
      <c r="C179" s="481"/>
      <c r="D179" s="481"/>
      <c r="E179" s="481"/>
      <c r="F179" s="481"/>
    </row>
    <row r="180" spans="1:6">
      <c r="A180" s="146">
        <v>164</v>
      </c>
      <c r="B180" s="275" t="s">
        <v>3</v>
      </c>
      <c r="C180" s="222" t="s">
        <v>24</v>
      </c>
      <c r="D180" s="222" t="s">
        <v>20</v>
      </c>
      <c r="E180" s="222">
        <v>2</v>
      </c>
      <c r="F180" s="278">
        <v>3900</v>
      </c>
    </row>
    <row r="181" spans="1:6">
      <c r="A181" s="146">
        <v>165</v>
      </c>
      <c r="B181" s="275" t="s">
        <v>135</v>
      </c>
      <c r="C181" s="222" t="s">
        <v>24</v>
      </c>
      <c r="D181" s="222" t="s">
        <v>20</v>
      </c>
      <c r="E181" s="222">
        <v>2</v>
      </c>
      <c r="F181" s="278">
        <v>3500</v>
      </c>
    </row>
    <row r="182" spans="1:6">
      <c r="A182" s="479" t="s">
        <v>136</v>
      </c>
      <c r="B182" s="479"/>
      <c r="C182" s="479"/>
      <c r="D182" s="479"/>
      <c r="E182" s="479"/>
      <c r="F182" s="479"/>
    </row>
    <row r="183" spans="1:6" s="97" customFormat="1">
      <c r="A183" s="175">
        <v>166</v>
      </c>
      <c r="B183" s="164" t="s">
        <v>137</v>
      </c>
      <c r="C183" s="175" t="s">
        <v>24</v>
      </c>
      <c r="D183" s="175" t="s">
        <v>20</v>
      </c>
      <c r="E183" s="175">
        <v>2</v>
      </c>
      <c r="F183" s="268">
        <v>8400</v>
      </c>
    </row>
    <row r="184" spans="1:6">
      <c r="A184" s="479" t="s">
        <v>138</v>
      </c>
      <c r="B184" s="479"/>
      <c r="C184" s="479"/>
      <c r="D184" s="479"/>
      <c r="E184" s="479"/>
      <c r="F184" s="479"/>
    </row>
    <row r="185" spans="1:6" ht="33">
      <c r="A185" s="222">
        <v>167</v>
      </c>
      <c r="B185" s="275" t="s">
        <v>139</v>
      </c>
      <c r="C185" s="222" t="s">
        <v>24</v>
      </c>
      <c r="D185" s="222" t="s">
        <v>20</v>
      </c>
      <c r="E185" s="222">
        <v>2</v>
      </c>
      <c r="F185" s="223">
        <v>9600</v>
      </c>
    </row>
    <row r="186" spans="1:6" ht="15" customHeight="1">
      <c r="A186" s="479" t="s">
        <v>161</v>
      </c>
      <c r="B186" s="479"/>
      <c r="C186" s="479"/>
      <c r="D186" s="479"/>
      <c r="E186" s="479"/>
      <c r="F186" s="479"/>
    </row>
    <row r="187" spans="1:6">
      <c r="A187" s="146">
        <v>168</v>
      </c>
      <c r="B187" s="275" t="s">
        <v>162</v>
      </c>
      <c r="C187" s="222" t="s">
        <v>24</v>
      </c>
      <c r="D187" s="222" t="s">
        <v>20</v>
      </c>
      <c r="E187" s="222">
        <v>2</v>
      </c>
      <c r="F187" s="278">
        <v>5000</v>
      </c>
    </row>
    <row r="188" spans="1:6">
      <c r="A188" s="146">
        <v>169</v>
      </c>
      <c r="B188" s="147" t="s">
        <v>163</v>
      </c>
      <c r="C188" s="222" t="s">
        <v>19</v>
      </c>
      <c r="D188" s="222" t="s">
        <v>20</v>
      </c>
      <c r="E188" s="146">
        <v>2</v>
      </c>
      <c r="F188" s="278">
        <v>8000</v>
      </c>
    </row>
    <row r="189" spans="1:6" ht="33">
      <c r="A189" s="146">
        <v>170</v>
      </c>
      <c r="B189" s="147" t="s">
        <v>164</v>
      </c>
      <c r="C189" s="222" t="s">
        <v>19</v>
      </c>
      <c r="D189" s="222" t="s">
        <v>20</v>
      </c>
      <c r="E189" s="146">
        <v>2</v>
      </c>
      <c r="F189" s="278">
        <v>8000</v>
      </c>
    </row>
    <row r="190" spans="1:6">
      <c r="A190" s="146">
        <v>171</v>
      </c>
      <c r="B190" s="147" t="s">
        <v>772</v>
      </c>
      <c r="C190" s="222" t="s">
        <v>24</v>
      </c>
      <c r="D190" s="222" t="s">
        <v>20</v>
      </c>
      <c r="E190" s="216" t="s">
        <v>1</v>
      </c>
      <c r="F190" s="278">
        <v>8000</v>
      </c>
    </row>
    <row r="191" spans="1:6" ht="33">
      <c r="A191" s="146">
        <v>172</v>
      </c>
      <c r="B191" s="168" t="s">
        <v>773</v>
      </c>
      <c r="C191" s="175" t="s">
        <v>24</v>
      </c>
      <c r="D191" s="175" t="s">
        <v>20</v>
      </c>
      <c r="E191" s="217">
        <v>3</v>
      </c>
      <c r="F191" s="278">
        <v>8000</v>
      </c>
    </row>
    <row r="192" spans="1:6" ht="33">
      <c r="A192" s="146">
        <v>173</v>
      </c>
      <c r="B192" s="168" t="s">
        <v>774</v>
      </c>
      <c r="C192" s="175" t="s">
        <v>24</v>
      </c>
      <c r="D192" s="175" t="s">
        <v>20</v>
      </c>
      <c r="E192" s="217">
        <v>3</v>
      </c>
      <c r="F192" s="278">
        <v>7500</v>
      </c>
    </row>
    <row r="193" spans="1:6">
      <c r="A193" s="146">
        <v>174</v>
      </c>
      <c r="B193" s="168" t="s">
        <v>775</v>
      </c>
      <c r="C193" s="175" t="s">
        <v>24</v>
      </c>
      <c r="D193" s="175" t="s">
        <v>20</v>
      </c>
      <c r="E193" s="217">
        <v>3</v>
      </c>
      <c r="F193" s="278">
        <v>8000</v>
      </c>
    </row>
    <row r="194" spans="1:6" ht="33">
      <c r="A194" s="146">
        <v>175</v>
      </c>
      <c r="B194" s="168" t="s">
        <v>776</v>
      </c>
      <c r="C194" s="175" t="s">
        <v>24</v>
      </c>
      <c r="D194" s="175" t="s">
        <v>20</v>
      </c>
      <c r="E194" s="217">
        <v>3</v>
      </c>
      <c r="F194" s="278">
        <v>7500</v>
      </c>
    </row>
    <row r="195" spans="1:6">
      <c r="A195" s="481" t="s">
        <v>165</v>
      </c>
      <c r="B195" s="481"/>
      <c r="C195" s="481"/>
      <c r="D195" s="481"/>
      <c r="E195" s="481"/>
      <c r="F195" s="481"/>
    </row>
    <row r="196" spans="1:6">
      <c r="A196" s="146">
        <v>176</v>
      </c>
      <c r="B196" s="275" t="s">
        <v>166</v>
      </c>
      <c r="C196" s="222" t="s">
        <v>24</v>
      </c>
      <c r="D196" s="222" t="s">
        <v>20</v>
      </c>
      <c r="E196" s="222">
        <v>3</v>
      </c>
      <c r="F196" s="278">
        <v>7000</v>
      </c>
    </row>
    <row r="197" spans="1:6">
      <c r="A197" s="146">
        <v>177</v>
      </c>
      <c r="B197" s="275" t="s">
        <v>167</v>
      </c>
      <c r="C197" s="222" t="s">
        <v>24</v>
      </c>
      <c r="D197" s="222" t="s">
        <v>20</v>
      </c>
      <c r="E197" s="222">
        <v>3</v>
      </c>
      <c r="F197" s="278">
        <v>7600</v>
      </c>
    </row>
    <row r="198" spans="1:6">
      <c r="A198" s="486" t="s">
        <v>1098</v>
      </c>
      <c r="B198" s="486"/>
      <c r="C198" s="486"/>
      <c r="D198" s="486"/>
      <c r="E198" s="486"/>
      <c r="F198" s="486"/>
    </row>
    <row r="199" spans="1:6">
      <c r="A199" s="146">
        <v>178</v>
      </c>
      <c r="B199" s="289" t="s">
        <v>1099</v>
      </c>
      <c r="C199" s="222" t="s">
        <v>257</v>
      </c>
      <c r="D199" s="222" t="s">
        <v>23</v>
      </c>
      <c r="E199" s="267" t="s">
        <v>1101</v>
      </c>
      <c r="F199" s="278">
        <v>206000</v>
      </c>
    </row>
    <row r="200" spans="1:6">
      <c r="A200" s="146">
        <v>179</v>
      </c>
      <c r="B200" s="289" t="s">
        <v>1100</v>
      </c>
      <c r="C200" s="222" t="s">
        <v>257</v>
      </c>
      <c r="D200" s="222" t="s">
        <v>23</v>
      </c>
      <c r="E200" s="267" t="s">
        <v>1101</v>
      </c>
      <c r="F200" s="278">
        <v>266000</v>
      </c>
    </row>
    <row r="201" spans="1:6">
      <c r="A201" s="479" t="s">
        <v>168</v>
      </c>
      <c r="B201" s="479"/>
      <c r="C201" s="479"/>
      <c r="D201" s="479"/>
      <c r="E201" s="479"/>
      <c r="F201" s="479"/>
    </row>
    <row r="202" spans="1:6">
      <c r="A202" s="481" t="s">
        <v>169</v>
      </c>
      <c r="B202" s="481"/>
      <c r="C202" s="481"/>
      <c r="D202" s="481"/>
      <c r="E202" s="481"/>
      <c r="F202" s="481"/>
    </row>
    <row r="203" spans="1:6">
      <c r="A203" s="209">
        <v>180</v>
      </c>
      <c r="B203" s="275" t="s">
        <v>170</v>
      </c>
      <c r="C203" s="222" t="s">
        <v>24</v>
      </c>
      <c r="D203" s="222" t="s">
        <v>23</v>
      </c>
      <c r="E203" s="222">
        <v>2</v>
      </c>
      <c r="F203" s="278">
        <v>2700</v>
      </c>
    </row>
    <row r="204" spans="1:6">
      <c r="A204" s="209">
        <v>181</v>
      </c>
      <c r="B204" s="275" t="s">
        <v>171</v>
      </c>
      <c r="C204" s="222" t="s">
        <v>24</v>
      </c>
      <c r="D204" s="222" t="s">
        <v>23</v>
      </c>
      <c r="E204" s="222">
        <v>2</v>
      </c>
      <c r="F204" s="278">
        <v>2700</v>
      </c>
    </row>
    <row r="205" spans="1:6">
      <c r="A205" s="209">
        <v>182</v>
      </c>
      <c r="B205" s="275" t="s">
        <v>172</v>
      </c>
      <c r="C205" s="222" t="s">
        <v>24</v>
      </c>
      <c r="D205" s="222" t="s">
        <v>23</v>
      </c>
      <c r="E205" s="267" t="s">
        <v>1074</v>
      </c>
      <c r="F205" s="278">
        <v>3200</v>
      </c>
    </row>
    <row r="206" spans="1:6">
      <c r="A206" s="209">
        <v>183</v>
      </c>
      <c r="B206" s="275" t="s">
        <v>173</v>
      </c>
      <c r="C206" s="222" t="s">
        <v>24</v>
      </c>
      <c r="D206" s="222" t="s">
        <v>20</v>
      </c>
      <c r="E206" s="222">
        <v>2</v>
      </c>
      <c r="F206" s="278">
        <v>2400</v>
      </c>
    </row>
    <row r="207" spans="1:6">
      <c r="A207" s="209">
        <v>184</v>
      </c>
      <c r="B207" s="275" t="s">
        <v>174</v>
      </c>
      <c r="C207" s="222" t="s">
        <v>24</v>
      </c>
      <c r="D207" s="222" t="s">
        <v>23</v>
      </c>
      <c r="E207" s="222">
        <v>2</v>
      </c>
      <c r="F207" s="278">
        <v>2400</v>
      </c>
    </row>
    <row r="208" spans="1:6">
      <c r="A208" s="209">
        <v>185</v>
      </c>
      <c r="B208" s="275" t="s">
        <v>175</v>
      </c>
      <c r="C208" s="222" t="s">
        <v>24</v>
      </c>
      <c r="D208" s="222" t="s">
        <v>23</v>
      </c>
      <c r="E208" s="222">
        <v>2</v>
      </c>
      <c r="F208" s="278">
        <v>2400</v>
      </c>
    </row>
    <row r="209" spans="1:6">
      <c r="A209" s="209">
        <v>186</v>
      </c>
      <c r="B209" s="275" t="s">
        <v>176</v>
      </c>
      <c r="C209" s="222" t="s">
        <v>24</v>
      </c>
      <c r="D209" s="222" t="s">
        <v>20</v>
      </c>
      <c r="E209" s="222">
        <v>2</v>
      </c>
      <c r="F209" s="278">
        <v>2400</v>
      </c>
    </row>
    <row r="210" spans="1:6">
      <c r="A210" s="209">
        <v>187</v>
      </c>
      <c r="B210" s="275" t="s">
        <v>177</v>
      </c>
      <c r="C210" s="222" t="s">
        <v>24</v>
      </c>
      <c r="D210" s="222" t="s">
        <v>20</v>
      </c>
      <c r="E210" s="222">
        <v>2</v>
      </c>
      <c r="F210" s="278">
        <v>2400</v>
      </c>
    </row>
    <row r="211" spans="1:6">
      <c r="A211" s="209">
        <v>188</v>
      </c>
      <c r="B211" s="275" t="s">
        <v>178</v>
      </c>
      <c r="C211" s="222" t="s">
        <v>24</v>
      </c>
      <c r="D211" s="222" t="s">
        <v>23</v>
      </c>
      <c r="E211" s="222">
        <v>2</v>
      </c>
      <c r="F211" s="278">
        <v>2400</v>
      </c>
    </row>
    <row r="212" spans="1:6" ht="66">
      <c r="A212" s="209">
        <v>189</v>
      </c>
      <c r="B212" s="269" t="s">
        <v>993</v>
      </c>
      <c r="C212" s="270" t="s">
        <v>24</v>
      </c>
      <c r="D212" s="222" t="s">
        <v>20</v>
      </c>
      <c r="E212" s="271" t="s">
        <v>2</v>
      </c>
      <c r="F212" s="278">
        <v>3380</v>
      </c>
    </row>
    <row r="213" spans="1:6" ht="49.5">
      <c r="A213" s="209">
        <v>190</v>
      </c>
      <c r="B213" s="272" t="s">
        <v>994</v>
      </c>
      <c r="C213" s="270" t="s">
        <v>24</v>
      </c>
      <c r="D213" s="222" t="s">
        <v>20</v>
      </c>
      <c r="E213" s="271" t="s">
        <v>2</v>
      </c>
      <c r="F213" s="278">
        <v>3380</v>
      </c>
    </row>
    <row r="214" spans="1:6">
      <c r="A214" s="479" t="s">
        <v>179</v>
      </c>
      <c r="B214" s="479"/>
      <c r="C214" s="479"/>
      <c r="D214" s="479"/>
      <c r="E214" s="479"/>
      <c r="F214" s="479"/>
    </row>
    <row r="215" spans="1:6">
      <c r="A215" s="153">
        <v>191</v>
      </c>
      <c r="B215" s="290" t="s">
        <v>180</v>
      </c>
      <c r="C215" s="222" t="s">
        <v>24</v>
      </c>
      <c r="D215" s="221" t="s">
        <v>23</v>
      </c>
      <c r="E215" s="221">
        <v>2</v>
      </c>
      <c r="F215" s="278">
        <v>2600</v>
      </c>
    </row>
    <row r="216" spans="1:6">
      <c r="A216" s="146">
        <v>192</v>
      </c>
      <c r="B216" s="290" t="s">
        <v>181</v>
      </c>
      <c r="C216" s="222" t="s">
        <v>24</v>
      </c>
      <c r="D216" s="221" t="s">
        <v>23</v>
      </c>
      <c r="E216" s="221">
        <v>2</v>
      </c>
      <c r="F216" s="278">
        <v>900</v>
      </c>
    </row>
    <row r="217" spans="1:6">
      <c r="A217" s="146">
        <v>193</v>
      </c>
      <c r="B217" s="290" t="s">
        <v>182</v>
      </c>
      <c r="C217" s="222" t="s">
        <v>24</v>
      </c>
      <c r="D217" s="221" t="s">
        <v>23</v>
      </c>
      <c r="E217" s="221">
        <v>2</v>
      </c>
      <c r="F217" s="278">
        <v>2100</v>
      </c>
    </row>
    <row r="218" spans="1:6">
      <c r="A218" s="479" t="s">
        <v>270</v>
      </c>
      <c r="B218" s="479"/>
      <c r="C218" s="479"/>
      <c r="D218" s="479"/>
      <c r="E218" s="479"/>
      <c r="F218" s="479"/>
    </row>
    <row r="219" spans="1:6" ht="33">
      <c r="A219" s="209">
        <v>194</v>
      </c>
      <c r="B219" s="275" t="s">
        <v>786</v>
      </c>
      <c r="C219" s="222" t="s">
        <v>183</v>
      </c>
      <c r="D219" s="222"/>
      <c r="E219" s="222">
        <v>3</v>
      </c>
      <c r="F219" s="278">
        <v>2500</v>
      </c>
    </row>
    <row r="220" spans="1:6" ht="33">
      <c r="A220" s="209">
        <v>195</v>
      </c>
      <c r="B220" s="147" t="s">
        <v>787</v>
      </c>
      <c r="C220" s="222" t="s">
        <v>183</v>
      </c>
      <c r="D220" s="146"/>
      <c r="E220" s="146">
        <v>3</v>
      </c>
      <c r="F220" s="278">
        <v>2500</v>
      </c>
    </row>
    <row r="221" spans="1:6" ht="33">
      <c r="A221" s="146">
        <v>196</v>
      </c>
      <c r="B221" s="275" t="s">
        <v>788</v>
      </c>
      <c r="C221" s="222" t="s">
        <v>183</v>
      </c>
      <c r="D221" s="146"/>
      <c r="E221" s="146">
        <v>3</v>
      </c>
      <c r="F221" s="278">
        <v>3400</v>
      </c>
    </row>
    <row r="222" spans="1:6" ht="49.5">
      <c r="A222" s="209">
        <v>197</v>
      </c>
      <c r="B222" s="275" t="s">
        <v>789</v>
      </c>
      <c r="C222" s="222" t="s">
        <v>183</v>
      </c>
      <c r="D222" s="146"/>
      <c r="E222" s="146">
        <v>3</v>
      </c>
      <c r="F222" s="278">
        <v>3600</v>
      </c>
    </row>
    <row r="223" spans="1:6" ht="49.5">
      <c r="A223" s="209">
        <v>198</v>
      </c>
      <c r="B223" s="147" t="s">
        <v>790</v>
      </c>
      <c r="C223" s="222" t="s">
        <v>183</v>
      </c>
      <c r="D223" s="146"/>
      <c r="E223" s="146">
        <v>3</v>
      </c>
      <c r="F223" s="278">
        <v>5400</v>
      </c>
    </row>
    <row r="224" spans="1:6" ht="66">
      <c r="A224" s="146">
        <v>199</v>
      </c>
      <c r="B224" s="147" t="s">
        <v>791</v>
      </c>
      <c r="C224" s="222" t="s">
        <v>183</v>
      </c>
      <c r="D224" s="146"/>
      <c r="E224" s="146">
        <v>3</v>
      </c>
      <c r="F224" s="278">
        <v>6000</v>
      </c>
    </row>
    <row r="225" spans="1:6" ht="33">
      <c r="A225" s="209">
        <v>200</v>
      </c>
      <c r="B225" s="287" t="s">
        <v>184</v>
      </c>
      <c r="C225" s="222" t="s">
        <v>183</v>
      </c>
      <c r="D225" s="222"/>
      <c r="E225" s="222">
        <v>2</v>
      </c>
      <c r="F225" s="278">
        <v>1200</v>
      </c>
    </row>
    <row r="226" spans="1:6">
      <c r="A226" s="481" t="s">
        <v>185</v>
      </c>
      <c r="B226" s="481"/>
      <c r="C226" s="481"/>
      <c r="D226" s="481"/>
      <c r="E226" s="481"/>
      <c r="F226" s="481"/>
    </row>
    <row r="227" spans="1:6">
      <c r="A227" s="209">
        <v>201</v>
      </c>
      <c r="B227" s="290" t="s">
        <v>186</v>
      </c>
      <c r="C227" s="222" t="s">
        <v>183</v>
      </c>
      <c r="D227" s="221" t="s">
        <v>23</v>
      </c>
      <c r="E227" s="221">
        <v>2</v>
      </c>
      <c r="F227" s="278">
        <v>2000</v>
      </c>
    </row>
    <row r="228" spans="1:6">
      <c r="A228" s="209">
        <v>202</v>
      </c>
      <c r="B228" s="290" t="s">
        <v>187</v>
      </c>
      <c r="C228" s="222" t="s">
        <v>183</v>
      </c>
      <c r="D228" s="221" t="s">
        <v>23</v>
      </c>
      <c r="E228" s="221">
        <v>2</v>
      </c>
      <c r="F228" s="278">
        <v>2000</v>
      </c>
    </row>
    <row r="229" spans="1:6">
      <c r="A229" s="209">
        <v>203</v>
      </c>
      <c r="B229" s="290" t="s">
        <v>188</v>
      </c>
      <c r="C229" s="222" t="s">
        <v>183</v>
      </c>
      <c r="D229" s="221" t="s">
        <v>23</v>
      </c>
      <c r="E229" s="221">
        <v>2</v>
      </c>
      <c r="F229" s="278">
        <v>2000</v>
      </c>
    </row>
    <row r="230" spans="1:6">
      <c r="A230" s="209">
        <v>204</v>
      </c>
      <c r="B230" s="290" t="s">
        <v>189</v>
      </c>
      <c r="C230" s="222" t="s">
        <v>183</v>
      </c>
      <c r="D230" s="221" t="s">
        <v>23</v>
      </c>
      <c r="E230" s="221">
        <v>2</v>
      </c>
      <c r="F230" s="278">
        <v>3600</v>
      </c>
    </row>
    <row r="231" spans="1:6">
      <c r="A231" s="209">
        <v>205</v>
      </c>
      <c r="B231" s="290" t="s">
        <v>190</v>
      </c>
      <c r="C231" s="222" t="s">
        <v>183</v>
      </c>
      <c r="D231" s="221" t="s">
        <v>23</v>
      </c>
      <c r="E231" s="221">
        <v>2</v>
      </c>
      <c r="F231" s="278">
        <v>4200</v>
      </c>
    </row>
    <row r="232" spans="1:6">
      <c r="A232" s="481" t="s">
        <v>191</v>
      </c>
      <c r="B232" s="481"/>
      <c r="C232" s="481"/>
      <c r="D232" s="481"/>
      <c r="E232" s="481"/>
      <c r="F232" s="481"/>
    </row>
    <row r="233" spans="1:6" ht="33">
      <c r="A233" s="209">
        <v>206</v>
      </c>
      <c r="B233" s="290" t="s">
        <v>193</v>
      </c>
      <c r="C233" s="222" t="s">
        <v>192</v>
      </c>
      <c r="D233" s="221" t="s">
        <v>20</v>
      </c>
      <c r="E233" s="221">
        <v>1</v>
      </c>
      <c r="F233" s="278">
        <v>760</v>
      </c>
    </row>
    <row r="234" spans="1:6" ht="33">
      <c r="A234" s="209">
        <v>207</v>
      </c>
      <c r="B234" s="290" t="s">
        <v>194</v>
      </c>
      <c r="C234" s="222" t="s">
        <v>192</v>
      </c>
      <c r="D234" s="221" t="s">
        <v>20</v>
      </c>
      <c r="E234" s="221">
        <v>1</v>
      </c>
      <c r="F234" s="278">
        <v>760</v>
      </c>
    </row>
    <row r="235" spans="1:6" ht="33">
      <c r="A235" s="209">
        <v>208</v>
      </c>
      <c r="B235" s="290" t="s">
        <v>195</v>
      </c>
      <c r="C235" s="222" t="s">
        <v>192</v>
      </c>
      <c r="D235" s="221" t="s">
        <v>20</v>
      </c>
      <c r="E235" s="221">
        <v>1</v>
      </c>
      <c r="F235" s="278">
        <v>760</v>
      </c>
    </row>
    <row r="236" spans="1:6" ht="33">
      <c r="A236" s="209">
        <v>209</v>
      </c>
      <c r="B236" s="290" t="s">
        <v>196</v>
      </c>
      <c r="C236" s="222" t="s">
        <v>192</v>
      </c>
      <c r="D236" s="221" t="s">
        <v>20</v>
      </c>
      <c r="E236" s="221">
        <v>1</v>
      </c>
      <c r="F236" s="278">
        <v>760</v>
      </c>
    </row>
    <row r="237" spans="1:6" ht="33">
      <c r="A237" s="209">
        <v>210</v>
      </c>
      <c r="B237" s="290" t="s">
        <v>197</v>
      </c>
      <c r="C237" s="222" t="s">
        <v>192</v>
      </c>
      <c r="D237" s="221" t="s">
        <v>23</v>
      </c>
      <c r="E237" s="221">
        <v>1</v>
      </c>
      <c r="F237" s="278">
        <v>2700</v>
      </c>
    </row>
    <row r="238" spans="1:6" ht="33">
      <c r="A238" s="209">
        <v>211</v>
      </c>
      <c r="B238" s="147" t="s">
        <v>198</v>
      </c>
      <c r="C238" s="222" t="s">
        <v>192</v>
      </c>
      <c r="D238" s="221" t="s">
        <v>23</v>
      </c>
      <c r="E238" s="146">
        <v>1</v>
      </c>
      <c r="F238" s="278">
        <v>4600</v>
      </c>
    </row>
    <row r="239" spans="1:6">
      <c r="A239" s="479" t="s">
        <v>199</v>
      </c>
      <c r="B239" s="479"/>
      <c r="C239" s="479"/>
      <c r="D239" s="479"/>
      <c r="E239" s="479"/>
      <c r="F239" s="479"/>
    </row>
    <row r="240" spans="1:6">
      <c r="A240" s="209">
        <v>212</v>
      </c>
      <c r="B240" s="275" t="s">
        <v>756</v>
      </c>
      <c r="C240" s="222" t="s">
        <v>24</v>
      </c>
      <c r="D240" s="222" t="s">
        <v>23</v>
      </c>
      <c r="E240" s="267" t="s">
        <v>1</v>
      </c>
      <c r="F240" s="278">
        <v>2000</v>
      </c>
    </row>
    <row r="241" spans="1:6">
      <c r="A241" s="209">
        <v>213</v>
      </c>
      <c r="B241" s="275" t="s">
        <v>757</v>
      </c>
      <c r="C241" s="222" t="s">
        <v>24</v>
      </c>
      <c r="D241" s="222" t="s">
        <v>23</v>
      </c>
      <c r="E241" s="267" t="s">
        <v>1</v>
      </c>
      <c r="F241" s="278">
        <v>2000</v>
      </c>
    </row>
    <row r="242" spans="1:6">
      <c r="A242" s="209">
        <v>214</v>
      </c>
      <c r="B242" s="275" t="s">
        <v>758</v>
      </c>
      <c r="C242" s="222" t="s">
        <v>24</v>
      </c>
      <c r="D242" s="222" t="s">
        <v>23</v>
      </c>
      <c r="E242" s="267" t="s">
        <v>1</v>
      </c>
      <c r="F242" s="278">
        <v>2000</v>
      </c>
    </row>
    <row r="243" spans="1:6">
      <c r="A243" s="209">
        <v>215</v>
      </c>
      <c r="B243" s="275" t="s">
        <v>759</v>
      </c>
      <c r="C243" s="222" t="s">
        <v>24</v>
      </c>
      <c r="D243" s="222" t="s">
        <v>23</v>
      </c>
      <c r="E243" s="267" t="s">
        <v>1</v>
      </c>
      <c r="F243" s="278">
        <v>2000</v>
      </c>
    </row>
    <row r="244" spans="1:6">
      <c r="A244" s="209">
        <v>216</v>
      </c>
      <c r="B244" s="275" t="s">
        <v>777</v>
      </c>
      <c r="C244" s="222" t="s">
        <v>24</v>
      </c>
      <c r="D244" s="222" t="s">
        <v>23</v>
      </c>
      <c r="E244" s="267" t="s">
        <v>1</v>
      </c>
      <c r="F244" s="278">
        <v>2000</v>
      </c>
    </row>
    <row r="245" spans="1:6">
      <c r="A245" s="209">
        <v>217</v>
      </c>
      <c r="B245" s="275" t="s">
        <v>760</v>
      </c>
      <c r="C245" s="222" t="s">
        <v>24</v>
      </c>
      <c r="D245" s="222" t="s">
        <v>20</v>
      </c>
      <c r="E245" s="267" t="s">
        <v>1</v>
      </c>
      <c r="F245" s="278">
        <v>2000</v>
      </c>
    </row>
    <row r="246" spans="1:6">
      <c r="A246" s="209">
        <v>218</v>
      </c>
      <c r="B246" s="291" t="s">
        <v>200</v>
      </c>
      <c r="C246" s="222" t="s">
        <v>24</v>
      </c>
      <c r="D246" s="221" t="s">
        <v>23</v>
      </c>
      <c r="E246" s="216" t="s">
        <v>4</v>
      </c>
      <c r="F246" s="278">
        <v>1800</v>
      </c>
    </row>
    <row r="247" spans="1:6">
      <c r="A247" s="209">
        <v>219</v>
      </c>
      <c r="B247" s="290" t="s">
        <v>201</v>
      </c>
      <c r="C247" s="222" t="s">
        <v>24</v>
      </c>
      <c r="D247" s="221" t="s">
        <v>23</v>
      </c>
      <c r="E247" s="273">
        <v>2</v>
      </c>
      <c r="F247" s="278">
        <v>1700</v>
      </c>
    </row>
    <row r="248" spans="1:6">
      <c r="A248" s="209">
        <v>220</v>
      </c>
      <c r="B248" s="290" t="s">
        <v>202</v>
      </c>
      <c r="C248" s="222" t="s">
        <v>24</v>
      </c>
      <c r="D248" s="221" t="s">
        <v>23</v>
      </c>
      <c r="E248" s="273">
        <v>2</v>
      </c>
      <c r="F248" s="278">
        <v>1400</v>
      </c>
    </row>
    <row r="249" spans="1:6">
      <c r="A249" s="209">
        <v>221</v>
      </c>
      <c r="B249" s="290" t="s">
        <v>781</v>
      </c>
      <c r="C249" s="222" t="s">
        <v>24</v>
      </c>
      <c r="D249" s="221" t="s">
        <v>23</v>
      </c>
      <c r="E249" s="216" t="s">
        <v>2</v>
      </c>
      <c r="F249" s="278">
        <v>1400</v>
      </c>
    </row>
    <row r="250" spans="1:6">
      <c r="A250" s="209">
        <v>222</v>
      </c>
      <c r="B250" s="290" t="s">
        <v>203</v>
      </c>
      <c r="C250" s="222" t="s">
        <v>24</v>
      </c>
      <c r="D250" s="221" t="s">
        <v>23</v>
      </c>
      <c r="E250" s="273" t="s">
        <v>2</v>
      </c>
      <c r="F250" s="278">
        <v>1400</v>
      </c>
    </row>
    <row r="251" spans="1:6">
      <c r="A251" s="209">
        <v>223</v>
      </c>
      <c r="B251" s="290" t="s">
        <v>204</v>
      </c>
      <c r="C251" s="222" t="s">
        <v>24</v>
      </c>
      <c r="D251" s="221" t="s">
        <v>23</v>
      </c>
      <c r="E251" s="273">
        <v>2</v>
      </c>
      <c r="F251" s="278">
        <v>1400</v>
      </c>
    </row>
    <row r="252" spans="1:6">
      <c r="A252" s="209">
        <v>224</v>
      </c>
      <c r="B252" s="290" t="s">
        <v>205</v>
      </c>
      <c r="C252" s="222" t="s">
        <v>24</v>
      </c>
      <c r="D252" s="221" t="s">
        <v>23</v>
      </c>
      <c r="E252" s="273" t="s">
        <v>2</v>
      </c>
      <c r="F252" s="278">
        <v>1400</v>
      </c>
    </row>
    <row r="253" spans="1:6">
      <c r="A253" s="209">
        <v>225</v>
      </c>
      <c r="B253" s="290" t="s">
        <v>206</v>
      </c>
      <c r="C253" s="222" t="s">
        <v>24</v>
      </c>
      <c r="D253" s="221" t="s">
        <v>23</v>
      </c>
      <c r="E253" s="273">
        <v>2</v>
      </c>
      <c r="F253" s="278">
        <v>1400</v>
      </c>
    </row>
    <row r="254" spans="1:6">
      <c r="A254" s="209">
        <v>226</v>
      </c>
      <c r="B254" s="290" t="s">
        <v>207</v>
      </c>
      <c r="C254" s="222" t="s">
        <v>24</v>
      </c>
      <c r="D254" s="221" t="s">
        <v>23</v>
      </c>
      <c r="E254" s="273" t="s">
        <v>2</v>
      </c>
      <c r="F254" s="278">
        <v>1400</v>
      </c>
    </row>
    <row r="255" spans="1:6" s="224" customFormat="1">
      <c r="A255" s="209">
        <v>227</v>
      </c>
      <c r="B255" s="290" t="s">
        <v>1320</v>
      </c>
      <c r="C255" s="222" t="s">
        <v>24</v>
      </c>
      <c r="D255" s="221" t="s">
        <v>23</v>
      </c>
      <c r="E255" s="273" t="s">
        <v>2</v>
      </c>
      <c r="F255" s="278">
        <v>1400</v>
      </c>
    </row>
    <row r="256" spans="1:6">
      <c r="A256" s="209">
        <v>228</v>
      </c>
      <c r="B256" s="290" t="s">
        <v>208</v>
      </c>
      <c r="C256" s="222" t="s">
        <v>24</v>
      </c>
      <c r="D256" s="221" t="s">
        <v>23</v>
      </c>
      <c r="E256" s="273" t="s">
        <v>2</v>
      </c>
      <c r="F256" s="278">
        <v>1400</v>
      </c>
    </row>
    <row r="257" spans="1:6">
      <c r="A257" s="209">
        <v>229</v>
      </c>
      <c r="B257" s="290" t="s">
        <v>209</v>
      </c>
      <c r="C257" s="222" t="s">
        <v>24</v>
      </c>
      <c r="D257" s="221" t="s">
        <v>23</v>
      </c>
      <c r="E257" s="273">
        <v>7</v>
      </c>
      <c r="F257" s="278">
        <v>1600</v>
      </c>
    </row>
    <row r="258" spans="1:6">
      <c r="A258" s="209">
        <v>230</v>
      </c>
      <c r="B258" s="290" t="s">
        <v>210</v>
      </c>
      <c r="C258" s="222" t="s">
        <v>24</v>
      </c>
      <c r="D258" s="221" t="s">
        <v>23</v>
      </c>
      <c r="E258" s="273">
        <v>2</v>
      </c>
      <c r="F258" s="278">
        <v>1400</v>
      </c>
    </row>
    <row r="259" spans="1:6">
      <c r="A259" s="209">
        <v>231</v>
      </c>
      <c r="B259" s="290" t="s">
        <v>211</v>
      </c>
      <c r="C259" s="222" t="s">
        <v>24</v>
      </c>
      <c r="D259" s="221" t="s">
        <v>23</v>
      </c>
      <c r="E259" s="273">
        <v>2</v>
      </c>
      <c r="F259" s="278">
        <v>1400</v>
      </c>
    </row>
    <row r="260" spans="1:6">
      <c r="A260" s="209">
        <v>232</v>
      </c>
      <c r="B260" s="147" t="s">
        <v>782</v>
      </c>
      <c r="C260" s="222" t="s">
        <v>24</v>
      </c>
      <c r="D260" s="221" t="s">
        <v>23</v>
      </c>
      <c r="E260" s="216" t="s">
        <v>2</v>
      </c>
      <c r="F260" s="278">
        <v>1400</v>
      </c>
    </row>
    <row r="261" spans="1:6">
      <c r="A261" s="209">
        <v>233</v>
      </c>
      <c r="B261" s="147" t="s">
        <v>5</v>
      </c>
      <c r="C261" s="222" t="s">
        <v>24</v>
      </c>
      <c r="D261" s="221" t="s">
        <v>23</v>
      </c>
      <c r="E261" s="216" t="s">
        <v>2</v>
      </c>
      <c r="F261" s="278">
        <v>1400</v>
      </c>
    </row>
    <row r="262" spans="1:6">
      <c r="A262" s="209">
        <v>234</v>
      </c>
      <c r="B262" s="290" t="s">
        <v>212</v>
      </c>
      <c r="C262" s="222" t="s">
        <v>24</v>
      </c>
      <c r="D262" s="221" t="s">
        <v>23</v>
      </c>
      <c r="E262" s="273">
        <v>7</v>
      </c>
      <c r="F262" s="278">
        <v>1600</v>
      </c>
    </row>
    <row r="263" spans="1:6">
      <c r="A263" s="209">
        <v>235</v>
      </c>
      <c r="B263" s="290" t="s">
        <v>213</v>
      </c>
      <c r="C263" s="222" t="s">
        <v>24</v>
      </c>
      <c r="D263" s="221" t="s">
        <v>23</v>
      </c>
      <c r="E263" s="273">
        <v>2</v>
      </c>
      <c r="F263" s="278">
        <v>1400</v>
      </c>
    </row>
    <row r="264" spans="1:6">
      <c r="A264" s="209">
        <v>236</v>
      </c>
      <c r="B264" s="290" t="s">
        <v>214</v>
      </c>
      <c r="C264" s="222" t="s">
        <v>24</v>
      </c>
      <c r="D264" s="221" t="s">
        <v>23</v>
      </c>
      <c r="E264" s="273">
        <v>2</v>
      </c>
      <c r="F264" s="278">
        <v>1400</v>
      </c>
    </row>
    <row r="265" spans="1:6">
      <c r="A265" s="209">
        <v>237</v>
      </c>
      <c r="B265" s="290" t="s">
        <v>215</v>
      </c>
      <c r="C265" s="222" t="s">
        <v>24</v>
      </c>
      <c r="D265" s="221" t="s">
        <v>23</v>
      </c>
      <c r="E265" s="273">
        <v>2</v>
      </c>
      <c r="F265" s="278">
        <v>1400</v>
      </c>
    </row>
    <row r="266" spans="1:6">
      <c r="A266" s="209">
        <v>238</v>
      </c>
      <c r="B266" s="290" t="s">
        <v>216</v>
      </c>
      <c r="C266" s="222" t="s">
        <v>24</v>
      </c>
      <c r="D266" s="221" t="s">
        <v>23</v>
      </c>
      <c r="E266" s="273">
        <v>2</v>
      </c>
      <c r="F266" s="278">
        <v>1400</v>
      </c>
    </row>
    <row r="267" spans="1:6">
      <c r="A267" s="209">
        <v>239</v>
      </c>
      <c r="B267" s="290" t="s">
        <v>217</v>
      </c>
      <c r="C267" s="222" t="s">
        <v>24</v>
      </c>
      <c r="D267" s="221" t="s">
        <v>23</v>
      </c>
      <c r="E267" s="273">
        <v>2</v>
      </c>
      <c r="F267" s="278">
        <v>1400</v>
      </c>
    </row>
    <row r="268" spans="1:6">
      <c r="A268" s="209">
        <v>240</v>
      </c>
      <c r="B268" s="290" t="s">
        <v>218</v>
      </c>
      <c r="C268" s="222" t="s">
        <v>24</v>
      </c>
      <c r="D268" s="221" t="s">
        <v>23</v>
      </c>
      <c r="E268" s="273">
        <v>2</v>
      </c>
      <c r="F268" s="278">
        <v>1400</v>
      </c>
    </row>
    <row r="269" spans="1:6">
      <c r="A269" s="209">
        <v>241</v>
      </c>
      <c r="B269" s="290" t="s">
        <v>219</v>
      </c>
      <c r="C269" s="222" t="s">
        <v>24</v>
      </c>
      <c r="D269" s="221" t="s">
        <v>23</v>
      </c>
      <c r="E269" s="273">
        <v>2</v>
      </c>
      <c r="F269" s="278">
        <v>1400</v>
      </c>
    </row>
    <row r="270" spans="1:6">
      <c r="A270" s="209">
        <v>242</v>
      </c>
      <c r="B270" s="290" t="s">
        <v>220</v>
      </c>
      <c r="C270" s="222" t="s">
        <v>24</v>
      </c>
      <c r="D270" s="221" t="s">
        <v>23</v>
      </c>
      <c r="E270" s="273">
        <v>2</v>
      </c>
      <c r="F270" s="278">
        <v>1400</v>
      </c>
    </row>
    <row r="271" spans="1:6">
      <c r="A271" s="209">
        <v>243</v>
      </c>
      <c r="B271" s="290" t="s">
        <v>221</v>
      </c>
      <c r="C271" s="222" t="s">
        <v>24</v>
      </c>
      <c r="D271" s="221" t="s">
        <v>23</v>
      </c>
      <c r="E271" s="273">
        <v>2</v>
      </c>
      <c r="F271" s="278">
        <v>1400</v>
      </c>
    </row>
    <row r="272" spans="1:6">
      <c r="A272" s="209">
        <v>244</v>
      </c>
      <c r="B272" s="290" t="s">
        <v>222</v>
      </c>
      <c r="C272" s="222" t="s">
        <v>24</v>
      </c>
      <c r="D272" s="221" t="s">
        <v>23</v>
      </c>
      <c r="E272" s="273">
        <v>2</v>
      </c>
      <c r="F272" s="278">
        <v>1400</v>
      </c>
    </row>
    <row r="273" spans="1:6">
      <c r="A273" s="209">
        <v>245</v>
      </c>
      <c r="B273" s="290" t="s">
        <v>223</v>
      </c>
      <c r="C273" s="222" t="s">
        <v>24</v>
      </c>
      <c r="D273" s="221" t="s">
        <v>23</v>
      </c>
      <c r="E273" s="273">
        <v>2</v>
      </c>
      <c r="F273" s="278">
        <v>1400</v>
      </c>
    </row>
    <row r="274" spans="1:6">
      <c r="A274" s="209">
        <v>246</v>
      </c>
      <c r="B274" s="290" t="s">
        <v>224</v>
      </c>
      <c r="C274" s="222" t="s">
        <v>24</v>
      </c>
      <c r="D274" s="221" t="s">
        <v>23</v>
      </c>
      <c r="E274" s="274">
        <v>2</v>
      </c>
      <c r="F274" s="278">
        <v>1400</v>
      </c>
    </row>
    <row r="275" spans="1:6">
      <c r="A275" s="209">
        <v>247</v>
      </c>
      <c r="B275" s="290" t="s">
        <v>761</v>
      </c>
      <c r="C275" s="222" t="s">
        <v>24</v>
      </c>
      <c r="D275" s="221" t="s">
        <v>23</v>
      </c>
      <c r="E275" s="274">
        <v>2</v>
      </c>
      <c r="F275" s="278">
        <v>1400</v>
      </c>
    </row>
    <row r="276" spans="1:6">
      <c r="A276" s="209">
        <v>248</v>
      </c>
      <c r="B276" s="291" t="s">
        <v>225</v>
      </c>
      <c r="C276" s="222" t="s">
        <v>24</v>
      </c>
      <c r="D276" s="221" t="s">
        <v>23</v>
      </c>
      <c r="E276" s="216" t="s">
        <v>4</v>
      </c>
      <c r="F276" s="278">
        <v>2600</v>
      </c>
    </row>
    <row r="277" spans="1:6">
      <c r="A277" s="209">
        <v>249</v>
      </c>
      <c r="B277" s="291" t="s">
        <v>226</v>
      </c>
      <c r="C277" s="222" t="s">
        <v>24</v>
      </c>
      <c r="D277" s="221" t="s">
        <v>23</v>
      </c>
      <c r="E277" s="216" t="s">
        <v>4</v>
      </c>
      <c r="F277" s="278">
        <v>2600</v>
      </c>
    </row>
    <row r="278" spans="1:6">
      <c r="A278" s="209">
        <v>250</v>
      </c>
      <c r="B278" s="291" t="s">
        <v>785</v>
      </c>
      <c r="C278" s="222" t="s">
        <v>24</v>
      </c>
      <c r="D278" s="221" t="s">
        <v>23</v>
      </c>
      <c r="E278" s="216" t="s">
        <v>2</v>
      </c>
      <c r="F278" s="278">
        <v>2600</v>
      </c>
    </row>
    <row r="279" spans="1:6">
      <c r="A279" s="209">
        <v>251</v>
      </c>
      <c r="B279" s="291" t="s">
        <v>784</v>
      </c>
      <c r="C279" s="222" t="s">
        <v>24</v>
      </c>
      <c r="D279" s="221" t="s">
        <v>23</v>
      </c>
      <c r="E279" s="216" t="s">
        <v>2</v>
      </c>
      <c r="F279" s="278">
        <v>2600</v>
      </c>
    </row>
    <row r="280" spans="1:6">
      <c r="A280" s="209">
        <v>252</v>
      </c>
      <c r="B280" s="291" t="s">
        <v>779</v>
      </c>
      <c r="C280" s="222" t="s">
        <v>24</v>
      </c>
      <c r="D280" s="221" t="s">
        <v>23</v>
      </c>
      <c r="E280" s="216" t="s">
        <v>2</v>
      </c>
      <c r="F280" s="278">
        <v>1400</v>
      </c>
    </row>
    <row r="281" spans="1:6">
      <c r="A281" s="209">
        <v>253</v>
      </c>
      <c r="B281" s="291" t="s">
        <v>778</v>
      </c>
      <c r="C281" s="222" t="s">
        <v>24</v>
      </c>
      <c r="D281" s="221" t="s">
        <v>23</v>
      </c>
      <c r="E281" s="216" t="s">
        <v>2</v>
      </c>
      <c r="F281" s="278">
        <v>1400</v>
      </c>
    </row>
    <row r="282" spans="1:6">
      <c r="A282" s="209">
        <v>254</v>
      </c>
      <c r="B282" s="291" t="s">
        <v>780</v>
      </c>
      <c r="C282" s="222" t="s">
        <v>24</v>
      </c>
      <c r="D282" s="221" t="s">
        <v>23</v>
      </c>
      <c r="E282" s="216" t="s">
        <v>2</v>
      </c>
      <c r="F282" s="278">
        <v>3000</v>
      </c>
    </row>
    <row r="283" spans="1:6">
      <c r="A283" s="209">
        <v>255</v>
      </c>
      <c r="B283" s="275" t="s">
        <v>766</v>
      </c>
      <c r="C283" s="153" t="s">
        <v>767</v>
      </c>
      <c r="D283" s="148" t="s">
        <v>23</v>
      </c>
      <c r="E283" s="148">
        <v>3</v>
      </c>
      <c r="F283" s="278">
        <v>5000</v>
      </c>
    </row>
    <row r="284" spans="1:6" ht="49.5">
      <c r="A284" s="209">
        <v>256</v>
      </c>
      <c r="B284" s="164" t="s">
        <v>995</v>
      </c>
      <c r="C284" s="222" t="s">
        <v>24</v>
      </c>
      <c r="D284" s="148" t="s">
        <v>23</v>
      </c>
      <c r="E284" s="271" t="s">
        <v>2</v>
      </c>
      <c r="F284" s="278">
        <v>1800</v>
      </c>
    </row>
    <row r="285" spans="1:6" ht="49.5">
      <c r="A285" s="209">
        <v>257</v>
      </c>
      <c r="B285" s="164" t="s">
        <v>996</v>
      </c>
      <c r="C285" s="222" t="s">
        <v>24</v>
      </c>
      <c r="D285" s="148" t="s">
        <v>23</v>
      </c>
      <c r="E285" s="271" t="s">
        <v>2</v>
      </c>
      <c r="F285" s="278">
        <v>1800</v>
      </c>
    </row>
    <row r="286" spans="1:6" ht="49.5">
      <c r="A286" s="209">
        <v>258</v>
      </c>
      <c r="B286" s="272" t="s">
        <v>997</v>
      </c>
      <c r="C286" s="222" t="s">
        <v>24</v>
      </c>
      <c r="D286" s="148" t="s">
        <v>23</v>
      </c>
      <c r="E286" s="271" t="s">
        <v>2</v>
      </c>
      <c r="F286" s="278">
        <v>1800</v>
      </c>
    </row>
    <row r="287" spans="1:6" ht="49.5">
      <c r="A287" s="209">
        <v>259</v>
      </c>
      <c r="B287" s="272" t="s">
        <v>998</v>
      </c>
      <c r="C287" s="222" t="s">
        <v>24</v>
      </c>
      <c r="D287" s="148" t="s">
        <v>23</v>
      </c>
      <c r="E287" s="271" t="s">
        <v>2</v>
      </c>
      <c r="F287" s="278">
        <v>1800</v>
      </c>
    </row>
    <row r="288" spans="1:6" ht="49.5">
      <c r="A288" s="209">
        <v>260</v>
      </c>
      <c r="B288" s="272" t="s">
        <v>999</v>
      </c>
      <c r="C288" s="222" t="s">
        <v>24</v>
      </c>
      <c r="D288" s="148" t="s">
        <v>23</v>
      </c>
      <c r="E288" s="271" t="s">
        <v>2</v>
      </c>
      <c r="F288" s="278">
        <v>3000</v>
      </c>
    </row>
    <row r="289" spans="1:6">
      <c r="A289" s="209">
        <v>261</v>
      </c>
      <c r="B289" s="291" t="s">
        <v>783</v>
      </c>
      <c r="C289" s="222" t="s">
        <v>24</v>
      </c>
      <c r="D289" s="221" t="s">
        <v>23</v>
      </c>
      <c r="E289" s="216" t="s">
        <v>2</v>
      </c>
      <c r="F289" s="278">
        <v>2700</v>
      </c>
    </row>
    <row r="290" spans="1:6">
      <c r="A290" s="483" t="s">
        <v>227</v>
      </c>
      <c r="B290" s="483"/>
      <c r="C290" s="483"/>
      <c r="D290" s="483"/>
      <c r="E290" s="483"/>
      <c r="F290" s="483"/>
    </row>
    <row r="291" spans="1:6">
      <c r="A291" s="209">
        <v>262</v>
      </c>
      <c r="B291" s="290" t="s">
        <v>228</v>
      </c>
      <c r="C291" s="221" t="s">
        <v>229</v>
      </c>
      <c r="D291" s="221" t="s">
        <v>23</v>
      </c>
      <c r="E291" s="273" t="s">
        <v>2</v>
      </c>
      <c r="F291" s="278">
        <v>1800</v>
      </c>
    </row>
    <row r="292" spans="1:6">
      <c r="A292" s="209">
        <v>263</v>
      </c>
      <c r="B292" s="290" t="s">
        <v>230</v>
      </c>
      <c r="C292" s="221" t="s">
        <v>229</v>
      </c>
      <c r="D292" s="221" t="s">
        <v>23</v>
      </c>
      <c r="E292" s="273" t="s">
        <v>2</v>
      </c>
      <c r="F292" s="278">
        <v>1800</v>
      </c>
    </row>
    <row r="293" spans="1:6">
      <c r="A293" s="209">
        <v>264</v>
      </c>
      <c r="B293" s="290" t="s">
        <v>231</v>
      </c>
      <c r="C293" s="221" t="s">
        <v>229</v>
      </c>
      <c r="D293" s="221" t="s">
        <v>23</v>
      </c>
      <c r="E293" s="273" t="s">
        <v>2</v>
      </c>
      <c r="F293" s="278">
        <v>1800</v>
      </c>
    </row>
    <row r="294" spans="1:6">
      <c r="A294" s="209">
        <v>265</v>
      </c>
      <c r="B294" s="275" t="s">
        <v>232</v>
      </c>
      <c r="C294" s="221" t="s">
        <v>229</v>
      </c>
      <c r="D294" s="221" t="s">
        <v>23</v>
      </c>
      <c r="E294" s="273" t="s">
        <v>2</v>
      </c>
      <c r="F294" s="278">
        <v>1800</v>
      </c>
    </row>
    <row r="295" spans="1:6">
      <c r="A295" s="209">
        <v>266</v>
      </c>
      <c r="B295" s="275" t="s">
        <v>233</v>
      </c>
      <c r="C295" s="221" t="s">
        <v>229</v>
      </c>
      <c r="D295" s="221" t="s">
        <v>23</v>
      </c>
      <c r="E295" s="273" t="s">
        <v>2</v>
      </c>
      <c r="F295" s="278">
        <v>1800</v>
      </c>
    </row>
    <row r="296" spans="1:6">
      <c r="A296" s="209">
        <v>267</v>
      </c>
      <c r="B296" s="275" t="s">
        <v>234</v>
      </c>
      <c r="C296" s="221" t="s">
        <v>229</v>
      </c>
      <c r="D296" s="221" t="s">
        <v>23</v>
      </c>
      <c r="E296" s="273" t="s">
        <v>2</v>
      </c>
      <c r="F296" s="278">
        <v>1800</v>
      </c>
    </row>
    <row r="297" spans="1:6">
      <c r="A297" s="209">
        <v>268</v>
      </c>
      <c r="B297" s="275" t="s">
        <v>235</v>
      </c>
      <c r="C297" s="222" t="s">
        <v>19</v>
      </c>
      <c r="D297" s="222" t="s">
        <v>23</v>
      </c>
      <c r="E297" s="267" t="s">
        <v>6</v>
      </c>
      <c r="F297" s="278">
        <v>2300</v>
      </c>
    </row>
    <row r="298" spans="1:6">
      <c r="A298" s="209">
        <v>269</v>
      </c>
      <c r="B298" s="275" t="s">
        <v>236</v>
      </c>
      <c r="C298" s="222" t="s">
        <v>19</v>
      </c>
      <c r="D298" s="222" t="s">
        <v>23</v>
      </c>
      <c r="E298" s="267" t="s">
        <v>6</v>
      </c>
      <c r="F298" s="278">
        <v>2300</v>
      </c>
    </row>
    <row r="299" spans="1:6">
      <c r="A299" s="209">
        <v>270</v>
      </c>
      <c r="B299" s="272" t="s">
        <v>237</v>
      </c>
      <c r="C299" s="270" t="s">
        <v>19</v>
      </c>
      <c r="D299" s="221" t="s">
        <v>20</v>
      </c>
      <c r="E299" s="273" t="s">
        <v>2</v>
      </c>
      <c r="F299" s="278">
        <v>6000</v>
      </c>
    </row>
    <row r="300" spans="1:6">
      <c r="A300" s="209">
        <v>271</v>
      </c>
      <c r="B300" s="275" t="s">
        <v>238</v>
      </c>
      <c r="C300" s="221" t="s">
        <v>229</v>
      </c>
      <c r="D300" s="221" t="s">
        <v>23</v>
      </c>
      <c r="E300" s="273" t="s">
        <v>2</v>
      </c>
      <c r="F300" s="278">
        <v>2000</v>
      </c>
    </row>
    <row r="301" spans="1:6">
      <c r="A301" s="209">
        <v>272</v>
      </c>
      <c r="B301" s="275" t="s">
        <v>239</v>
      </c>
      <c r="C301" s="221" t="s">
        <v>229</v>
      </c>
      <c r="D301" s="221" t="s">
        <v>23</v>
      </c>
      <c r="E301" s="273" t="s">
        <v>2</v>
      </c>
      <c r="F301" s="278">
        <v>2300</v>
      </c>
    </row>
    <row r="302" spans="1:6">
      <c r="A302" s="209">
        <v>273</v>
      </c>
      <c r="B302" s="275" t="s">
        <v>792</v>
      </c>
      <c r="C302" s="221" t="s">
        <v>19</v>
      </c>
      <c r="D302" s="221" t="s">
        <v>23</v>
      </c>
      <c r="E302" s="273" t="s">
        <v>2</v>
      </c>
      <c r="F302" s="278">
        <v>2300</v>
      </c>
    </row>
    <row r="303" spans="1:6">
      <c r="A303" s="209">
        <v>274</v>
      </c>
      <c r="B303" s="275" t="s">
        <v>240</v>
      </c>
      <c r="C303" s="221" t="s">
        <v>229</v>
      </c>
      <c r="D303" s="221" t="s">
        <v>23</v>
      </c>
      <c r="E303" s="273" t="s">
        <v>2</v>
      </c>
      <c r="F303" s="278">
        <v>2000</v>
      </c>
    </row>
    <row r="304" spans="1:6" ht="49.5">
      <c r="A304" s="209">
        <v>275</v>
      </c>
      <c r="B304" s="275" t="s">
        <v>795</v>
      </c>
      <c r="C304" s="222" t="s">
        <v>794</v>
      </c>
      <c r="D304" s="221" t="s">
        <v>23</v>
      </c>
      <c r="E304" s="273" t="s">
        <v>793</v>
      </c>
      <c r="F304" s="278">
        <v>3000</v>
      </c>
    </row>
    <row r="305" spans="1:6" ht="49.5">
      <c r="A305" s="209">
        <v>276</v>
      </c>
      <c r="B305" s="275" t="s">
        <v>241</v>
      </c>
      <c r="C305" s="221" t="s">
        <v>1000</v>
      </c>
      <c r="D305" s="221" t="s">
        <v>20</v>
      </c>
      <c r="E305" s="273" t="s">
        <v>2</v>
      </c>
      <c r="F305" s="278">
        <v>5200</v>
      </c>
    </row>
    <row r="306" spans="1:6" ht="49.5">
      <c r="A306" s="209">
        <v>277</v>
      </c>
      <c r="B306" s="272" t="s">
        <v>242</v>
      </c>
      <c r="C306" s="221" t="s">
        <v>183</v>
      </c>
      <c r="D306" s="221" t="s">
        <v>20</v>
      </c>
      <c r="E306" s="273" t="s">
        <v>2</v>
      </c>
      <c r="F306" s="278">
        <v>5200</v>
      </c>
    </row>
    <row r="307" spans="1:6" ht="66">
      <c r="A307" s="209">
        <v>278</v>
      </c>
      <c r="B307" s="272" t="s">
        <v>243</v>
      </c>
      <c r="C307" s="221" t="s">
        <v>183</v>
      </c>
      <c r="D307" s="221" t="s">
        <v>20</v>
      </c>
      <c r="E307" s="273" t="s">
        <v>2</v>
      </c>
      <c r="F307" s="278">
        <v>5200</v>
      </c>
    </row>
    <row r="308" spans="1:6" ht="49.5">
      <c r="A308" s="209">
        <v>279</v>
      </c>
      <c r="B308" s="272" t="s">
        <v>1113</v>
      </c>
      <c r="C308" s="221" t="s">
        <v>183</v>
      </c>
      <c r="D308" s="221" t="s">
        <v>20</v>
      </c>
      <c r="E308" s="273" t="s">
        <v>2</v>
      </c>
      <c r="F308" s="278">
        <v>5200</v>
      </c>
    </row>
    <row r="309" spans="1:6" ht="66">
      <c r="A309" s="209">
        <v>280</v>
      </c>
      <c r="B309" s="272" t="s">
        <v>244</v>
      </c>
      <c r="C309" s="221" t="s">
        <v>183</v>
      </c>
      <c r="D309" s="221" t="s">
        <v>20</v>
      </c>
      <c r="E309" s="273" t="s">
        <v>2</v>
      </c>
      <c r="F309" s="278">
        <v>5200</v>
      </c>
    </row>
    <row r="310" spans="1:6" ht="49.5">
      <c r="A310" s="209">
        <v>281</v>
      </c>
      <c r="B310" s="272" t="s">
        <v>245</v>
      </c>
      <c r="C310" s="221" t="s">
        <v>183</v>
      </c>
      <c r="D310" s="270" t="s">
        <v>246</v>
      </c>
      <c r="E310" s="273" t="s">
        <v>2</v>
      </c>
      <c r="F310" s="278">
        <v>19900</v>
      </c>
    </row>
    <row r="311" spans="1:6" ht="49.5">
      <c r="A311" s="209">
        <v>282</v>
      </c>
      <c r="B311" s="272" t="s">
        <v>247</v>
      </c>
      <c r="C311" s="221" t="s">
        <v>183</v>
      </c>
      <c r="D311" s="270" t="s">
        <v>246</v>
      </c>
      <c r="E311" s="273" t="s">
        <v>2</v>
      </c>
      <c r="F311" s="278">
        <v>16500</v>
      </c>
    </row>
    <row r="312" spans="1:6">
      <c r="A312" s="209">
        <v>283</v>
      </c>
      <c r="B312" s="275" t="s">
        <v>248</v>
      </c>
      <c r="C312" s="221" t="s">
        <v>229</v>
      </c>
      <c r="D312" s="221" t="s">
        <v>23</v>
      </c>
      <c r="E312" s="273" t="s">
        <v>2</v>
      </c>
      <c r="F312" s="278">
        <v>2400</v>
      </c>
    </row>
    <row r="313" spans="1:6">
      <c r="A313" s="209">
        <v>284</v>
      </c>
      <c r="B313" s="275" t="s">
        <v>249</v>
      </c>
      <c r="C313" s="221" t="s">
        <v>229</v>
      </c>
      <c r="D313" s="221" t="s">
        <v>20</v>
      </c>
      <c r="E313" s="273" t="s">
        <v>2</v>
      </c>
      <c r="F313" s="278">
        <v>3200</v>
      </c>
    </row>
    <row r="314" spans="1:6" ht="33">
      <c r="A314" s="209">
        <v>285</v>
      </c>
      <c r="B314" s="275" t="s">
        <v>250</v>
      </c>
      <c r="C314" s="221" t="s">
        <v>229</v>
      </c>
      <c r="D314" s="221" t="s">
        <v>23</v>
      </c>
      <c r="E314" s="274">
        <v>7</v>
      </c>
      <c r="F314" s="278">
        <v>5000</v>
      </c>
    </row>
    <row r="315" spans="1:6" ht="66">
      <c r="A315" s="209">
        <v>286</v>
      </c>
      <c r="B315" s="272" t="s">
        <v>251</v>
      </c>
      <c r="C315" s="270" t="s">
        <v>252</v>
      </c>
      <c r="D315" s="221" t="s">
        <v>20</v>
      </c>
      <c r="E315" s="273" t="s">
        <v>2</v>
      </c>
      <c r="F315" s="278">
        <v>7000</v>
      </c>
    </row>
    <row r="316" spans="1:6">
      <c r="A316" s="209">
        <v>287</v>
      </c>
      <c r="B316" s="275" t="s">
        <v>796</v>
      </c>
      <c r="C316" s="222" t="s">
        <v>19</v>
      </c>
      <c r="D316" s="221" t="s">
        <v>23</v>
      </c>
      <c r="E316" s="273">
        <v>3</v>
      </c>
      <c r="F316" s="278">
        <v>2800</v>
      </c>
    </row>
    <row r="317" spans="1:6">
      <c r="A317" s="209">
        <v>288</v>
      </c>
      <c r="B317" s="275" t="s">
        <v>797</v>
      </c>
      <c r="C317" s="222" t="s">
        <v>19</v>
      </c>
      <c r="D317" s="221" t="s">
        <v>20</v>
      </c>
      <c r="E317" s="273" t="s">
        <v>2</v>
      </c>
      <c r="F317" s="278">
        <v>7000</v>
      </c>
    </row>
    <row r="318" spans="1:6">
      <c r="A318" s="209">
        <v>289</v>
      </c>
      <c r="B318" s="275" t="s">
        <v>798</v>
      </c>
      <c r="C318" s="222" t="s">
        <v>19</v>
      </c>
      <c r="D318" s="221" t="s">
        <v>23</v>
      </c>
      <c r="E318" s="216" t="s">
        <v>2</v>
      </c>
      <c r="F318" s="278">
        <v>7000</v>
      </c>
    </row>
    <row r="319" spans="1:6">
      <c r="A319" s="209">
        <v>290</v>
      </c>
      <c r="B319" s="275" t="s">
        <v>799</v>
      </c>
      <c r="C319" s="222" t="s">
        <v>19</v>
      </c>
      <c r="D319" s="221" t="s">
        <v>23</v>
      </c>
      <c r="E319" s="273">
        <v>3</v>
      </c>
      <c r="F319" s="278">
        <v>3600</v>
      </c>
    </row>
    <row r="320" spans="1:6">
      <c r="A320" s="209">
        <v>291</v>
      </c>
      <c r="B320" s="275" t="s">
        <v>800</v>
      </c>
      <c r="C320" s="222" t="s">
        <v>19</v>
      </c>
      <c r="D320" s="221" t="s">
        <v>20</v>
      </c>
      <c r="E320" s="273" t="s">
        <v>2</v>
      </c>
      <c r="F320" s="278">
        <v>7600</v>
      </c>
    </row>
    <row r="321" spans="1:6">
      <c r="A321" s="209">
        <v>292</v>
      </c>
      <c r="B321" s="275" t="s">
        <v>801</v>
      </c>
      <c r="C321" s="209" t="s">
        <v>19</v>
      </c>
      <c r="D321" s="209" t="s">
        <v>23</v>
      </c>
      <c r="E321" s="216" t="s">
        <v>2</v>
      </c>
      <c r="F321" s="278">
        <v>7600</v>
      </c>
    </row>
    <row r="322" spans="1:6">
      <c r="A322" s="209">
        <v>293</v>
      </c>
      <c r="B322" s="275" t="s">
        <v>802</v>
      </c>
      <c r="C322" s="222" t="s">
        <v>19</v>
      </c>
      <c r="D322" s="221" t="s">
        <v>23</v>
      </c>
      <c r="E322" s="216">
        <v>3</v>
      </c>
      <c r="F322" s="278">
        <v>4000</v>
      </c>
    </row>
    <row r="323" spans="1:6">
      <c r="A323" s="209">
        <v>294</v>
      </c>
      <c r="B323" s="275" t="s">
        <v>803</v>
      </c>
      <c r="C323" s="222" t="s">
        <v>19</v>
      </c>
      <c r="D323" s="221" t="s">
        <v>20</v>
      </c>
      <c r="E323" s="216" t="s">
        <v>2</v>
      </c>
      <c r="F323" s="278">
        <v>8700</v>
      </c>
    </row>
    <row r="324" spans="1:6" ht="66">
      <c r="A324" s="209">
        <v>295</v>
      </c>
      <c r="B324" s="286" t="s">
        <v>805</v>
      </c>
      <c r="C324" s="146" t="s">
        <v>804</v>
      </c>
      <c r="D324" s="209" t="s">
        <v>23</v>
      </c>
      <c r="E324" s="216" t="s">
        <v>2</v>
      </c>
      <c r="F324" s="223">
        <v>3500</v>
      </c>
    </row>
    <row r="325" spans="1:6" ht="33">
      <c r="A325" s="209">
        <v>296</v>
      </c>
      <c r="B325" s="286" t="s">
        <v>806</v>
      </c>
      <c r="C325" s="209" t="s">
        <v>19</v>
      </c>
      <c r="D325" s="209" t="s">
        <v>23</v>
      </c>
      <c r="E325" s="216" t="s">
        <v>2</v>
      </c>
      <c r="F325" s="223">
        <v>10000</v>
      </c>
    </row>
    <row r="326" spans="1:6">
      <c r="A326" s="492" t="s">
        <v>253</v>
      </c>
      <c r="B326" s="492"/>
      <c r="C326" s="492"/>
      <c r="D326" s="492"/>
      <c r="E326" s="492"/>
      <c r="F326" s="492"/>
    </row>
    <row r="327" spans="1:6">
      <c r="A327" s="152">
        <v>297</v>
      </c>
      <c r="B327" s="292" t="s">
        <v>807</v>
      </c>
      <c r="C327" s="175" t="s">
        <v>19</v>
      </c>
      <c r="D327" s="152" t="s">
        <v>20</v>
      </c>
      <c r="E327" s="281" t="s">
        <v>7</v>
      </c>
      <c r="F327" s="278">
        <v>27500</v>
      </c>
    </row>
    <row r="328" spans="1:6" s="97" customFormat="1">
      <c r="A328" s="484" t="s">
        <v>808</v>
      </c>
      <c r="B328" s="484"/>
      <c r="C328" s="484"/>
      <c r="D328" s="484"/>
      <c r="E328" s="484"/>
      <c r="F328" s="484"/>
    </row>
    <row r="329" spans="1:6" s="97" customFormat="1">
      <c r="A329" s="209">
        <v>298</v>
      </c>
      <c r="B329" s="164" t="s">
        <v>1075</v>
      </c>
      <c r="C329" s="153" t="s">
        <v>19</v>
      </c>
      <c r="D329" s="152" t="s">
        <v>20</v>
      </c>
      <c r="E329" s="154" t="s">
        <v>2</v>
      </c>
      <c r="F329" s="278">
        <v>8800</v>
      </c>
    </row>
    <row r="330" spans="1:6" s="97" customFormat="1">
      <c r="A330" s="152">
        <v>299</v>
      </c>
      <c r="B330" s="164" t="s">
        <v>1076</v>
      </c>
      <c r="C330" s="153" t="s">
        <v>19</v>
      </c>
      <c r="D330" s="152" t="s">
        <v>20</v>
      </c>
      <c r="E330" s="154">
        <v>7</v>
      </c>
      <c r="F330" s="278">
        <v>11400</v>
      </c>
    </row>
    <row r="331" spans="1:6" s="97" customFormat="1">
      <c r="A331" s="209">
        <v>300</v>
      </c>
      <c r="B331" s="164" t="s">
        <v>1077</v>
      </c>
      <c r="C331" s="153" t="s">
        <v>19</v>
      </c>
      <c r="D331" s="152" t="s">
        <v>20</v>
      </c>
      <c r="E331" s="154" t="s">
        <v>2</v>
      </c>
      <c r="F331" s="278">
        <v>12000</v>
      </c>
    </row>
    <row r="332" spans="1:6" s="97" customFormat="1">
      <c r="A332" s="152">
        <v>301</v>
      </c>
      <c r="B332" s="164" t="s">
        <v>1078</v>
      </c>
      <c r="C332" s="153" t="s">
        <v>19</v>
      </c>
      <c r="D332" s="152" t="s">
        <v>20</v>
      </c>
      <c r="E332" s="154">
        <v>7</v>
      </c>
      <c r="F332" s="278">
        <v>12000</v>
      </c>
    </row>
    <row r="333" spans="1:6" s="97" customFormat="1">
      <c r="A333" s="209">
        <v>302</v>
      </c>
      <c r="B333" s="164" t="s">
        <v>1079</v>
      </c>
      <c r="C333" s="153" t="s">
        <v>19</v>
      </c>
      <c r="D333" s="152" t="s">
        <v>20</v>
      </c>
      <c r="E333" s="154" t="s">
        <v>2</v>
      </c>
      <c r="F333" s="278">
        <v>10400</v>
      </c>
    </row>
    <row r="334" spans="1:6" s="97" customFormat="1">
      <c r="A334" s="487" t="s">
        <v>1325</v>
      </c>
      <c r="B334" s="488"/>
      <c r="C334" s="488"/>
      <c r="D334" s="488"/>
      <c r="E334" s="488"/>
      <c r="F334" s="489"/>
    </row>
    <row r="335" spans="1:6" s="97" customFormat="1" ht="49.5">
      <c r="A335" s="472">
        <v>303</v>
      </c>
      <c r="B335" s="473" t="s">
        <v>1326</v>
      </c>
      <c r="C335" s="474" t="s">
        <v>1327</v>
      </c>
      <c r="D335" s="152" t="s">
        <v>20</v>
      </c>
      <c r="E335" s="475" t="s">
        <v>1328</v>
      </c>
      <c r="F335" s="476">
        <v>22000</v>
      </c>
    </row>
    <row r="336" spans="1:6" s="97" customFormat="1" ht="49.5">
      <c r="A336" s="472">
        <v>304</v>
      </c>
      <c r="B336" s="473" t="s">
        <v>1329</v>
      </c>
      <c r="C336" s="474" t="s">
        <v>1327</v>
      </c>
      <c r="D336" s="152" t="s">
        <v>20</v>
      </c>
      <c r="E336" s="475" t="s">
        <v>1328</v>
      </c>
      <c r="F336" s="476">
        <v>24000</v>
      </c>
    </row>
    <row r="337" spans="1:6" s="97" customFormat="1">
      <c r="A337" s="485" t="s">
        <v>1071</v>
      </c>
      <c r="B337" s="485"/>
      <c r="C337" s="485"/>
      <c r="D337" s="485"/>
      <c r="E337" s="485"/>
      <c r="F337" s="485"/>
    </row>
    <row r="338" spans="1:6" s="97" customFormat="1" ht="33">
      <c r="A338" s="152">
        <v>305</v>
      </c>
      <c r="B338" s="164" t="s">
        <v>1114</v>
      </c>
      <c r="C338" s="153" t="s">
        <v>1072</v>
      </c>
      <c r="D338" s="209" t="s">
        <v>23</v>
      </c>
      <c r="E338" s="154" t="s">
        <v>1073</v>
      </c>
      <c r="F338" s="278">
        <v>6700</v>
      </c>
    </row>
    <row r="339" spans="1:6" s="97" customFormat="1">
      <c r="A339" s="484" t="s">
        <v>1102</v>
      </c>
      <c r="B339" s="484"/>
      <c r="C339" s="484"/>
      <c r="D339" s="484"/>
      <c r="E339" s="484"/>
      <c r="F339" s="484"/>
    </row>
    <row r="340" spans="1:6" s="97" customFormat="1" ht="66">
      <c r="A340" s="152">
        <v>306</v>
      </c>
      <c r="B340" s="164" t="s">
        <v>1103</v>
      </c>
      <c r="C340" s="153" t="s">
        <v>1104</v>
      </c>
      <c r="D340" s="209" t="s">
        <v>23</v>
      </c>
      <c r="E340" s="154" t="s">
        <v>9</v>
      </c>
      <c r="F340" s="278">
        <v>47000</v>
      </c>
    </row>
    <row r="341" spans="1:6">
      <c r="A341" s="481" t="s">
        <v>254</v>
      </c>
      <c r="B341" s="481"/>
      <c r="C341" s="481"/>
      <c r="D341" s="481"/>
      <c r="E341" s="481"/>
      <c r="F341" s="481"/>
    </row>
    <row r="342" spans="1:6">
      <c r="A342" s="221">
        <v>307</v>
      </c>
      <c r="B342" s="290" t="s">
        <v>809</v>
      </c>
      <c r="C342" s="222"/>
      <c r="D342" s="221"/>
      <c r="E342" s="221">
        <v>1</v>
      </c>
      <c r="F342" s="223">
        <v>2000</v>
      </c>
    </row>
    <row r="343" spans="1:6">
      <c r="A343" s="481" t="s">
        <v>255</v>
      </c>
      <c r="B343" s="481"/>
      <c r="C343" s="481"/>
      <c r="D343" s="481"/>
      <c r="E343" s="481"/>
      <c r="F343" s="481"/>
    </row>
    <row r="344" spans="1:6">
      <c r="A344" s="209">
        <v>308</v>
      </c>
      <c r="B344" s="290" t="s">
        <v>256</v>
      </c>
      <c r="C344" s="222" t="s">
        <v>257</v>
      </c>
      <c r="D344" s="221"/>
      <c r="E344" s="221">
        <v>1</v>
      </c>
      <c r="F344" s="278">
        <v>400</v>
      </c>
    </row>
    <row r="345" spans="1:6">
      <c r="A345" s="209">
        <v>309</v>
      </c>
      <c r="B345" s="290" t="s">
        <v>258</v>
      </c>
      <c r="C345" s="222" t="s">
        <v>63</v>
      </c>
      <c r="D345" s="221"/>
      <c r="E345" s="221">
        <v>1</v>
      </c>
      <c r="F345" s="278">
        <v>200</v>
      </c>
    </row>
    <row r="346" spans="1:6">
      <c r="A346" s="209">
        <v>310</v>
      </c>
      <c r="B346" s="290" t="s">
        <v>810</v>
      </c>
      <c r="C346" s="222" t="s">
        <v>259</v>
      </c>
      <c r="D346" s="221"/>
      <c r="E346" s="221">
        <v>1</v>
      </c>
      <c r="F346" s="278">
        <v>200</v>
      </c>
    </row>
    <row r="347" spans="1:6">
      <c r="A347" s="209">
        <v>311</v>
      </c>
      <c r="B347" s="275" t="s">
        <v>260</v>
      </c>
      <c r="C347" s="222" t="s">
        <v>183</v>
      </c>
      <c r="D347" s="276"/>
      <c r="E347" s="222">
        <v>1</v>
      </c>
      <c r="F347" s="278">
        <v>400</v>
      </c>
    </row>
    <row r="348" spans="1:6">
      <c r="A348" s="479" t="s">
        <v>271</v>
      </c>
      <c r="B348" s="479"/>
      <c r="C348" s="479"/>
      <c r="D348" s="479"/>
      <c r="E348" s="479"/>
      <c r="F348" s="479"/>
    </row>
    <row r="349" spans="1:6">
      <c r="A349" s="146">
        <v>312</v>
      </c>
      <c r="B349" s="275" t="s">
        <v>261</v>
      </c>
      <c r="C349" s="222" t="s">
        <v>183</v>
      </c>
      <c r="D349" s="222"/>
      <c r="E349" s="222">
        <v>1</v>
      </c>
      <c r="F349" s="278">
        <v>500</v>
      </c>
    </row>
    <row r="350" spans="1:6" ht="33">
      <c r="A350" s="146">
        <v>313</v>
      </c>
      <c r="B350" s="275" t="s">
        <v>262</v>
      </c>
      <c r="C350" s="222" t="s">
        <v>183</v>
      </c>
      <c r="D350" s="222"/>
      <c r="E350" s="222">
        <v>1</v>
      </c>
      <c r="F350" s="278">
        <v>700</v>
      </c>
    </row>
    <row r="351" spans="1:6" ht="33">
      <c r="A351" s="146">
        <v>314</v>
      </c>
      <c r="B351" s="159" t="s">
        <v>811</v>
      </c>
      <c r="C351" s="175" t="s">
        <v>183</v>
      </c>
      <c r="D351" s="217"/>
      <c r="E351" s="217">
        <v>1</v>
      </c>
      <c r="F351" s="278">
        <v>500</v>
      </c>
    </row>
    <row r="352" spans="1:6">
      <c r="A352" s="481" t="s">
        <v>263</v>
      </c>
      <c r="B352" s="481"/>
      <c r="C352" s="481"/>
      <c r="D352" s="481"/>
      <c r="E352" s="481"/>
      <c r="F352" s="481"/>
    </row>
    <row r="353" spans="1:6">
      <c r="A353" s="221">
        <v>315</v>
      </c>
      <c r="B353" s="290" t="s">
        <v>264</v>
      </c>
      <c r="C353" s="222"/>
      <c r="D353" s="221"/>
      <c r="E353" s="221">
        <v>1</v>
      </c>
      <c r="F353" s="277">
        <v>300</v>
      </c>
    </row>
    <row r="354" spans="1:6">
      <c r="A354" s="155"/>
      <c r="B354" s="293"/>
      <c r="C354" s="157"/>
      <c r="D354" s="155"/>
      <c r="E354" s="155"/>
      <c r="F354" s="156"/>
    </row>
    <row r="355" spans="1:6" ht="15">
      <c r="A355" s="490" t="s">
        <v>1115</v>
      </c>
      <c r="B355" s="491"/>
      <c r="C355" s="491"/>
      <c r="D355" s="491"/>
      <c r="E355" s="491"/>
      <c r="F355" s="491"/>
    </row>
    <row r="356" spans="1:6" ht="15">
      <c r="A356" s="491"/>
      <c r="B356" s="491"/>
      <c r="C356" s="491"/>
      <c r="D356" s="491"/>
      <c r="E356" s="491"/>
      <c r="F356" s="491"/>
    </row>
  </sheetData>
  <mergeCells count="38">
    <mergeCell ref="A343:F343"/>
    <mergeCell ref="A348:F348"/>
    <mergeCell ref="A352:F352"/>
    <mergeCell ref="A152:F152"/>
    <mergeCell ref="A355:F356"/>
    <mergeCell ref="A184:F184"/>
    <mergeCell ref="A326:F326"/>
    <mergeCell ref="A186:F186"/>
    <mergeCell ref="A195:F195"/>
    <mergeCell ref="A201:F201"/>
    <mergeCell ref="A202:F202"/>
    <mergeCell ref="A214:F214"/>
    <mergeCell ref="A218:F218"/>
    <mergeCell ref="A226:F226"/>
    <mergeCell ref="A232:F232"/>
    <mergeCell ref="A239:F239"/>
    <mergeCell ref="A290:F290"/>
    <mergeCell ref="A328:F328"/>
    <mergeCell ref="A337:F337"/>
    <mergeCell ref="A341:F341"/>
    <mergeCell ref="A163:F163"/>
    <mergeCell ref="A179:F179"/>
    <mergeCell ref="A182:F182"/>
    <mergeCell ref="A198:F198"/>
    <mergeCell ref="A339:F339"/>
    <mergeCell ref="A334:F334"/>
    <mergeCell ref="A159:F159"/>
    <mergeCell ref="A1:F1"/>
    <mergeCell ref="A3:F3"/>
    <mergeCell ref="A6:F6"/>
    <mergeCell ref="A8:F8"/>
    <mergeCell ref="A51:F51"/>
    <mergeCell ref="A63:F63"/>
    <mergeCell ref="A67:F67"/>
    <mergeCell ref="A72:F72"/>
    <mergeCell ref="A102:F102"/>
    <mergeCell ref="A111:F111"/>
    <mergeCell ref="A61:F61"/>
  </mergeCells>
  <pageMargins left="0.7" right="0.7" top="0.75" bottom="0.75" header="0.3" footer="0.3"/>
  <pageSetup paperSize="9" scale="88" orientation="portrait" r:id="rId1"/>
  <rowBreaks count="1" manualBreakCount="1">
    <brk id="31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zoomScaleNormal="100" workbookViewId="0">
      <selection sqref="A1:F1"/>
    </sheetView>
  </sheetViews>
  <sheetFormatPr defaultRowHeight="15"/>
  <cols>
    <col min="1" max="1" width="4.85546875" style="10" customWidth="1"/>
    <col min="2" max="2" width="52.85546875" bestFit="1" customWidth="1"/>
    <col min="3" max="3" width="12.7109375" style="97" customWidth="1"/>
    <col min="4" max="4" width="9.140625" style="97"/>
    <col min="5" max="5" width="9.140625" style="10"/>
    <col min="6" max="6" width="9.140625" style="135"/>
    <col min="8" max="8" width="13.140625" customWidth="1"/>
    <col min="9" max="9" width="9.140625" customWidth="1"/>
  </cols>
  <sheetData>
    <row r="1" spans="1:14" ht="39.75" customHeight="1" thickBot="1">
      <c r="A1" s="511" t="s">
        <v>986</v>
      </c>
      <c r="B1" s="512"/>
      <c r="C1" s="512"/>
      <c r="D1" s="512"/>
      <c r="E1" s="512"/>
      <c r="F1" s="513"/>
      <c r="H1" s="496"/>
      <c r="I1" s="496"/>
      <c r="J1" s="496"/>
      <c r="K1" s="496"/>
      <c r="L1" s="496"/>
      <c r="M1" s="496"/>
      <c r="N1" s="302"/>
    </row>
    <row r="2" spans="1:14" ht="33">
      <c r="A2" s="187" t="s">
        <v>0</v>
      </c>
      <c r="B2" s="188" t="s">
        <v>13</v>
      </c>
      <c r="C2" s="189" t="s">
        <v>14</v>
      </c>
      <c r="D2" s="189" t="s">
        <v>265</v>
      </c>
      <c r="E2" s="189" t="s">
        <v>15</v>
      </c>
      <c r="F2" s="190" t="s">
        <v>16</v>
      </c>
      <c r="H2" s="497"/>
      <c r="I2" s="497"/>
      <c r="J2" s="498"/>
      <c r="K2" s="498"/>
      <c r="L2" s="499"/>
      <c r="M2" s="500"/>
      <c r="N2" s="302"/>
    </row>
    <row r="3" spans="1:14" ht="16.5" customHeight="1">
      <c r="A3" s="148">
        <v>1</v>
      </c>
      <c r="B3" s="149" t="s">
        <v>273</v>
      </c>
      <c r="C3" s="148" t="s">
        <v>24</v>
      </c>
      <c r="D3" s="148" t="s">
        <v>23</v>
      </c>
      <c r="E3" s="148">
        <v>7</v>
      </c>
      <c r="F3" s="165">
        <v>6500</v>
      </c>
      <c r="H3" s="497"/>
      <c r="I3" s="497"/>
      <c r="J3" s="498"/>
      <c r="K3" s="498"/>
      <c r="L3" s="499"/>
      <c r="M3" s="500"/>
      <c r="N3" s="302"/>
    </row>
    <row r="4" spans="1:14" ht="16.5">
      <c r="A4" s="148">
        <v>2</v>
      </c>
      <c r="B4" s="149" t="s">
        <v>140</v>
      </c>
      <c r="C4" s="148" t="s">
        <v>24</v>
      </c>
      <c r="D4" s="148" t="s">
        <v>23</v>
      </c>
      <c r="E4" s="148">
        <v>7</v>
      </c>
      <c r="F4" s="165">
        <v>6500</v>
      </c>
      <c r="H4" s="307"/>
      <c r="I4" s="308"/>
      <c r="J4" s="227"/>
      <c r="K4" s="227"/>
      <c r="L4" s="227"/>
      <c r="M4" s="309"/>
      <c r="N4" s="302"/>
    </row>
    <row r="5" spans="1:14" ht="16.5">
      <c r="A5" s="148">
        <v>3</v>
      </c>
      <c r="B5" s="149" t="s">
        <v>141</v>
      </c>
      <c r="C5" s="148" t="s">
        <v>24</v>
      </c>
      <c r="D5" s="148" t="s">
        <v>20</v>
      </c>
      <c r="E5" s="148">
        <v>7</v>
      </c>
      <c r="F5" s="165">
        <v>6500</v>
      </c>
      <c r="H5" s="307"/>
      <c r="I5" s="308"/>
      <c r="J5" s="227"/>
      <c r="K5" s="227"/>
      <c r="L5" s="227"/>
      <c r="M5" s="309"/>
      <c r="N5" s="302"/>
    </row>
    <row r="6" spans="1:14" ht="16.5">
      <c r="A6" s="148">
        <v>4</v>
      </c>
      <c r="B6" s="149" t="s">
        <v>142</v>
      </c>
      <c r="C6" s="148" t="s">
        <v>24</v>
      </c>
      <c r="D6" s="148" t="s">
        <v>20</v>
      </c>
      <c r="E6" s="148">
        <v>7</v>
      </c>
      <c r="F6" s="165">
        <v>6500</v>
      </c>
      <c r="H6" s="307"/>
      <c r="I6" s="308"/>
      <c r="J6" s="227"/>
      <c r="K6" s="227"/>
      <c r="L6" s="227"/>
      <c r="M6" s="309"/>
      <c r="N6" s="302"/>
    </row>
    <row r="7" spans="1:14" ht="16.5">
      <c r="A7" s="514" t="s">
        <v>146</v>
      </c>
      <c r="B7" s="514"/>
      <c r="C7" s="514"/>
      <c r="D7" s="514"/>
      <c r="E7" s="514"/>
      <c r="F7" s="514"/>
      <c r="H7" s="307"/>
      <c r="I7" s="308"/>
      <c r="J7" s="227"/>
      <c r="K7" s="227"/>
      <c r="L7" s="227"/>
      <c r="M7" s="309"/>
      <c r="N7" s="302"/>
    </row>
    <row r="8" spans="1:14" ht="16.5">
      <c r="A8" s="148">
        <v>5</v>
      </c>
      <c r="B8" s="149" t="s">
        <v>147</v>
      </c>
      <c r="C8" s="148" t="s">
        <v>24</v>
      </c>
      <c r="D8" s="148" t="s">
        <v>20</v>
      </c>
      <c r="E8" s="191" t="s">
        <v>1</v>
      </c>
      <c r="F8" s="165">
        <v>7500</v>
      </c>
      <c r="H8" s="501"/>
      <c r="I8" s="501"/>
      <c r="J8" s="310"/>
      <c r="K8" s="310"/>
      <c r="L8" s="310"/>
      <c r="M8" s="125"/>
      <c r="N8" s="302"/>
    </row>
    <row r="9" spans="1:14" ht="16.5">
      <c r="A9" s="148">
        <v>6</v>
      </c>
      <c r="B9" s="149" t="s">
        <v>148</v>
      </c>
      <c r="C9" s="148" t="s">
        <v>24</v>
      </c>
      <c r="D9" s="148" t="s">
        <v>20</v>
      </c>
      <c r="E9" s="191" t="s">
        <v>1</v>
      </c>
      <c r="F9" s="165">
        <v>7500</v>
      </c>
      <c r="H9" s="307"/>
      <c r="I9" s="311"/>
      <c r="J9" s="227"/>
      <c r="K9" s="227"/>
      <c r="L9" s="312"/>
      <c r="M9" s="309"/>
      <c r="N9" s="302"/>
    </row>
    <row r="10" spans="1:14" ht="16.5">
      <c r="A10" s="148">
        <v>7</v>
      </c>
      <c r="B10" s="149" t="s">
        <v>149</v>
      </c>
      <c r="C10" s="148" t="s">
        <v>24</v>
      </c>
      <c r="D10" s="148" t="s">
        <v>20</v>
      </c>
      <c r="E10" s="191" t="s">
        <v>1</v>
      </c>
      <c r="F10" s="165">
        <v>7500</v>
      </c>
      <c r="H10" s="307"/>
      <c r="I10" s="311"/>
      <c r="J10" s="227"/>
      <c r="K10" s="227"/>
      <c r="L10" s="312"/>
      <c r="M10" s="309"/>
      <c r="N10" s="302"/>
    </row>
    <row r="11" spans="1:14" ht="16.5">
      <c r="A11" s="148">
        <v>8</v>
      </c>
      <c r="B11" s="149" t="s">
        <v>150</v>
      </c>
      <c r="C11" s="148" t="s">
        <v>24</v>
      </c>
      <c r="D11" s="148" t="s">
        <v>20</v>
      </c>
      <c r="E11" s="191" t="s">
        <v>1</v>
      </c>
      <c r="F11" s="165">
        <v>7500</v>
      </c>
      <c r="H11" s="307"/>
      <c r="I11" s="311"/>
      <c r="J11" s="227"/>
      <c r="K11" s="227"/>
      <c r="L11" s="312"/>
      <c r="M11" s="309"/>
      <c r="N11" s="302"/>
    </row>
    <row r="12" spans="1:14" ht="16.5">
      <c r="A12" s="148">
        <v>9</v>
      </c>
      <c r="B12" s="149" t="s">
        <v>151</v>
      </c>
      <c r="C12" s="148" t="s">
        <v>24</v>
      </c>
      <c r="D12" s="148" t="s">
        <v>20</v>
      </c>
      <c r="E12" s="191" t="s">
        <v>1</v>
      </c>
      <c r="F12" s="165">
        <v>7500</v>
      </c>
      <c r="H12" s="307"/>
      <c r="I12" s="311"/>
      <c r="J12" s="227"/>
      <c r="K12" s="227"/>
      <c r="L12" s="312"/>
      <c r="M12" s="309"/>
      <c r="N12" s="302"/>
    </row>
    <row r="13" spans="1:14" ht="16.5">
      <c r="A13" s="148">
        <v>10</v>
      </c>
      <c r="B13" s="149" t="s">
        <v>152</v>
      </c>
      <c r="C13" s="148" t="s">
        <v>24</v>
      </c>
      <c r="D13" s="148" t="s">
        <v>20</v>
      </c>
      <c r="E13" s="191" t="s">
        <v>1</v>
      </c>
      <c r="F13" s="165">
        <v>7500</v>
      </c>
      <c r="H13" s="307"/>
      <c r="I13" s="311"/>
      <c r="J13" s="227"/>
      <c r="K13" s="227"/>
      <c r="L13" s="312"/>
      <c r="M13" s="309"/>
      <c r="N13" s="302"/>
    </row>
    <row r="14" spans="1:14" ht="16.5">
      <c r="A14" s="148">
        <v>11</v>
      </c>
      <c r="B14" s="149" t="s">
        <v>153</v>
      </c>
      <c r="C14" s="148" t="s">
        <v>24</v>
      </c>
      <c r="D14" s="148" t="s">
        <v>20</v>
      </c>
      <c r="E14" s="191" t="s">
        <v>1</v>
      </c>
      <c r="F14" s="165">
        <v>7500</v>
      </c>
      <c r="H14" s="307"/>
      <c r="I14" s="311"/>
      <c r="J14" s="227"/>
      <c r="K14" s="227"/>
      <c r="L14" s="312"/>
      <c r="M14" s="309"/>
      <c r="N14" s="302"/>
    </row>
    <row r="15" spans="1:14" ht="16.5">
      <c r="A15" s="148">
        <v>12</v>
      </c>
      <c r="B15" s="149" t="s">
        <v>154</v>
      </c>
      <c r="C15" s="148" t="s">
        <v>24</v>
      </c>
      <c r="D15" s="148" t="s">
        <v>20</v>
      </c>
      <c r="E15" s="191" t="s">
        <v>1</v>
      </c>
      <c r="F15" s="165">
        <v>7500</v>
      </c>
      <c r="H15" s="307"/>
      <c r="I15" s="311"/>
      <c r="J15" s="227"/>
      <c r="K15" s="227"/>
      <c r="L15" s="312"/>
      <c r="M15" s="309"/>
      <c r="N15" s="302"/>
    </row>
    <row r="16" spans="1:14" ht="16.5">
      <c r="A16" s="148">
        <v>13</v>
      </c>
      <c r="B16" s="149" t="s">
        <v>155</v>
      </c>
      <c r="C16" s="148" t="s">
        <v>24</v>
      </c>
      <c r="D16" s="148" t="s">
        <v>20</v>
      </c>
      <c r="E16" s="191" t="s">
        <v>1</v>
      </c>
      <c r="F16" s="165">
        <v>7500</v>
      </c>
      <c r="H16" s="307"/>
      <c r="I16" s="311"/>
      <c r="J16" s="227"/>
      <c r="K16" s="227"/>
      <c r="L16" s="312"/>
      <c r="M16" s="309"/>
      <c r="N16" s="302"/>
    </row>
    <row r="17" spans="1:14" ht="16.5">
      <c r="A17" s="148">
        <v>14</v>
      </c>
      <c r="B17" s="149" t="s">
        <v>156</v>
      </c>
      <c r="C17" s="148" t="s">
        <v>24</v>
      </c>
      <c r="D17" s="148" t="s">
        <v>20</v>
      </c>
      <c r="E17" s="191" t="s">
        <v>1</v>
      </c>
      <c r="F17" s="165">
        <v>7500</v>
      </c>
      <c r="H17" s="307"/>
      <c r="I17" s="311"/>
      <c r="J17" s="227"/>
      <c r="K17" s="227"/>
      <c r="L17" s="312"/>
      <c r="M17" s="309"/>
      <c r="N17" s="302"/>
    </row>
    <row r="18" spans="1:14" ht="16.5">
      <c r="A18" s="148">
        <v>15</v>
      </c>
      <c r="B18" s="149" t="s">
        <v>157</v>
      </c>
      <c r="C18" s="148" t="s">
        <v>24</v>
      </c>
      <c r="D18" s="148" t="s">
        <v>20</v>
      </c>
      <c r="E18" s="191" t="s">
        <v>1</v>
      </c>
      <c r="F18" s="165">
        <v>7500</v>
      </c>
      <c r="H18" s="307"/>
      <c r="I18" s="311"/>
      <c r="J18" s="227"/>
      <c r="K18" s="227"/>
      <c r="L18" s="312"/>
      <c r="M18" s="309"/>
      <c r="N18" s="302"/>
    </row>
    <row r="19" spans="1:14" ht="16.5">
      <c r="A19" s="148">
        <v>16</v>
      </c>
      <c r="B19" s="149" t="s">
        <v>158</v>
      </c>
      <c r="C19" s="148" t="s">
        <v>24</v>
      </c>
      <c r="D19" s="148" t="s">
        <v>20</v>
      </c>
      <c r="E19" s="191" t="s">
        <v>1</v>
      </c>
      <c r="F19" s="165">
        <v>7500</v>
      </c>
      <c r="H19" s="307"/>
      <c r="I19" s="311"/>
      <c r="J19" s="227"/>
      <c r="K19" s="227"/>
      <c r="L19" s="312"/>
      <c r="M19" s="309"/>
      <c r="N19" s="302"/>
    </row>
    <row r="20" spans="1:14" ht="16.5">
      <c r="A20" s="148">
        <v>17</v>
      </c>
      <c r="B20" s="149" t="s">
        <v>159</v>
      </c>
      <c r="C20" s="148" t="s">
        <v>24</v>
      </c>
      <c r="D20" s="148" t="s">
        <v>20</v>
      </c>
      <c r="E20" s="191" t="s">
        <v>1</v>
      </c>
      <c r="F20" s="165">
        <v>7500</v>
      </c>
      <c r="H20" s="307"/>
      <c r="I20" s="311"/>
      <c r="J20" s="227"/>
      <c r="K20" s="227"/>
      <c r="L20" s="312"/>
      <c r="M20" s="309"/>
      <c r="N20" s="302"/>
    </row>
    <row r="21" spans="1:14" ht="16.5">
      <c r="A21" s="148">
        <v>18</v>
      </c>
      <c r="B21" s="149" t="s">
        <v>160</v>
      </c>
      <c r="C21" s="148" t="s">
        <v>24</v>
      </c>
      <c r="D21" s="148" t="s">
        <v>20</v>
      </c>
      <c r="E21" s="191" t="s">
        <v>1</v>
      </c>
      <c r="F21" s="165">
        <v>7500</v>
      </c>
      <c r="H21" s="307"/>
      <c r="I21" s="311"/>
      <c r="J21" s="227"/>
      <c r="K21" s="227"/>
      <c r="L21" s="312"/>
      <c r="M21" s="309"/>
      <c r="N21" s="302"/>
    </row>
    <row r="22" spans="1:14" ht="16.5">
      <c r="A22" s="485" t="s">
        <v>883</v>
      </c>
      <c r="B22" s="485"/>
      <c r="C22" s="485"/>
      <c r="D22" s="485"/>
      <c r="E22" s="485"/>
      <c r="F22" s="485"/>
      <c r="H22" s="307"/>
      <c r="I22" s="311"/>
      <c r="J22" s="227"/>
      <c r="K22" s="227"/>
      <c r="L22" s="312"/>
      <c r="M22" s="309"/>
      <c r="N22" s="302"/>
    </row>
    <row r="23" spans="1:14" ht="16.5">
      <c r="A23" s="521" t="s">
        <v>294</v>
      </c>
      <c r="B23" s="522"/>
      <c r="C23" s="522"/>
      <c r="D23" s="522"/>
      <c r="E23" s="522"/>
      <c r="F23" s="522"/>
      <c r="H23" s="502"/>
      <c r="I23" s="502"/>
      <c r="J23" s="503"/>
      <c r="K23" s="503"/>
      <c r="L23" s="503"/>
      <c r="M23" s="503"/>
      <c r="N23" s="302"/>
    </row>
    <row r="24" spans="1:14" ht="16.5">
      <c r="A24" s="192">
        <v>1</v>
      </c>
      <c r="B24" s="193" t="s">
        <v>295</v>
      </c>
      <c r="C24" s="148" t="s">
        <v>24</v>
      </c>
      <c r="D24" s="148" t="s">
        <v>20</v>
      </c>
      <c r="E24" s="154" t="s">
        <v>2</v>
      </c>
      <c r="F24" s="194">
        <v>2200</v>
      </c>
      <c r="H24" s="504"/>
      <c r="I24" s="504"/>
      <c r="J24" s="313"/>
      <c r="K24" s="313"/>
      <c r="L24" s="313"/>
      <c r="M24" s="296"/>
      <c r="N24" s="302"/>
    </row>
    <row r="25" spans="1:14" ht="16.5">
      <c r="A25" s="192">
        <v>2</v>
      </c>
      <c r="B25" s="193" t="s">
        <v>296</v>
      </c>
      <c r="C25" s="148" t="s">
        <v>24</v>
      </c>
      <c r="D25" s="148" t="s">
        <v>20</v>
      </c>
      <c r="E25" s="154" t="s">
        <v>2</v>
      </c>
      <c r="F25" s="194">
        <v>2200</v>
      </c>
      <c r="H25" s="297"/>
      <c r="I25" s="126"/>
      <c r="J25" s="125"/>
      <c r="K25" s="297"/>
      <c r="L25" s="298"/>
      <c r="M25" s="299"/>
      <c r="N25" s="302"/>
    </row>
    <row r="26" spans="1:14" ht="16.5">
      <c r="A26" s="192">
        <v>3</v>
      </c>
      <c r="B26" s="193" t="s">
        <v>297</v>
      </c>
      <c r="C26" s="148" t="s">
        <v>24</v>
      </c>
      <c r="D26" s="148" t="s">
        <v>20</v>
      </c>
      <c r="E26" s="154" t="s">
        <v>2</v>
      </c>
      <c r="F26" s="194">
        <v>2200</v>
      </c>
      <c r="H26" s="297"/>
      <c r="I26" s="126"/>
      <c r="J26" s="125"/>
      <c r="K26" s="297"/>
      <c r="L26" s="298"/>
      <c r="M26" s="299"/>
      <c r="N26" s="302"/>
    </row>
    <row r="27" spans="1:14" ht="16.5">
      <c r="A27" s="192">
        <v>4</v>
      </c>
      <c r="B27" s="193" t="s">
        <v>303</v>
      </c>
      <c r="C27" s="148" t="s">
        <v>24</v>
      </c>
      <c r="D27" s="148" t="s">
        <v>20</v>
      </c>
      <c r="E27" s="154" t="s">
        <v>2</v>
      </c>
      <c r="F27" s="194">
        <v>2200</v>
      </c>
      <c r="H27" s="297"/>
      <c r="I27" s="126"/>
      <c r="J27" s="125"/>
      <c r="K27" s="297"/>
      <c r="L27" s="298"/>
      <c r="M27" s="299"/>
      <c r="N27" s="302"/>
    </row>
    <row r="28" spans="1:14" ht="16.5">
      <c r="A28" s="192">
        <v>5</v>
      </c>
      <c r="B28" s="193" t="s">
        <v>298</v>
      </c>
      <c r="C28" s="148" t="s">
        <v>24</v>
      </c>
      <c r="D28" s="148" t="s">
        <v>20</v>
      </c>
      <c r="E28" s="154" t="s">
        <v>2</v>
      </c>
      <c r="F28" s="194">
        <v>2200</v>
      </c>
      <c r="H28" s="297"/>
      <c r="I28" s="126"/>
      <c r="J28" s="125"/>
      <c r="K28" s="297"/>
      <c r="L28" s="298"/>
      <c r="M28" s="299"/>
      <c r="N28" s="302"/>
    </row>
    <row r="29" spans="1:14" ht="16.5">
      <c r="A29" s="192">
        <v>6</v>
      </c>
      <c r="B29" s="193" t="s">
        <v>304</v>
      </c>
      <c r="C29" s="148" t="s">
        <v>24</v>
      </c>
      <c r="D29" s="148" t="s">
        <v>20</v>
      </c>
      <c r="E29" s="154" t="s">
        <v>2</v>
      </c>
      <c r="F29" s="194">
        <v>2200</v>
      </c>
      <c r="H29" s="297"/>
      <c r="I29" s="126"/>
      <c r="J29" s="125"/>
      <c r="K29" s="297"/>
      <c r="L29" s="298"/>
      <c r="M29" s="299"/>
      <c r="N29" s="302"/>
    </row>
    <row r="30" spans="1:14" ht="16.5">
      <c r="A30" s="192">
        <v>7</v>
      </c>
      <c r="B30" s="193" t="s">
        <v>299</v>
      </c>
      <c r="C30" s="148" t="s">
        <v>24</v>
      </c>
      <c r="D30" s="148" t="s">
        <v>20</v>
      </c>
      <c r="E30" s="154" t="s">
        <v>2</v>
      </c>
      <c r="F30" s="194">
        <v>2200</v>
      </c>
      <c r="H30" s="297"/>
      <c r="I30" s="126"/>
      <c r="J30" s="125"/>
      <c r="K30" s="297"/>
      <c r="L30" s="298"/>
      <c r="M30" s="299"/>
      <c r="N30" s="302"/>
    </row>
    <row r="31" spans="1:14" ht="16.5">
      <c r="A31" s="192">
        <v>8</v>
      </c>
      <c r="B31" s="193" t="s">
        <v>300</v>
      </c>
      <c r="C31" s="148" t="s">
        <v>24</v>
      </c>
      <c r="D31" s="148" t="s">
        <v>20</v>
      </c>
      <c r="E31" s="154" t="s">
        <v>2</v>
      </c>
      <c r="F31" s="194">
        <v>2200</v>
      </c>
      <c r="H31" s="297"/>
      <c r="I31" s="126"/>
      <c r="J31" s="125"/>
      <c r="K31" s="297"/>
      <c r="L31" s="298"/>
      <c r="M31" s="299"/>
      <c r="N31" s="302"/>
    </row>
    <row r="32" spans="1:14" ht="16.5">
      <c r="A32" s="192">
        <v>9</v>
      </c>
      <c r="B32" s="193" t="s">
        <v>301</v>
      </c>
      <c r="C32" s="148" t="s">
        <v>24</v>
      </c>
      <c r="D32" s="148" t="s">
        <v>20</v>
      </c>
      <c r="E32" s="154" t="s">
        <v>2</v>
      </c>
      <c r="F32" s="194">
        <v>2200</v>
      </c>
      <c r="H32" s="297"/>
      <c r="I32" s="126"/>
      <c r="J32" s="125"/>
      <c r="K32" s="297"/>
      <c r="L32" s="298"/>
      <c r="M32" s="299"/>
      <c r="N32" s="302"/>
    </row>
    <row r="33" spans="1:14" ht="16.5">
      <c r="A33" s="192">
        <v>10</v>
      </c>
      <c r="B33" s="193" t="s">
        <v>302</v>
      </c>
      <c r="C33" s="148" t="s">
        <v>24</v>
      </c>
      <c r="D33" s="148" t="s">
        <v>20</v>
      </c>
      <c r="E33" s="154" t="s">
        <v>2</v>
      </c>
      <c r="F33" s="194">
        <v>2200</v>
      </c>
      <c r="H33" s="297"/>
      <c r="I33" s="126"/>
      <c r="J33" s="125"/>
      <c r="K33" s="297"/>
      <c r="L33" s="298"/>
      <c r="M33" s="299"/>
      <c r="N33" s="302"/>
    </row>
    <row r="34" spans="1:14" ht="16.5">
      <c r="A34" s="192">
        <v>11</v>
      </c>
      <c r="B34" s="195" t="s">
        <v>305</v>
      </c>
      <c r="C34" s="148" t="s">
        <v>24</v>
      </c>
      <c r="D34" s="148" t="s">
        <v>20</v>
      </c>
      <c r="E34" s="154" t="s">
        <v>2</v>
      </c>
      <c r="F34" s="194">
        <v>2200</v>
      </c>
      <c r="H34" s="297"/>
      <c r="I34" s="126"/>
      <c r="J34" s="125"/>
      <c r="K34" s="297"/>
      <c r="L34" s="298"/>
      <c r="M34" s="299"/>
      <c r="N34" s="302"/>
    </row>
    <row r="35" spans="1:14" ht="16.5">
      <c r="A35" s="192">
        <v>12</v>
      </c>
      <c r="B35" s="195" t="s">
        <v>884</v>
      </c>
      <c r="C35" s="148" t="s">
        <v>24</v>
      </c>
      <c r="D35" s="148" t="s">
        <v>20</v>
      </c>
      <c r="E35" s="154" t="s">
        <v>2</v>
      </c>
      <c r="F35" s="194">
        <v>2200</v>
      </c>
      <c r="H35" s="297"/>
      <c r="I35" s="126"/>
      <c r="J35" s="125"/>
      <c r="K35" s="297"/>
      <c r="L35" s="298"/>
      <c r="M35" s="299"/>
      <c r="N35" s="302"/>
    </row>
    <row r="36" spans="1:14" ht="16.5">
      <c r="A36" s="192">
        <v>13</v>
      </c>
      <c r="B36" s="195" t="s">
        <v>307</v>
      </c>
      <c r="C36" s="148" t="s">
        <v>24</v>
      </c>
      <c r="D36" s="148" t="s">
        <v>20</v>
      </c>
      <c r="E36" s="154" t="s">
        <v>2</v>
      </c>
      <c r="F36" s="194">
        <v>2200</v>
      </c>
      <c r="H36" s="297"/>
      <c r="I36" s="126"/>
      <c r="J36" s="125"/>
      <c r="K36" s="297"/>
      <c r="L36" s="298"/>
      <c r="M36" s="299"/>
      <c r="N36" s="302"/>
    </row>
    <row r="37" spans="1:14" s="12" customFormat="1" ht="16.5">
      <c r="A37" s="192">
        <v>14</v>
      </c>
      <c r="B37" s="195" t="s">
        <v>306</v>
      </c>
      <c r="C37" s="148" t="s">
        <v>24</v>
      </c>
      <c r="D37" s="148" t="s">
        <v>20</v>
      </c>
      <c r="E37" s="154" t="s">
        <v>2</v>
      </c>
      <c r="F37" s="194">
        <v>2200</v>
      </c>
      <c r="H37" s="297"/>
      <c r="I37" s="126"/>
      <c r="J37" s="125"/>
      <c r="K37" s="297"/>
      <c r="L37" s="298"/>
      <c r="M37" s="299"/>
      <c r="N37" s="18"/>
    </row>
    <row r="38" spans="1:14" ht="15" customHeight="1">
      <c r="A38" s="192">
        <v>15</v>
      </c>
      <c r="B38" s="195" t="s">
        <v>885</v>
      </c>
      <c r="C38" s="148" t="s">
        <v>24</v>
      </c>
      <c r="D38" s="148" t="s">
        <v>20</v>
      </c>
      <c r="E38" s="154" t="s">
        <v>2</v>
      </c>
      <c r="F38" s="194">
        <v>2200</v>
      </c>
      <c r="H38" s="297"/>
      <c r="I38" s="126"/>
      <c r="J38" s="125"/>
      <c r="K38" s="297"/>
      <c r="L38" s="298"/>
      <c r="M38" s="299"/>
      <c r="N38" s="302"/>
    </row>
    <row r="39" spans="1:14" ht="16.5">
      <c r="A39" s="192">
        <v>16</v>
      </c>
      <c r="B39" s="193" t="s">
        <v>308</v>
      </c>
      <c r="C39" s="148" t="s">
        <v>24</v>
      </c>
      <c r="D39" s="148" t="s">
        <v>20</v>
      </c>
      <c r="E39" s="154" t="s">
        <v>2</v>
      </c>
      <c r="F39" s="194">
        <v>2200</v>
      </c>
      <c r="H39" s="297"/>
      <c r="I39" s="126"/>
      <c r="J39" s="125"/>
      <c r="K39" s="297"/>
      <c r="L39" s="298"/>
      <c r="M39" s="299"/>
      <c r="N39" s="302"/>
    </row>
    <row r="40" spans="1:14" ht="16.5">
      <c r="A40" s="192">
        <v>17</v>
      </c>
      <c r="B40" s="193" t="s">
        <v>309</v>
      </c>
      <c r="C40" s="148" t="s">
        <v>24</v>
      </c>
      <c r="D40" s="148" t="s">
        <v>20</v>
      </c>
      <c r="E40" s="154" t="s">
        <v>2</v>
      </c>
      <c r="F40" s="194">
        <v>2200</v>
      </c>
      <c r="H40" s="297"/>
      <c r="I40" s="126"/>
      <c r="J40" s="125"/>
      <c r="K40" s="297"/>
      <c r="L40" s="298"/>
      <c r="M40" s="299"/>
      <c r="N40" s="302"/>
    </row>
    <row r="41" spans="1:14" ht="16.5">
      <c r="A41" s="192">
        <v>18</v>
      </c>
      <c r="B41" s="193" t="s">
        <v>310</v>
      </c>
      <c r="C41" s="148" t="s">
        <v>24</v>
      </c>
      <c r="D41" s="148" t="s">
        <v>20</v>
      </c>
      <c r="E41" s="154" t="s">
        <v>2</v>
      </c>
      <c r="F41" s="194">
        <v>2200</v>
      </c>
      <c r="H41" s="297"/>
      <c r="I41" s="126"/>
      <c r="J41" s="125"/>
      <c r="K41" s="297"/>
      <c r="L41" s="298"/>
      <c r="M41" s="299"/>
      <c r="N41" s="302"/>
    </row>
    <row r="42" spans="1:14" ht="16.5">
      <c r="A42" s="192">
        <v>19</v>
      </c>
      <c r="B42" s="193" t="s">
        <v>311</v>
      </c>
      <c r="C42" s="148" t="s">
        <v>24</v>
      </c>
      <c r="D42" s="148" t="s">
        <v>20</v>
      </c>
      <c r="E42" s="154" t="s">
        <v>2</v>
      </c>
      <c r="F42" s="194">
        <v>2200</v>
      </c>
      <c r="H42" s="297"/>
      <c r="I42" s="126"/>
      <c r="J42" s="125"/>
      <c r="K42" s="297"/>
      <c r="L42" s="298"/>
      <c r="M42" s="299"/>
      <c r="N42" s="302"/>
    </row>
    <row r="43" spans="1:14" ht="16.5">
      <c r="A43" s="192">
        <v>20</v>
      </c>
      <c r="B43" s="193" t="s">
        <v>312</v>
      </c>
      <c r="C43" s="148" t="s">
        <v>24</v>
      </c>
      <c r="D43" s="148" t="s">
        <v>20</v>
      </c>
      <c r="E43" s="154" t="s">
        <v>2</v>
      </c>
      <c r="F43" s="194">
        <v>2200</v>
      </c>
      <c r="H43" s="297"/>
      <c r="I43" s="126"/>
      <c r="J43" s="125"/>
      <c r="K43" s="297"/>
      <c r="L43" s="298"/>
      <c r="M43" s="299"/>
      <c r="N43" s="302"/>
    </row>
    <row r="44" spans="1:14" ht="16.5">
      <c r="A44" s="192">
        <v>21</v>
      </c>
      <c r="B44" s="193" t="s">
        <v>313</v>
      </c>
      <c r="C44" s="148" t="s">
        <v>24</v>
      </c>
      <c r="D44" s="148" t="s">
        <v>20</v>
      </c>
      <c r="E44" s="154" t="s">
        <v>2</v>
      </c>
      <c r="F44" s="194">
        <v>2200</v>
      </c>
      <c r="H44" s="297"/>
      <c r="I44" s="126"/>
      <c r="J44" s="125"/>
      <c r="K44" s="297"/>
      <c r="L44" s="298"/>
      <c r="M44" s="299"/>
      <c r="N44" s="302"/>
    </row>
    <row r="45" spans="1:14" ht="16.5">
      <c r="A45" s="192">
        <v>22</v>
      </c>
      <c r="B45" s="193" t="s">
        <v>314</v>
      </c>
      <c r="C45" s="148" t="s">
        <v>24</v>
      </c>
      <c r="D45" s="148" t="s">
        <v>20</v>
      </c>
      <c r="E45" s="154" t="s">
        <v>2</v>
      </c>
      <c r="F45" s="194">
        <v>2200</v>
      </c>
      <c r="H45" s="297"/>
      <c r="I45" s="126"/>
      <c r="J45" s="125"/>
      <c r="K45" s="297"/>
      <c r="L45" s="298"/>
      <c r="M45" s="299"/>
      <c r="N45" s="302"/>
    </row>
    <row r="46" spans="1:14" ht="16.5">
      <c r="A46" s="192">
        <v>23</v>
      </c>
      <c r="B46" s="195" t="s">
        <v>886</v>
      </c>
      <c r="C46" s="148" t="s">
        <v>24</v>
      </c>
      <c r="D46" s="148" t="s">
        <v>20</v>
      </c>
      <c r="E46" s="154" t="s">
        <v>2</v>
      </c>
      <c r="F46" s="194">
        <v>2200</v>
      </c>
      <c r="H46" s="297"/>
      <c r="I46" s="126"/>
      <c r="J46" s="125"/>
      <c r="K46" s="297"/>
      <c r="L46" s="298"/>
      <c r="M46" s="299"/>
      <c r="N46" s="302"/>
    </row>
    <row r="47" spans="1:14" ht="16.5">
      <c r="A47" s="192">
        <v>24</v>
      </c>
      <c r="B47" s="195" t="s">
        <v>887</v>
      </c>
      <c r="C47" s="148" t="s">
        <v>24</v>
      </c>
      <c r="D47" s="148" t="s">
        <v>20</v>
      </c>
      <c r="E47" s="154" t="s">
        <v>2</v>
      </c>
      <c r="F47" s="194">
        <v>2200</v>
      </c>
      <c r="H47" s="297"/>
      <c r="I47" s="126"/>
      <c r="J47" s="125"/>
      <c r="K47" s="297"/>
      <c r="L47" s="298"/>
      <c r="M47" s="299"/>
      <c r="N47" s="302"/>
    </row>
    <row r="48" spans="1:14" ht="16.5">
      <c r="A48" s="192">
        <v>25</v>
      </c>
      <c r="B48" s="195" t="s">
        <v>315</v>
      </c>
      <c r="C48" s="148" t="s">
        <v>24</v>
      </c>
      <c r="D48" s="148" t="s">
        <v>20</v>
      </c>
      <c r="E48" s="154" t="s">
        <v>2</v>
      </c>
      <c r="F48" s="194">
        <v>2200</v>
      </c>
      <c r="H48" s="297"/>
      <c r="I48" s="126"/>
      <c r="J48" s="125"/>
      <c r="K48" s="297"/>
      <c r="L48" s="298"/>
      <c r="M48" s="299"/>
      <c r="N48" s="302"/>
    </row>
    <row r="49" spans="1:14" ht="16.5">
      <c r="A49" s="192">
        <v>26</v>
      </c>
      <c r="B49" s="195" t="s">
        <v>888</v>
      </c>
      <c r="C49" s="148" t="s">
        <v>24</v>
      </c>
      <c r="D49" s="148" t="s">
        <v>20</v>
      </c>
      <c r="E49" s="154" t="s">
        <v>2</v>
      </c>
      <c r="F49" s="194">
        <v>2200</v>
      </c>
      <c r="H49" s="297"/>
      <c r="I49" s="126"/>
      <c r="J49" s="125"/>
      <c r="K49" s="297"/>
      <c r="L49" s="298"/>
      <c r="M49" s="299"/>
      <c r="N49" s="302"/>
    </row>
    <row r="50" spans="1:14" ht="16.5">
      <c r="A50" s="192">
        <v>27</v>
      </c>
      <c r="B50" s="195" t="s">
        <v>316</v>
      </c>
      <c r="C50" s="148" t="s">
        <v>24</v>
      </c>
      <c r="D50" s="148" t="s">
        <v>20</v>
      </c>
      <c r="E50" s="154" t="s">
        <v>2</v>
      </c>
      <c r="F50" s="194">
        <v>2200</v>
      </c>
      <c r="H50" s="297"/>
      <c r="I50" s="126"/>
      <c r="J50" s="125"/>
      <c r="K50" s="297"/>
      <c r="L50" s="298"/>
      <c r="M50" s="299"/>
      <c r="N50" s="302"/>
    </row>
    <row r="51" spans="1:14" ht="16.5">
      <c r="A51" s="192">
        <v>28</v>
      </c>
      <c r="B51" s="195" t="s">
        <v>889</v>
      </c>
      <c r="C51" s="148" t="s">
        <v>24</v>
      </c>
      <c r="D51" s="148" t="s">
        <v>20</v>
      </c>
      <c r="E51" s="154" t="s">
        <v>2</v>
      </c>
      <c r="F51" s="194">
        <v>2200</v>
      </c>
      <c r="H51" s="297"/>
      <c r="I51" s="126"/>
      <c r="J51" s="125"/>
      <c r="K51" s="297"/>
      <c r="L51" s="298"/>
      <c r="M51" s="299"/>
      <c r="N51" s="302"/>
    </row>
    <row r="52" spans="1:14" ht="16.5">
      <c r="A52" s="192">
        <v>29</v>
      </c>
      <c r="B52" s="195" t="s">
        <v>890</v>
      </c>
      <c r="C52" s="148" t="s">
        <v>24</v>
      </c>
      <c r="D52" s="148" t="s">
        <v>20</v>
      </c>
      <c r="E52" s="154" t="s">
        <v>2</v>
      </c>
      <c r="F52" s="194">
        <v>2200</v>
      </c>
      <c r="H52" s="297"/>
      <c r="I52" s="126"/>
      <c r="J52" s="125"/>
      <c r="K52" s="297"/>
      <c r="L52" s="298"/>
      <c r="M52" s="299"/>
      <c r="N52" s="302"/>
    </row>
    <row r="53" spans="1:14" ht="16.5">
      <c r="A53" s="192">
        <v>30</v>
      </c>
      <c r="B53" s="195" t="s">
        <v>891</v>
      </c>
      <c r="C53" s="148" t="s">
        <v>24</v>
      </c>
      <c r="D53" s="148" t="s">
        <v>20</v>
      </c>
      <c r="E53" s="154" t="s">
        <v>2</v>
      </c>
      <c r="F53" s="194">
        <v>2200</v>
      </c>
      <c r="H53" s="297"/>
      <c r="I53" s="126"/>
      <c r="J53" s="125"/>
      <c r="K53" s="297"/>
      <c r="L53" s="298"/>
      <c r="M53" s="299"/>
      <c r="N53" s="302"/>
    </row>
    <row r="54" spans="1:14" ht="16.5">
      <c r="A54" s="192">
        <v>31</v>
      </c>
      <c r="B54" s="195" t="s">
        <v>317</v>
      </c>
      <c r="C54" s="148" t="s">
        <v>24</v>
      </c>
      <c r="D54" s="148" t="s">
        <v>20</v>
      </c>
      <c r="E54" s="154" t="s">
        <v>2</v>
      </c>
      <c r="F54" s="194">
        <v>2200</v>
      </c>
      <c r="H54" s="297"/>
      <c r="I54" s="126"/>
      <c r="J54" s="125"/>
      <c r="K54" s="297"/>
      <c r="L54" s="298"/>
      <c r="M54" s="299"/>
      <c r="N54" s="302"/>
    </row>
    <row r="55" spans="1:14" ht="16.5">
      <c r="A55" s="192">
        <v>32</v>
      </c>
      <c r="B55" s="195" t="s">
        <v>318</v>
      </c>
      <c r="C55" s="148" t="s">
        <v>24</v>
      </c>
      <c r="D55" s="148" t="s">
        <v>20</v>
      </c>
      <c r="E55" s="154" t="s">
        <v>2</v>
      </c>
      <c r="F55" s="194">
        <v>2200</v>
      </c>
      <c r="H55" s="297"/>
      <c r="I55" s="126"/>
      <c r="J55" s="125"/>
      <c r="K55" s="297"/>
      <c r="L55" s="298"/>
      <c r="M55" s="299"/>
      <c r="N55" s="302"/>
    </row>
    <row r="56" spans="1:14" ht="16.5">
      <c r="A56" s="192">
        <v>33</v>
      </c>
      <c r="B56" s="195" t="s">
        <v>319</v>
      </c>
      <c r="C56" s="148" t="s">
        <v>24</v>
      </c>
      <c r="D56" s="148" t="s">
        <v>20</v>
      </c>
      <c r="E56" s="154" t="s">
        <v>2</v>
      </c>
      <c r="F56" s="194">
        <v>2200</v>
      </c>
      <c r="H56" s="297"/>
      <c r="I56" s="126"/>
      <c r="J56" s="125"/>
      <c r="K56" s="297"/>
      <c r="L56" s="298"/>
      <c r="M56" s="299"/>
      <c r="N56" s="302"/>
    </row>
    <row r="57" spans="1:14" ht="16.5">
      <c r="A57" s="192">
        <v>34</v>
      </c>
      <c r="B57" s="195" t="s">
        <v>320</v>
      </c>
      <c r="C57" s="148" t="s">
        <v>24</v>
      </c>
      <c r="D57" s="148" t="s">
        <v>20</v>
      </c>
      <c r="E57" s="154" t="s">
        <v>2</v>
      </c>
      <c r="F57" s="194">
        <v>2200</v>
      </c>
      <c r="H57" s="297"/>
      <c r="I57" s="126"/>
      <c r="J57" s="125"/>
      <c r="K57" s="297"/>
      <c r="L57" s="298"/>
      <c r="M57" s="299"/>
      <c r="N57" s="302"/>
    </row>
    <row r="58" spans="1:14" ht="16.5">
      <c r="A58" s="192">
        <v>35</v>
      </c>
      <c r="B58" s="195" t="s">
        <v>321</v>
      </c>
      <c r="C58" s="148" t="s">
        <v>24</v>
      </c>
      <c r="D58" s="148" t="s">
        <v>20</v>
      </c>
      <c r="E58" s="154" t="s">
        <v>2</v>
      </c>
      <c r="F58" s="194">
        <v>2200</v>
      </c>
      <c r="H58" s="297"/>
      <c r="I58" s="126"/>
      <c r="J58" s="125"/>
      <c r="K58" s="297"/>
      <c r="L58" s="298"/>
      <c r="M58" s="299"/>
      <c r="N58" s="302"/>
    </row>
    <row r="59" spans="1:14" ht="16.5">
      <c r="A59" s="192">
        <v>36</v>
      </c>
      <c r="B59" s="195" t="s">
        <v>892</v>
      </c>
      <c r="C59" s="148" t="s">
        <v>24</v>
      </c>
      <c r="D59" s="148" t="s">
        <v>20</v>
      </c>
      <c r="E59" s="154" t="s">
        <v>2</v>
      </c>
      <c r="F59" s="194">
        <v>2200</v>
      </c>
      <c r="H59" s="297"/>
      <c r="I59" s="126"/>
      <c r="J59" s="125"/>
      <c r="K59" s="297"/>
      <c r="L59" s="298"/>
      <c r="M59" s="299"/>
      <c r="N59" s="302"/>
    </row>
    <row r="60" spans="1:14" ht="16.5">
      <c r="A60" s="192">
        <v>37</v>
      </c>
      <c r="B60" s="195" t="s">
        <v>893</v>
      </c>
      <c r="C60" s="148" t="s">
        <v>24</v>
      </c>
      <c r="D60" s="148" t="s">
        <v>20</v>
      </c>
      <c r="E60" s="154" t="s">
        <v>2</v>
      </c>
      <c r="F60" s="194">
        <v>2200</v>
      </c>
      <c r="H60" s="297"/>
      <c r="I60" s="126"/>
      <c r="J60" s="125"/>
      <c r="K60" s="297"/>
      <c r="L60" s="298"/>
      <c r="M60" s="299"/>
      <c r="N60" s="302"/>
    </row>
    <row r="61" spans="1:14" ht="16.5">
      <c r="A61" s="192">
        <v>38</v>
      </c>
      <c r="B61" s="195" t="s">
        <v>322</v>
      </c>
      <c r="C61" s="148" t="s">
        <v>24</v>
      </c>
      <c r="D61" s="148" t="s">
        <v>20</v>
      </c>
      <c r="E61" s="154" t="s">
        <v>2</v>
      </c>
      <c r="F61" s="194">
        <v>2200</v>
      </c>
      <c r="H61" s="297"/>
      <c r="I61" s="126"/>
      <c r="J61" s="125"/>
      <c r="K61" s="297"/>
      <c r="L61" s="298"/>
      <c r="M61" s="299"/>
      <c r="N61" s="302"/>
    </row>
    <row r="62" spans="1:14" ht="16.5">
      <c r="A62" s="192">
        <v>39</v>
      </c>
      <c r="B62" s="195" t="s">
        <v>323</v>
      </c>
      <c r="C62" s="148" t="s">
        <v>24</v>
      </c>
      <c r="D62" s="148" t="s">
        <v>20</v>
      </c>
      <c r="E62" s="154" t="s">
        <v>2</v>
      </c>
      <c r="F62" s="194">
        <v>2200</v>
      </c>
      <c r="H62" s="297"/>
      <c r="I62" s="126"/>
      <c r="J62" s="125"/>
      <c r="K62" s="297"/>
      <c r="L62" s="298"/>
      <c r="M62" s="299"/>
      <c r="N62" s="302"/>
    </row>
    <row r="63" spans="1:14" ht="16.5">
      <c r="A63" s="192">
        <v>40</v>
      </c>
      <c r="B63" s="195" t="s">
        <v>324</v>
      </c>
      <c r="C63" s="148" t="s">
        <v>24</v>
      </c>
      <c r="D63" s="148" t="s">
        <v>20</v>
      </c>
      <c r="E63" s="154" t="s">
        <v>2</v>
      </c>
      <c r="F63" s="194">
        <v>2200</v>
      </c>
      <c r="H63" s="297"/>
      <c r="I63" s="126"/>
      <c r="J63" s="125"/>
      <c r="K63" s="297"/>
      <c r="L63" s="298"/>
      <c r="M63" s="299"/>
      <c r="N63" s="302"/>
    </row>
    <row r="64" spans="1:14" ht="16.5">
      <c r="A64" s="192">
        <v>41</v>
      </c>
      <c r="B64" s="195" t="s">
        <v>325</v>
      </c>
      <c r="C64" s="148" t="s">
        <v>24</v>
      </c>
      <c r="D64" s="148" t="s">
        <v>20</v>
      </c>
      <c r="E64" s="154" t="s">
        <v>2</v>
      </c>
      <c r="F64" s="194">
        <v>2200</v>
      </c>
      <c r="H64" s="297"/>
      <c r="I64" s="126"/>
      <c r="J64" s="125"/>
      <c r="K64" s="297"/>
      <c r="L64" s="298"/>
      <c r="M64" s="299"/>
      <c r="N64" s="302"/>
    </row>
    <row r="65" spans="1:14" ht="16.5">
      <c r="A65" s="192">
        <v>42</v>
      </c>
      <c r="B65" s="195" t="s">
        <v>326</v>
      </c>
      <c r="C65" s="148" t="s">
        <v>24</v>
      </c>
      <c r="D65" s="148" t="s">
        <v>20</v>
      </c>
      <c r="E65" s="154" t="s">
        <v>2</v>
      </c>
      <c r="F65" s="194">
        <v>2200</v>
      </c>
      <c r="H65" s="297"/>
      <c r="I65" s="126"/>
      <c r="J65" s="125"/>
      <c r="K65" s="297"/>
      <c r="L65" s="298"/>
      <c r="M65" s="299"/>
      <c r="N65" s="302"/>
    </row>
    <row r="66" spans="1:14" ht="16.5">
      <c r="A66" s="192">
        <v>43</v>
      </c>
      <c r="B66" s="195" t="s">
        <v>327</v>
      </c>
      <c r="C66" s="148" t="s">
        <v>24</v>
      </c>
      <c r="D66" s="148" t="s">
        <v>20</v>
      </c>
      <c r="E66" s="154" t="s">
        <v>2</v>
      </c>
      <c r="F66" s="194">
        <v>2200</v>
      </c>
      <c r="H66" s="297"/>
      <c r="I66" s="126"/>
      <c r="J66" s="125"/>
      <c r="K66" s="297"/>
      <c r="L66" s="298"/>
      <c r="M66" s="299"/>
      <c r="N66" s="302"/>
    </row>
    <row r="67" spans="1:14" ht="16.5">
      <c r="A67" s="192">
        <v>44</v>
      </c>
      <c r="B67" s="196" t="s">
        <v>328</v>
      </c>
      <c r="C67" s="148" t="s">
        <v>24</v>
      </c>
      <c r="D67" s="148" t="s">
        <v>20</v>
      </c>
      <c r="E67" s="154" t="s">
        <v>2</v>
      </c>
      <c r="F67" s="194">
        <v>2200</v>
      </c>
      <c r="H67" s="297"/>
      <c r="I67" s="126"/>
      <c r="J67" s="125"/>
      <c r="K67" s="297"/>
      <c r="L67" s="298"/>
      <c r="M67" s="299"/>
      <c r="N67" s="302"/>
    </row>
    <row r="68" spans="1:14" ht="16.5">
      <c r="A68" s="192">
        <v>45</v>
      </c>
      <c r="B68" s="195" t="s">
        <v>329</v>
      </c>
      <c r="C68" s="148" t="s">
        <v>24</v>
      </c>
      <c r="D68" s="148" t="s">
        <v>20</v>
      </c>
      <c r="E68" s="154" t="s">
        <v>2</v>
      </c>
      <c r="F68" s="194">
        <v>2200</v>
      </c>
      <c r="H68" s="297"/>
      <c r="I68" s="304"/>
      <c r="J68" s="125"/>
      <c r="K68" s="297"/>
      <c r="L68" s="298"/>
      <c r="M68" s="299"/>
      <c r="N68" s="302"/>
    </row>
    <row r="69" spans="1:14" ht="16.5">
      <c r="A69" s="192">
        <v>46</v>
      </c>
      <c r="B69" s="195" t="s">
        <v>330</v>
      </c>
      <c r="C69" s="148" t="s">
        <v>24</v>
      </c>
      <c r="D69" s="148" t="s">
        <v>20</v>
      </c>
      <c r="E69" s="154" t="s">
        <v>2</v>
      </c>
      <c r="F69" s="194">
        <v>2200</v>
      </c>
      <c r="H69" s="297"/>
      <c r="I69" s="126"/>
      <c r="J69" s="125"/>
      <c r="K69" s="297"/>
      <c r="L69" s="298"/>
      <c r="M69" s="299"/>
      <c r="N69" s="302"/>
    </row>
    <row r="70" spans="1:14" ht="16.5">
      <c r="A70" s="192">
        <v>47</v>
      </c>
      <c r="B70" s="195" t="s">
        <v>331</v>
      </c>
      <c r="C70" s="148" t="s">
        <v>24</v>
      </c>
      <c r="D70" s="148" t="s">
        <v>20</v>
      </c>
      <c r="E70" s="154" t="s">
        <v>2</v>
      </c>
      <c r="F70" s="194">
        <v>2200</v>
      </c>
      <c r="H70" s="297"/>
      <c r="I70" s="126"/>
      <c r="J70" s="125"/>
      <c r="K70" s="297"/>
      <c r="L70" s="298"/>
      <c r="M70" s="299"/>
      <c r="N70" s="302"/>
    </row>
    <row r="71" spans="1:14" ht="16.5">
      <c r="A71" s="192">
        <v>48</v>
      </c>
      <c r="B71" s="195" t="s">
        <v>332</v>
      </c>
      <c r="C71" s="148" t="s">
        <v>24</v>
      </c>
      <c r="D71" s="148" t="s">
        <v>20</v>
      </c>
      <c r="E71" s="154" t="s">
        <v>2</v>
      </c>
      <c r="F71" s="194">
        <v>2200</v>
      </c>
      <c r="H71" s="297"/>
      <c r="I71" s="126"/>
      <c r="J71" s="125"/>
      <c r="K71" s="297"/>
      <c r="L71" s="298"/>
      <c r="M71" s="299"/>
      <c r="N71" s="302"/>
    </row>
    <row r="72" spans="1:14" ht="16.5">
      <c r="A72" s="192">
        <v>49</v>
      </c>
      <c r="B72" s="195" t="s">
        <v>813</v>
      </c>
      <c r="C72" s="148" t="s">
        <v>24</v>
      </c>
      <c r="D72" s="148" t="s">
        <v>20</v>
      </c>
      <c r="E72" s="154" t="s">
        <v>2</v>
      </c>
      <c r="F72" s="194">
        <v>2200</v>
      </c>
      <c r="H72" s="297"/>
      <c r="I72" s="126"/>
      <c r="J72" s="125"/>
      <c r="K72" s="297"/>
      <c r="L72" s="298"/>
      <c r="M72" s="299"/>
      <c r="N72" s="302"/>
    </row>
    <row r="73" spans="1:14" ht="16.5">
      <c r="A73" s="192">
        <v>50</v>
      </c>
      <c r="B73" s="195" t="s">
        <v>333</v>
      </c>
      <c r="C73" s="148" t="s">
        <v>24</v>
      </c>
      <c r="D73" s="148" t="s">
        <v>20</v>
      </c>
      <c r="E73" s="154" t="s">
        <v>2</v>
      </c>
      <c r="F73" s="194">
        <v>2200</v>
      </c>
      <c r="H73" s="297"/>
      <c r="I73" s="126"/>
      <c r="J73" s="125"/>
      <c r="K73" s="297"/>
      <c r="L73" s="298"/>
      <c r="M73" s="299"/>
      <c r="N73" s="302"/>
    </row>
    <row r="74" spans="1:14" ht="16.5">
      <c r="A74" s="192">
        <v>51</v>
      </c>
      <c r="B74" s="195" t="s">
        <v>334</v>
      </c>
      <c r="C74" s="148" t="s">
        <v>24</v>
      </c>
      <c r="D74" s="148" t="s">
        <v>20</v>
      </c>
      <c r="E74" s="154" t="s">
        <v>2</v>
      </c>
      <c r="F74" s="194">
        <v>2200</v>
      </c>
      <c r="H74" s="297"/>
      <c r="I74" s="126"/>
      <c r="J74" s="125"/>
      <c r="K74" s="297"/>
      <c r="L74" s="298"/>
      <c r="M74" s="299"/>
      <c r="N74" s="302"/>
    </row>
    <row r="75" spans="1:14" ht="16.5">
      <c r="A75" s="192">
        <v>52</v>
      </c>
      <c r="B75" s="195" t="s">
        <v>335</v>
      </c>
      <c r="C75" s="148" t="s">
        <v>24</v>
      </c>
      <c r="D75" s="148" t="s">
        <v>20</v>
      </c>
      <c r="E75" s="154" t="s">
        <v>2</v>
      </c>
      <c r="F75" s="194">
        <v>2200</v>
      </c>
      <c r="H75" s="297"/>
      <c r="I75" s="126"/>
      <c r="J75" s="125"/>
      <c r="K75" s="297"/>
      <c r="L75" s="298"/>
      <c r="M75" s="299"/>
      <c r="N75" s="302"/>
    </row>
    <row r="76" spans="1:14" ht="16.5">
      <c r="A76" s="192">
        <v>53</v>
      </c>
      <c r="B76" s="195" t="s">
        <v>336</v>
      </c>
      <c r="C76" s="148" t="s">
        <v>24</v>
      </c>
      <c r="D76" s="148" t="s">
        <v>20</v>
      </c>
      <c r="E76" s="154" t="s">
        <v>2</v>
      </c>
      <c r="F76" s="194">
        <v>2200</v>
      </c>
      <c r="H76" s="297"/>
      <c r="I76" s="126"/>
      <c r="J76" s="125"/>
      <c r="K76" s="297"/>
      <c r="L76" s="298"/>
      <c r="M76" s="299"/>
      <c r="N76" s="302"/>
    </row>
    <row r="77" spans="1:14" ht="16.5">
      <c r="A77" s="192">
        <v>54</v>
      </c>
      <c r="B77" s="195" t="s">
        <v>337</v>
      </c>
      <c r="C77" s="148" t="s">
        <v>24</v>
      </c>
      <c r="D77" s="148" t="s">
        <v>20</v>
      </c>
      <c r="E77" s="154" t="s">
        <v>2</v>
      </c>
      <c r="F77" s="194">
        <v>2200</v>
      </c>
      <c r="H77" s="297"/>
      <c r="I77" s="126"/>
      <c r="J77" s="125"/>
      <c r="K77" s="297"/>
      <c r="L77" s="298"/>
      <c r="M77" s="299"/>
      <c r="N77" s="302"/>
    </row>
    <row r="78" spans="1:14" ht="16.5">
      <c r="A78" s="192">
        <v>55</v>
      </c>
      <c r="B78" s="195" t="s">
        <v>338</v>
      </c>
      <c r="C78" s="148" t="s">
        <v>24</v>
      </c>
      <c r="D78" s="148" t="s">
        <v>20</v>
      </c>
      <c r="E78" s="154" t="s">
        <v>2</v>
      </c>
      <c r="F78" s="194">
        <v>2200</v>
      </c>
      <c r="H78" s="297"/>
      <c r="I78" s="126"/>
      <c r="J78" s="125"/>
      <c r="K78" s="297"/>
      <c r="L78" s="298"/>
      <c r="M78" s="299"/>
      <c r="N78" s="302"/>
    </row>
    <row r="79" spans="1:14" ht="16.5">
      <c r="A79" s="192">
        <v>56</v>
      </c>
      <c r="B79" s="195" t="s">
        <v>339</v>
      </c>
      <c r="C79" s="148" t="s">
        <v>24</v>
      </c>
      <c r="D79" s="148" t="s">
        <v>20</v>
      </c>
      <c r="E79" s="154" t="s">
        <v>2</v>
      </c>
      <c r="F79" s="194">
        <v>2200</v>
      </c>
      <c r="H79" s="297"/>
      <c r="I79" s="126"/>
      <c r="J79" s="125"/>
      <c r="K79" s="297"/>
      <c r="L79" s="298"/>
      <c r="M79" s="299"/>
      <c r="N79" s="302"/>
    </row>
    <row r="80" spans="1:14" ht="16.5">
      <c r="A80" s="192">
        <v>57</v>
      </c>
      <c r="B80" s="195" t="s">
        <v>340</v>
      </c>
      <c r="C80" s="148" t="s">
        <v>24</v>
      </c>
      <c r="D80" s="148" t="s">
        <v>20</v>
      </c>
      <c r="E80" s="154" t="s">
        <v>2</v>
      </c>
      <c r="F80" s="194">
        <v>2200</v>
      </c>
      <c r="H80" s="297"/>
      <c r="I80" s="126"/>
      <c r="J80" s="125"/>
      <c r="K80" s="297"/>
      <c r="L80" s="298"/>
      <c r="M80" s="299"/>
      <c r="N80" s="302"/>
    </row>
    <row r="81" spans="1:14" ht="16.5">
      <c r="A81" s="192">
        <v>58</v>
      </c>
      <c r="B81" s="195" t="s">
        <v>341</v>
      </c>
      <c r="C81" s="148" t="s">
        <v>24</v>
      </c>
      <c r="D81" s="148" t="s">
        <v>20</v>
      </c>
      <c r="E81" s="154" t="s">
        <v>2</v>
      </c>
      <c r="F81" s="194">
        <v>2200</v>
      </c>
      <c r="H81" s="297"/>
      <c r="I81" s="126"/>
      <c r="J81" s="125"/>
      <c r="K81" s="297"/>
      <c r="L81" s="298"/>
      <c r="M81" s="299"/>
      <c r="N81" s="302"/>
    </row>
    <row r="82" spans="1:14" ht="16.5">
      <c r="A82" s="192">
        <v>59</v>
      </c>
      <c r="B82" s="195" t="s">
        <v>342</v>
      </c>
      <c r="C82" s="148" t="s">
        <v>24</v>
      </c>
      <c r="D82" s="148" t="s">
        <v>20</v>
      </c>
      <c r="E82" s="154" t="s">
        <v>2</v>
      </c>
      <c r="F82" s="194">
        <v>2200</v>
      </c>
      <c r="H82" s="297"/>
      <c r="I82" s="126"/>
      <c r="J82" s="125"/>
      <c r="K82" s="297"/>
      <c r="L82" s="298"/>
      <c r="M82" s="299"/>
      <c r="N82" s="302"/>
    </row>
    <row r="83" spans="1:14" ht="16.5">
      <c r="A83" s="192">
        <v>60</v>
      </c>
      <c r="B83" s="195" t="s">
        <v>345</v>
      </c>
      <c r="C83" s="148" t="s">
        <v>24</v>
      </c>
      <c r="D83" s="148" t="s">
        <v>20</v>
      </c>
      <c r="E83" s="154" t="s">
        <v>2</v>
      </c>
      <c r="F83" s="194">
        <v>2200</v>
      </c>
      <c r="H83" s="297"/>
      <c r="I83" s="126"/>
      <c r="J83" s="125"/>
      <c r="K83" s="297"/>
      <c r="L83" s="298"/>
      <c r="M83" s="299"/>
      <c r="N83" s="302"/>
    </row>
    <row r="84" spans="1:14" ht="16.5">
      <c r="A84" s="192">
        <v>61</v>
      </c>
      <c r="B84" s="195" t="s">
        <v>343</v>
      </c>
      <c r="C84" s="148" t="s">
        <v>24</v>
      </c>
      <c r="D84" s="148" t="s">
        <v>20</v>
      </c>
      <c r="E84" s="154" t="s">
        <v>2</v>
      </c>
      <c r="F84" s="194">
        <v>2200</v>
      </c>
      <c r="H84" s="297"/>
      <c r="I84" s="126"/>
      <c r="J84" s="125"/>
      <c r="K84" s="297"/>
      <c r="L84" s="298"/>
      <c r="M84" s="299"/>
      <c r="N84" s="302"/>
    </row>
    <row r="85" spans="1:14" ht="16.5">
      <c r="A85" s="192">
        <v>62</v>
      </c>
      <c r="B85" s="195" t="s">
        <v>344</v>
      </c>
      <c r="C85" s="148" t="s">
        <v>24</v>
      </c>
      <c r="D85" s="148" t="s">
        <v>20</v>
      </c>
      <c r="E85" s="154" t="s">
        <v>2</v>
      </c>
      <c r="F85" s="194">
        <v>2200</v>
      </c>
      <c r="H85" s="297"/>
      <c r="I85" s="126"/>
      <c r="J85" s="125"/>
      <c r="K85" s="297"/>
      <c r="L85" s="298"/>
      <c r="M85" s="299"/>
      <c r="N85" s="302"/>
    </row>
    <row r="86" spans="1:14" ht="16.5">
      <c r="A86" s="192">
        <v>63</v>
      </c>
      <c r="B86" s="195" t="s">
        <v>894</v>
      </c>
      <c r="C86" s="148" t="s">
        <v>24</v>
      </c>
      <c r="D86" s="148" t="s">
        <v>20</v>
      </c>
      <c r="E86" s="154" t="s">
        <v>2</v>
      </c>
      <c r="F86" s="194">
        <v>2200</v>
      </c>
      <c r="H86" s="297"/>
      <c r="I86" s="126"/>
      <c r="J86" s="125"/>
      <c r="K86" s="297"/>
      <c r="L86" s="298"/>
      <c r="M86" s="299"/>
      <c r="N86" s="302"/>
    </row>
    <row r="87" spans="1:14" ht="16.5">
      <c r="A87" s="192">
        <v>64</v>
      </c>
      <c r="B87" s="195" t="s">
        <v>814</v>
      </c>
      <c r="C87" s="148" t="s">
        <v>24</v>
      </c>
      <c r="D87" s="148" t="s">
        <v>20</v>
      </c>
      <c r="E87" s="154" t="s">
        <v>2</v>
      </c>
      <c r="F87" s="194">
        <v>2200</v>
      </c>
      <c r="H87" s="297"/>
      <c r="I87" s="126"/>
      <c r="J87" s="125"/>
      <c r="K87" s="297"/>
      <c r="L87" s="298"/>
      <c r="M87" s="299"/>
      <c r="N87" s="302"/>
    </row>
    <row r="88" spans="1:14" ht="16.5">
      <c r="A88" s="192">
        <v>65</v>
      </c>
      <c r="B88" s="195" t="s">
        <v>346</v>
      </c>
      <c r="C88" s="148" t="s">
        <v>24</v>
      </c>
      <c r="D88" s="148" t="s">
        <v>20</v>
      </c>
      <c r="E88" s="154" t="s">
        <v>2</v>
      </c>
      <c r="F88" s="194">
        <v>2200</v>
      </c>
      <c r="H88" s="297"/>
      <c r="I88" s="126"/>
      <c r="J88" s="125"/>
      <c r="K88" s="297"/>
      <c r="L88" s="298"/>
      <c r="M88" s="299"/>
      <c r="N88" s="302"/>
    </row>
    <row r="89" spans="1:14" s="224" customFormat="1" ht="16.5">
      <c r="A89" s="192">
        <v>66</v>
      </c>
      <c r="B89" s="195" t="s">
        <v>907</v>
      </c>
      <c r="C89" s="148" t="s">
        <v>24</v>
      </c>
      <c r="D89" s="148" t="s">
        <v>20</v>
      </c>
      <c r="E89" s="154" t="s">
        <v>2</v>
      </c>
      <c r="F89" s="194">
        <v>2200</v>
      </c>
      <c r="H89" s="297"/>
      <c r="I89" s="126"/>
      <c r="J89" s="125"/>
      <c r="K89" s="297"/>
      <c r="L89" s="298"/>
      <c r="M89" s="299"/>
      <c r="N89" s="302"/>
    </row>
    <row r="90" spans="1:14" s="224" customFormat="1" ht="16.5">
      <c r="A90" s="192">
        <v>67</v>
      </c>
      <c r="B90" s="195" t="s">
        <v>1321</v>
      </c>
      <c r="C90" s="148" t="s">
        <v>24</v>
      </c>
      <c r="D90" s="148" t="s">
        <v>20</v>
      </c>
      <c r="E90" s="154" t="s">
        <v>2</v>
      </c>
      <c r="F90" s="194">
        <v>2200</v>
      </c>
      <c r="H90" s="297"/>
      <c r="I90" s="126"/>
      <c r="J90" s="125"/>
      <c r="K90" s="297"/>
      <c r="L90" s="298"/>
      <c r="M90" s="299"/>
      <c r="N90" s="302"/>
    </row>
    <row r="91" spans="1:14" s="224" customFormat="1" ht="16.5">
      <c r="A91" s="192">
        <v>68</v>
      </c>
      <c r="B91" s="195" t="s">
        <v>909</v>
      </c>
      <c r="C91" s="148" t="s">
        <v>24</v>
      </c>
      <c r="D91" s="148" t="s">
        <v>20</v>
      </c>
      <c r="E91" s="154" t="s">
        <v>2</v>
      </c>
      <c r="F91" s="194">
        <v>2200</v>
      </c>
      <c r="H91" s="297"/>
      <c r="I91" s="126"/>
      <c r="J91" s="125"/>
      <c r="K91" s="297"/>
      <c r="L91" s="298"/>
      <c r="M91" s="299"/>
      <c r="N91" s="302"/>
    </row>
    <row r="92" spans="1:14" ht="16.5">
      <c r="A92" s="518" t="s">
        <v>347</v>
      </c>
      <c r="B92" s="519"/>
      <c r="C92" s="519"/>
      <c r="D92" s="519"/>
      <c r="E92" s="519"/>
      <c r="F92" s="519"/>
      <c r="H92" s="297"/>
      <c r="I92" s="126"/>
      <c r="J92" s="125"/>
      <c r="K92" s="297"/>
      <c r="L92" s="298"/>
      <c r="M92" s="299"/>
      <c r="N92" s="302"/>
    </row>
    <row r="93" spans="1:14" ht="16.5">
      <c r="A93" s="153">
        <v>69</v>
      </c>
      <c r="B93" s="195" t="s">
        <v>895</v>
      </c>
      <c r="C93" s="148" t="s">
        <v>24</v>
      </c>
      <c r="D93" s="148" t="s">
        <v>20</v>
      </c>
      <c r="E93" s="154" t="s">
        <v>2</v>
      </c>
      <c r="F93" s="197">
        <v>2200</v>
      </c>
      <c r="H93" s="302"/>
      <c r="I93" s="302"/>
      <c r="J93" s="302"/>
      <c r="K93" s="302"/>
      <c r="L93" s="302"/>
      <c r="M93" s="302"/>
      <c r="N93" s="302"/>
    </row>
    <row r="94" spans="1:14" ht="16.5">
      <c r="A94" s="153">
        <v>70</v>
      </c>
      <c r="B94" s="195" t="s">
        <v>896</v>
      </c>
      <c r="C94" s="148" t="s">
        <v>24</v>
      </c>
      <c r="D94" s="148" t="s">
        <v>20</v>
      </c>
      <c r="E94" s="154" t="s">
        <v>2</v>
      </c>
      <c r="F94" s="197">
        <v>2200</v>
      </c>
    </row>
    <row r="95" spans="1:14" ht="16.5">
      <c r="A95" s="153">
        <v>71</v>
      </c>
      <c r="B95" s="195" t="s">
        <v>348</v>
      </c>
      <c r="C95" s="148" t="s">
        <v>24</v>
      </c>
      <c r="D95" s="148" t="s">
        <v>20</v>
      </c>
      <c r="E95" s="154" t="s">
        <v>2</v>
      </c>
      <c r="F95" s="197">
        <v>2200</v>
      </c>
    </row>
    <row r="96" spans="1:14" ht="16.5">
      <c r="A96" s="153">
        <v>72</v>
      </c>
      <c r="B96" s="195" t="s">
        <v>897</v>
      </c>
      <c r="C96" s="148" t="s">
        <v>24</v>
      </c>
      <c r="D96" s="148" t="s">
        <v>20</v>
      </c>
      <c r="E96" s="154" t="s">
        <v>2</v>
      </c>
      <c r="F96" s="197">
        <v>2200</v>
      </c>
      <c r="H96" s="505"/>
      <c r="I96" s="505"/>
      <c r="J96" s="295"/>
      <c r="K96" s="295"/>
      <c r="L96" s="295"/>
      <c r="M96" s="296"/>
    </row>
    <row r="97" spans="1:14" ht="16.5">
      <c r="A97" s="153">
        <v>73</v>
      </c>
      <c r="B97" s="195" t="s">
        <v>898</v>
      </c>
      <c r="C97" s="148" t="s">
        <v>24</v>
      </c>
      <c r="D97" s="148" t="s">
        <v>20</v>
      </c>
      <c r="E97" s="154" t="s">
        <v>2</v>
      </c>
      <c r="F97" s="197">
        <v>2200</v>
      </c>
      <c r="H97" s="125"/>
      <c r="I97" s="126"/>
      <c r="J97" s="125"/>
      <c r="K97" s="297"/>
      <c r="L97" s="298"/>
      <c r="M97" s="299"/>
    </row>
    <row r="98" spans="1:14" ht="16.5">
      <c r="A98" s="153">
        <v>74</v>
      </c>
      <c r="B98" s="195" t="s">
        <v>899</v>
      </c>
      <c r="C98" s="148" t="s">
        <v>24</v>
      </c>
      <c r="D98" s="148" t="s">
        <v>20</v>
      </c>
      <c r="E98" s="154" t="s">
        <v>2</v>
      </c>
      <c r="F98" s="197">
        <v>2200</v>
      </c>
      <c r="H98" s="125"/>
      <c r="I98" s="126"/>
      <c r="J98" s="125"/>
      <c r="K98" s="297"/>
      <c r="L98" s="298"/>
      <c r="M98" s="299"/>
    </row>
    <row r="99" spans="1:14" ht="16.5">
      <c r="A99" s="153">
        <v>75</v>
      </c>
      <c r="B99" s="195" t="s">
        <v>900</v>
      </c>
      <c r="C99" s="148" t="s">
        <v>24</v>
      </c>
      <c r="D99" s="148" t="s">
        <v>20</v>
      </c>
      <c r="E99" s="154" t="s">
        <v>2</v>
      </c>
      <c r="F99" s="197">
        <v>2200</v>
      </c>
      <c r="H99" s="125"/>
      <c r="I99" s="126"/>
      <c r="J99" s="125"/>
      <c r="K99" s="297"/>
      <c r="L99" s="298"/>
      <c r="M99" s="299"/>
    </row>
    <row r="100" spans="1:14" ht="16.5">
      <c r="A100" s="153">
        <v>76</v>
      </c>
      <c r="B100" s="195" t="s">
        <v>349</v>
      </c>
      <c r="C100" s="148" t="s">
        <v>24</v>
      </c>
      <c r="D100" s="148" t="s">
        <v>20</v>
      </c>
      <c r="E100" s="154" t="s">
        <v>2</v>
      </c>
      <c r="F100" s="197">
        <v>2200</v>
      </c>
      <c r="H100" s="125"/>
      <c r="I100" s="126"/>
      <c r="J100" s="125"/>
      <c r="K100" s="297"/>
      <c r="L100" s="298"/>
      <c r="M100" s="299"/>
    </row>
    <row r="101" spans="1:14" ht="16.5">
      <c r="A101" s="506" t="s">
        <v>350</v>
      </c>
      <c r="B101" s="516"/>
      <c r="C101" s="516"/>
      <c r="D101" s="516"/>
      <c r="E101" s="516"/>
      <c r="F101" s="516"/>
      <c r="H101" s="125"/>
      <c r="I101" s="126"/>
      <c r="J101" s="125"/>
      <c r="K101" s="297"/>
      <c r="L101" s="298"/>
      <c r="M101" s="299"/>
    </row>
    <row r="102" spans="1:14" ht="16.5">
      <c r="A102" s="153">
        <v>77</v>
      </c>
      <c r="B102" s="195" t="s">
        <v>901</v>
      </c>
      <c r="C102" s="148" t="s">
        <v>24</v>
      </c>
      <c r="D102" s="148" t="s">
        <v>20</v>
      </c>
      <c r="E102" s="154" t="s">
        <v>2</v>
      </c>
      <c r="F102" s="194">
        <v>2200</v>
      </c>
      <c r="H102" s="300"/>
      <c r="I102" s="126"/>
      <c r="J102" s="125"/>
      <c r="K102" s="297"/>
      <c r="L102" s="298"/>
      <c r="M102" s="299"/>
    </row>
    <row r="103" spans="1:14" ht="16.5">
      <c r="A103" s="153">
        <v>78</v>
      </c>
      <c r="B103" s="195" t="s">
        <v>902</v>
      </c>
      <c r="C103" s="148" t="s">
        <v>24</v>
      </c>
      <c r="D103" s="148" t="s">
        <v>20</v>
      </c>
      <c r="E103" s="154" t="s">
        <v>2</v>
      </c>
      <c r="F103" s="194">
        <v>2200</v>
      </c>
      <c r="H103" s="300"/>
      <c r="I103" s="126"/>
      <c r="J103" s="125"/>
      <c r="K103" s="297"/>
      <c r="L103" s="298"/>
      <c r="M103" s="299"/>
    </row>
    <row r="104" spans="1:14" ht="16.5">
      <c r="A104" s="153">
        <v>79</v>
      </c>
      <c r="B104" s="195" t="s">
        <v>903</v>
      </c>
      <c r="C104" s="148" t="s">
        <v>24</v>
      </c>
      <c r="D104" s="148" t="s">
        <v>20</v>
      </c>
      <c r="E104" s="154" t="s">
        <v>2</v>
      </c>
      <c r="F104" s="194">
        <v>2200</v>
      </c>
      <c r="H104" s="300"/>
      <c r="I104" s="126"/>
      <c r="J104" s="125"/>
      <c r="K104" s="297"/>
      <c r="L104" s="298"/>
      <c r="M104" s="299"/>
    </row>
    <row r="105" spans="1:14" ht="16.5">
      <c r="A105" s="506" t="s">
        <v>904</v>
      </c>
      <c r="B105" s="516"/>
      <c r="C105" s="516"/>
      <c r="D105" s="516"/>
      <c r="E105" s="516"/>
      <c r="F105" s="516"/>
      <c r="H105" s="495"/>
      <c r="I105" s="495"/>
      <c r="J105" s="301"/>
      <c r="K105" s="301"/>
      <c r="L105" s="301"/>
      <c r="M105" s="125"/>
      <c r="N105" s="302"/>
    </row>
    <row r="106" spans="1:14" ht="16.5">
      <c r="A106" s="153">
        <v>80</v>
      </c>
      <c r="B106" s="195" t="s">
        <v>905</v>
      </c>
      <c r="C106" s="148" t="s">
        <v>24</v>
      </c>
      <c r="D106" s="148" t="s">
        <v>20</v>
      </c>
      <c r="E106" s="154" t="s">
        <v>2</v>
      </c>
      <c r="F106" s="194">
        <v>2200</v>
      </c>
      <c r="H106" s="125"/>
      <c r="I106" s="126"/>
      <c r="J106" s="125"/>
      <c r="K106" s="297"/>
      <c r="L106" s="298"/>
      <c r="M106" s="299"/>
      <c r="N106" s="302"/>
    </row>
    <row r="107" spans="1:14" ht="16.5">
      <c r="A107" s="153">
        <v>81</v>
      </c>
      <c r="B107" s="195" t="s">
        <v>906</v>
      </c>
      <c r="C107" s="148" t="s">
        <v>24</v>
      </c>
      <c r="D107" s="148" t="s">
        <v>20</v>
      </c>
      <c r="E107" s="154" t="s">
        <v>2</v>
      </c>
      <c r="F107" s="194">
        <v>2200</v>
      </c>
      <c r="H107" s="125"/>
      <c r="I107" s="126"/>
      <c r="J107" s="125"/>
      <c r="K107" s="297"/>
      <c r="L107" s="298"/>
      <c r="M107" s="299"/>
      <c r="N107" s="302"/>
    </row>
    <row r="108" spans="1:14" ht="16.5">
      <c r="A108" s="153">
        <v>82</v>
      </c>
      <c r="B108" s="195" t="s">
        <v>912</v>
      </c>
      <c r="C108" s="148" t="s">
        <v>24</v>
      </c>
      <c r="D108" s="148" t="s">
        <v>20</v>
      </c>
      <c r="E108" s="154" t="s">
        <v>2</v>
      </c>
      <c r="F108" s="194">
        <v>2200</v>
      </c>
      <c r="H108" s="125"/>
      <c r="I108" s="126"/>
      <c r="J108" s="125"/>
      <c r="K108" s="297"/>
      <c r="L108" s="298"/>
      <c r="M108" s="299"/>
      <c r="N108" s="302"/>
    </row>
    <row r="109" spans="1:14" ht="16.5">
      <c r="A109" s="153">
        <v>83</v>
      </c>
      <c r="B109" s="195" t="s">
        <v>907</v>
      </c>
      <c r="C109" s="148" t="s">
        <v>24</v>
      </c>
      <c r="D109" s="148" t="s">
        <v>20</v>
      </c>
      <c r="E109" s="154" t="s">
        <v>2</v>
      </c>
      <c r="F109" s="194">
        <v>2200</v>
      </c>
      <c r="H109" s="495"/>
      <c r="I109" s="495"/>
      <c r="J109" s="301"/>
      <c r="K109" s="301"/>
      <c r="L109" s="301"/>
      <c r="M109" s="125"/>
      <c r="N109" s="302"/>
    </row>
    <row r="110" spans="1:14" ht="16.5">
      <c r="A110" s="153">
        <v>84</v>
      </c>
      <c r="B110" s="195" t="s">
        <v>908</v>
      </c>
      <c r="C110" s="148" t="s">
        <v>24</v>
      </c>
      <c r="D110" s="148" t="s">
        <v>20</v>
      </c>
      <c r="E110" s="154" t="s">
        <v>2</v>
      </c>
      <c r="F110" s="194">
        <v>2200</v>
      </c>
      <c r="H110" s="125"/>
      <c r="I110" s="126"/>
      <c r="J110" s="125"/>
      <c r="K110" s="297"/>
      <c r="L110" s="298"/>
      <c r="M110" s="299"/>
      <c r="N110" s="302"/>
    </row>
    <row r="111" spans="1:14" ht="16.5">
      <c r="A111" s="153">
        <v>85</v>
      </c>
      <c r="B111" s="195" t="s">
        <v>910</v>
      </c>
      <c r="C111" s="148" t="s">
        <v>24</v>
      </c>
      <c r="D111" s="148" t="s">
        <v>20</v>
      </c>
      <c r="E111" s="154" t="s">
        <v>2</v>
      </c>
      <c r="F111" s="194">
        <v>2200</v>
      </c>
      <c r="H111" s="125"/>
      <c r="I111" s="126"/>
      <c r="J111" s="125"/>
      <c r="K111" s="297"/>
      <c r="L111" s="298"/>
      <c r="M111" s="299"/>
      <c r="N111" s="302"/>
    </row>
    <row r="112" spans="1:14" ht="16.5">
      <c r="A112" s="153">
        <v>86</v>
      </c>
      <c r="B112" s="195" t="s">
        <v>911</v>
      </c>
      <c r="C112" s="148" t="s">
        <v>24</v>
      </c>
      <c r="D112" s="148" t="s">
        <v>20</v>
      </c>
      <c r="E112" s="154" t="s">
        <v>2</v>
      </c>
      <c r="F112" s="194">
        <v>2200</v>
      </c>
      <c r="H112" s="125"/>
      <c r="I112" s="126"/>
      <c r="J112" s="125"/>
      <c r="K112" s="297"/>
      <c r="L112" s="298"/>
      <c r="M112" s="299"/>
      <c r="N112" s="302"/>
    </row>
    <row r="113" spans="1:14" ht="16.5">
      <c r="A113" s="506" t="s">
        <v>913</v>
      </c>
      <c r="B113" s="516"/>
      <c r="C113" s="516"/>
      <c r="D113" s="516"/>
      <c r="E113" s="516"/>
      <c r="F113" s="516"/>
      <c r="H113" s="125"/>
      <c r="I113" s="126"/>
      <c r="J113" s="125"/>
      <c r="K113" s="297"/>
      <c r="L113" s="298"/>
      <c r="M113" s="299"/>
      <c r="N113" s="302"/>
    </row>
    <row r="114" spans="1:14" ht="16.5">
      <c r="A114" s="153">
        <v>87</v>
      </c>
      <c r="B114" s="195" t="s">
        <v>914</v>
      </c>
      <c r="C114" s="148" t="s">
        <v>24</v>
      </c>
      <c r="D114" s="148" t="s">
        <v>20</v>
      </c>
      <c r="E114" s="154" t="s">
        <v>2</v>
      </c>
      <c r="F114" s="194">
        <v>2200</v>
      </c>
      <c r="H114" s="125"/>
      <c r="I114" s="126"/>
      <c r="J114" s="125"/>
      <c r="K114" s="297"/>
      <c r="L114" s="298"/>
      <c r="M114" s="299"/>
      <c r="N114" s="302"/>
    </row>
    <row r="115" spans="1:14" ht="16.5">
      <c r="A115" s="153">
        <v>88</v>
      </c>
      <c r="B115" s="195" t="s">
        <v>915</v>
      </c>
      <c r="C115" s="148" t="s">
        <v>24</v>
      </c>
      <c r="D115" s="148" t="s">
        <v>20</v>
      </c>
      <c r="E115" s="154" t="s">
        <v>2</v>
      </c>
      <c r="F115" s="194">
        <v>2200</v>
      </c>
      <c r="H115" s="125"/>
      <c r="I115" s="126"/>
      <c r="J115" s="125"/>
      <c r="K115" s="297"/>
      <c r="L115" s="298"/>
      <c r="M115" s="299"/>
      <c r="N115" s="302"/>
    </row>
    <row r="116" spans="1:14" ht="16.5">
      <c r="A116" s="153">
        <v>89</v>
      </c>
      <c r="B116" s="195" t="s">
        <v>916</v>
      </c>
      <c r="C116" s="148" t="s">
        <v>24</v>
      </c>
      <c r="D116" s="148" t="s">
        <v>20</v>
      </c>
      <c r="E116" s="154" t="s">
        <v>2</v>
      </c>
      <c r="F116" s="194">
        <v>2200</v>
      </c>
      <c r="H116" s="495"/>
      <c r="I116" s="495"/>
      <c r="J116" s="301"/>
      <c r="K116" s="301"/>
      <c r="L116" s="301"/>
      <c r="M116" s="125"/>
      <c r="N116" s="302"/>
    </row>
    <row r="117" spans="1:14" ht="16.5">
      <c r="A117" s="153">
        <v>90</v>
      </c>
      <c r="B117" s="195" t="s">
        <v>917</v>
      </c>
      <c r="C117" s="148" t="s">
        <v>24</v>
      </c>
      <c r="D117" s="148" t="s">
        <v>20</v>
      </c>
      <c r="E117" s="154" t="s">
        <v>2</v>
      </c>
      <c r="F117" s="194">
        <v>2200</v>
      </c>
      <c r="H117" s="303"/>
      <c r="I117" s="126"/>
      <c r="J117" s="125"/>
      <c r="K117" s="297"/>
      <c r="L117" s="298"/>
      <c r="M117" s="299"/>
      <c r="N117" s="302"/>
    </row>
    <row r="118" spans="1:14" ht="16.5">
      <c r="A118" s="153">
        <v>91</v>
      </c>
      <c r="B118" s="195" t="s">
        <v>918</v>
      </c>
      <c r="C118" s="148" t="s">
        <v>24</v>
      </c>
      <c r="D118" s="148" t="s">
        <v>20</v>
      </c>
      <c r="E118" s="154" t="s">
        <v>2</v>
      </c>
      <c r="F118" s="194">
        <v>2200</v>
      </c>
      <c r="H118" s="125"/>
      <c r="I118" s="126"/>
      <c r="J118" s="125"/>
      <c r="K118" s="297"/>
      <c r="L118" s="298"/>
      <c r="M118" s="299"/>
      <c r="N118" s="302"/>
    </row>
    <row r="119" spans="1:14" ht="16.5">
      <c r="A119" s="153">
        <v>92</v>
      </c>
      <c r="B119" s="195" t="s">
        <v>919</v>
      </c>
      <c r="C119" s="148" t="s">
        <v>24</v>
      </c>
      <c r="D119" s="148" t="s">
        <v>20</v>
      </c>
      <c r="E119" s="154" t="s">
        <v>2</v>
      </c>
      <c r="F119" s="194">
        <v>2200</v>
      </c>
      <c r="H119" s="125"/>
      <c r="I119" s="126"/>
      <c r="J119" s="125"/>
      <c r="K119" s="297"/>
      <c r="L119" s="298"/>
      <c r="M119" s="299"/>
      <c r="N119" s="302"/>
    </row>
    <row r="120" spans="1:14" ht="16.5">
      <c r="A120" s="153">
        <v>93</v>
      </c>
      <c r="B120" s="195" t="s">
        <v>920</v>
      </c>
      <c r="C120" s="148" t="s">
        <v>24</v>
      </c>
      <c r="D120" s="148" t="s">
        <v>20</v>
      </c>
      <c r="E120" s="154" t="s">
        <v>2</v>
      </c>
      <c r="F120" s="194">
        <v>2200</v>
      </c>
      <c r="H120" s="125"/>
      <c r="I120" s="126"/>
      <c r="J120" s="125"/>
      <c r="K120" s="297"/>
      <c r="L120" s="298"/>
      <c r="M120" s="299"/>
      <c r="N120" s="302"/>
    </row>
    <row r="121" spans="1:14" ht="16.5">
      <c r="A121" s="153">
        <v>94</v>
      </c>
      <c r="B121" s="195" t="s">
        <v>921</v>
      </c>
      <c r="C121" s="148" t="s">
        <v>24</v>
      </c>
      <c r="D121" s="148" t="s">
        <v>20</v>
      </c>
      <c r="E121" s="154" t="s">
        <v>2</v>
      </c>
      <c r="F121" s="194">
        <v>2200</v>
      </c>
      <c r="H121" s="125"/>
      <c r="I121" s="126"/>
      <c r="J121" s="125"/>
      <c r="K121" s="297"/>
      <c r="L121" s="298"/>
      <c r="M121" s="299"/>
      <c r="N121" s="302"/>
    </row>
    <row r="122" spans="1:14" ht="16.5">
      <c r="A122" s="153">
        <v>95</v>
      </c>
      <c r="B122" s="195" t="s">
        <v>922</v>
      </c>
      <c r="C122" s="148" t="s">
        <v>24</v>
      </c>
      <c r="D122" s="148" t="s">
        <v>20</v>
      </c>
      <c r="E122" s="154" t="s">
        <v>2</v>
      </c>
      <c r="F122" s="194">
        <v>2200</v>
      </c>
      <c r="H122" s="125"/>
      <c r="I122" s="126"/>
      <c r="J122" s="125"/>
      <c r="K122" s="297"/>
      <c r="L122" s="298"/>
      <c r="M122" s="299"/>
      <c r="N122" s="302"/>
    </row>
    <row r="123" spans="1:14" ht="16.5">
      <c r="A123" s="153">
        <v>96</v>
      </c>
      <c r="B123" s="195" t="s">
        <v>923</v>
      </c>
      <c r="C123" s="148" t="s">
        <v>24</v>
      </c>
      <c r="D123" s="148" t="s">
        <v>20</v>
      </c>
      <c r="E123" s="154" t="s">
        <v>2</v>
      </c>
      <c r="F123" s="194">
        <v>2200</v>
      </c>
      <c r="H123" s="125"/>
      <c r="I123" s="126"/>
      <c r="J123" s="125"/>
      <c r="K123" s="297"/>
      <c r="L123" s="298"/>
      <c r="M123" s="299"/>
      <c r="N123" s="302"/>
    </row>
    <row r="124" spans="1:14" ht="16.5">
      <c r="A124" s="506" t="s">
        <v>351</v>
      </c>
      <c r="B124" s="516"/>
      <c r="C124" s="516"/>
      <c r="D124" s="516"/>
      <c r="E124" s="516"/>
      <c r="F124" s="516"/>
      <c r="H124" s="125"/>
      <c r="I124" s="126"/>
      <c r="J124" s="125"/>
      <c r="K124" s="297"/>
      <c r="L124" s="298"/>
      <c r="M124" s="299"/>
      <c r="N124" s="302"/>
    </row>
    <row r="125" spans="1:14" ht="16.5">
      <c r="A125" s="153">
        <v>97</v>
      </c>
      <c r="B125" s="195" t="s">
        <v>924</v>
      </c>
      <c r="C125" s="148" t="s">
        <v>24</v>
      </c>
      <c r="D125" s="148" t="s">
        <v>20</v>
      </c>
      <c r="E125" s="154" t="s">
        <v>2</v>
      </c>
      <c r="F125" s="194">
        <v>2200</v>
      </c>
      <c r="H125" s="125"/>
      <c r="I125" s="126"/>
      <c r="J125" s="125"/>
      <c r="K125" s="297"/>
      <c r="L125" s="298"/>
      <c r="M125" s="299"/>
      <c r="N125" s="302"/>
    </row>
    <row r="126" spans="1:14" ht="16.5">
      <c r="A126" s="153">
        <v>98</v>
      </c>
      <c r="B126" s="195" t="s">
        <v>926</v>
      </c>
      <c r="C126" s="148" t="s">
        <v>24</v>
      </c>
      <c r="D126" s="148" t="s">
        <v>20</v>
      </c>
      <c r="E126" s="154" t="s">
        <v>2</v>
      </c>
      <c r="F126" s="194">
        <v>2200</v>
      </c>
      <c r="H126" s="125"/>
      <c r="I126" s="126"/>
      <c r="J126" s="125"/>
      <c r="K126" s="297"/>
      <c r="L126" s="298"/>
      <c r="M126" s="299"/>
      <c r="N126" s="302"/>
    </row>
    <row r="127" spans="1:14" ht="16.5">
      <c r="A127" s="153">
        <v>99</v>
      </c>
      <c r="B127" s="196" t="s">
        <v>925</v>
      </c>
      <c r="C127" s="148" t="s">
        <v>24</v>
      </c>
      <c r="D127" s="148" t="s">
        <v>20</v>
      </c>
      <c r="E127" s="154" t="s">
        <v>2</v>
      </c>
      <c r="F127" s="194">
        <v>2200</v>
      </c>
      <c r="H127" s="495"/>
      <c r="I127" s="495"/>
      <c r="J127" s="301"/>
      <c r="K127" s="301"/>
      <c r="L127" s="301"/>
      <c r="M127" s="125"/>
    </row>
    <row r="128" spans="1:14" ht="16.5">
      <c r="A128" s="506" t="s">
        <v>927</v>
      </c>
      <c r="B128" s="516"/>
      <c r="C128" s="516"/>
      <c r="D128" s="516"/>
      <c r="E128" s="516"/>
      <c r="F128" s="516"/>
      <c r="H128" s="125"/>
      <c r="I128" s="126"/>
      <c r="J128" s="125"/>
      <c r="K128" s="297"/>
      <c r="L128" s="298"/>
      <c r="M128" s="299"/>
    </row>
    <row r="129" spans="1:13" ht="16.5">
      <c r="A129" s="153">
        <v>100</v>
      </c>
      <c r="B129" s="195" t="s">
        <v>928</v>
      </c>
      <c r="C129" s="148" t="s">
        <v>24</v>
      </c>
      <c r="D129" s="148" t="s">
        <v>20</v>
      </c>
      <c r="E129" s="154" t="s">
        <v>2</v>
      </c>
      <c r="F129" s="194">
        <v>2200</v>
      </c>
      <c r="H129" s="125"/>
      <c r="I129" s="126"/>
      <c r="J129" s="125"/>
      <c r="K129" s="297"/>
      <c r="L129" s="298"/>
      <c r="M129" s="299"/>
    </row>
    <row r="130" spans="1:13" ht="16.5">
      <c r="A130" s="153">
        <v>101</v>
      </c>
      <c r="B130" s="195" t="s">
        <v>929</v>
      </c>
      <c r="C130" s="148" t="s">
        <v>24</v>
      </c>
      <c r="D130" s="148" t="s">
        <v>20</v>
      </c>
      <c r="E130" s="154" t="s">
        <v>2</v>
      </c>
      <c r="F130" s="194">
        <v>2200</v>
      </c>
      <c r="H130" s="125"/>
      <c r="I130" s="304"/>
      <c r="J130" s="125"/>
      <c r="K130" s="297"/>
      <c r="L130" s="298"/>
      <c r="M130" s="299"/>
    </row>
    <row r="131" spans="1:13" ht="16.5">
      <c r="A131" s="153">
        <v>102</v>
      </c>
      <c r="B131" s="196" t="s">
        <v>930</v>
      </c>
      <c r="C131" s="148" t="s">
        <v>24</v>
      </c>
      <c r="D131" s="148" t="s">
        <v>20</v>
      </c>
      <c r="E131" s="154" t="s">
        <v>2</v>
      </c>
      <c r="F131" s="194">
        <v>2200</v>
      </c>
      <c r="H131" s="495"/>
      <c r="I131" s="495"/>
      <c r="J131" s="301"/>
      <c r="K131" s="301"/>
      <c r="L131" s="301"/>
      <c r="M131" s="125"/>
    </row>
    <row r="132" spans="1:13" ht="16.5">
      <c r="A132" s="153">
        <v>103</v>
      </c>
      <c r="B132" s="195" t="s">
        <v>931</v>
      </c>
      <c r="C132" s="148" t="s">
        <v>24</v>
      </c>
      <c r="D132" s="148" t="s">
        <v>20</v>
      </c>
      <c r="E132" s="154" t="s">
        <v>2</v>
      </c>
      <c r="F132" s="194">
        <v>2200</v>
      </c>
      <c r="H132" s="125"/>
      <c r="I132" s="126"/>
      <c r="J132" s="125"/>
      <c r="K132" s="297"/>
      <c r="L132" s="298"/>
      <c r="M132" s="299"/>
    </row>
    <row r="133" spans="1:13" ht="16.5">
      <c r="A133" s="153">
        <v>104</v>
      </c>
      <c r="B133" s="195" t="s">
        <v>932</v>
      </c>
      <c r="C133" s="148" t="s">
        <v>24</v>
      </c>
      <c r="D133" s="148" t="s">
        <v>20</v>
      </c>
      <c r="E133" s="154" t="s">
        <v>2</v>
      </c>
      <c r="F133" s="194">
        <v>2200</v>
      </c>
      <c r="H133" s="125"/>
      <c r="I133" s="126"/>
      <c r="J133" s="125"/>
      <c r="K133" s="297"/>
      <c r="L133" s="298"/>
      <c r="M133" s="299"/>
    </row>
    <row r="134" spans="1:13" ht="16.5">
      <c r="A134" s="506" t="s">
        <v>933</v>
      </c>
      <c r="B134" s="522"/>
      <c r="C134" s="522"/>
      <c r="D134" s="522"/>
      <c r="E134" s="522"/>
      <c r="F134" s="522"/>
      <c r="H134" s="125"/>
      <c r="I134" s="304"/>
      <c r="J134" s="125"/>
      <c r="K134" s="297"/>
      <c r="L134" s="298"/>
      <c r="M134" s="299"/>
    </row>
    <row r="135" spans="1:13" ht="15" customHeight="1">
      <c r="A135" s="153">
        <v>105</v>
      </c>
      <c r="B135" s="195" t="s">
        <v>352</v>
      </c>
      <c r="C135" s="148" t="s">
        <v>24</v>
      </c>
      <c r="D135" s="148" t="s">
        <v>20</v>
      </c>
      <c r="E135" s="154" t="s">
        <v>2</v>
      </c>
      <c r="F135" s="194">
        <v>2200</v>
      </c>
      <c r="H135" s="125"/>
      <c r="I135" s="126"/>
      <c r="J135" s="125"/>
      <c r="K135" s="297"/>
      <c r="L135" s="298"/>
      <c r="M135" s="299"/>
    </row>
    <row r="136" spans="1:13" ht="16.5">
      <c r="A136" s="153">
        <v>106</v>
      </c>
      <c r="B136" s="195" t="s">
        <v>934</v>
      </c>
      <c r="C136" s="148" t="s">
        <v>24</v>
      </c>
      <c r="D136" s="148" t="s">
        <v>20</v>
      </c>
      <c r="E136" s="154" t="s">
        <v>2</v>
      </c>
      <c r="F136" s="194">
        <v>2200</v>
      </c>
      <c r="H136" s="125"/>
      <c r="I136" s="126"/>
      <c r="J136" s="125"/>
      <c r="K136" s="297"/>
      <c r="L136" s="298"/>
      <c r="M136" s="299"/>
    </row>
    <row r="137" spans="1:13" ht="16.5">
      <c r="A137" s="153">
        <v>107</v>
      </c>
      <c r="B137" s="195" t="s">
        <v>935</v>
      </c>
      <c r="C137" s="148" t="s">
        <v>24</v>
      </c>
      <c r="D137" s="148" t="s">
        <v>20</v>
      </c>
      <c r="E137" s="154" t="s">
        <v>2</v>
      </c>
      <c r="F137" s="194">
        <v>2200</v>
      </c>
      <c r="H137" s="495"/>
      <c r="I137" s="495"/>
      <c r="J137" s="301"/>
      <c r="K137" s="301"/>
      <c r="L137" s="301"/>
      <c r="M137" s="125"/>
    </row>
    <row r="138" spans="1:13" ht="16.5">
      <c r="A138" s="153">
        <v>108</v>
      </c>
      <c r="B138" s="195" t="s">
        <v>353</v>
      </c>
      <c r="C138" s="148" t="s">
        <v>24</v>
      </c>
      <c r="D138" s="148" t="s">
        <v>20</v>
      </c>
      <c r="E138" s="154" t="s">
        <v>2</v>
      </c>
      <c r="F138" s="194">
        <v>2200</v>
      </c>
      <c r="H138" s="125"/>
      <c r="I138" s="126"/>
      <c r="J138" s="125"/>
      <c r="K138" s="297"/>
      <c r="L138" s="298"/>
      <c r="M138" s="299"/>
    </row>
    <row r="139" spans="1:13" ht="16.5">
      <c r="A139" s="153">
        <v>109</v>
      </c>
      <c r="B139" s="196" t="s">
        <v>936</v>
      </c>
      <c r="C139" s="148" t="s">
        <v>24</v>
      </c>
      <c r="D139" s="148" t="s">
        <v>20</v>
      </c>
      <c r="E139" s="154" t="s">
        <v>2</v>
      </c>
      <c r="F139" s="194">
        <v>2200</v>
      </c>
      <c r="H139" s="125"/>
      <c r="I139" s="126"/>
      <c r="J139" s="125"/>
      <c r="K139" s="297"/>
      <c r="L139" s="298"/>
      <c r="M139" s="299"/>
    </row>
    <row r="140" spans="1:13" ht="16.5">
      <c r="A140" s="153">
        <v>110</v>
      </c>
      <c r="B140" s="195" t="s">
        <v>937</v>
      </c>
      <c r="C140" s="148" t="s">
        <v>24</v>
      </c>
      <c r="D140" s="148" t="s">
        <v>20</v>
      </c>
      <c r="E140" s="154" t="s">
        <v>2</v>
      </c>
      <c r="F140" s="194">
        <v>2200</v>
      </c>
      <c r="H140" s="125"/>
      <c r="I140" s="126"/>
      <c r="J140" s="125"/>
      <c r="K140" s="297"/>
      <c r="L140" s="298"/>
      <c r="M140" s="299"/>
    </row>
    <row r="141" spans="1:13" ht="16.5">
      <c r="A141" s="506" t="s">
        <v>358</v>
      </c>
      <c r="B141" s="522"/>
      <c r="C141" s="522"/>
      <c r="D141" s="522"/>
      <c r="E141" s="522"/>
      <c r="F141" s="522"/>
      <c r="H141" s="125"/>
      <c r="I141" s="126"/>
      <c r="J141" s="125"/>
      <c r="K141" s="297"/>
      <c r="L141" s="298"/>
      <c r="M141" s="299"/>
    </row>
    <row r="142" spans="1:13" ht="16.5">
      <c r="A142" s="153">
        <v>111</v>
      </c>
      <c r="B142" s="193" t="s">
        <v>354</v>
      </c>
      <c r="C142" s="148" t="s">
        <v>24</v>
      </c>
      <c r="D142" s="148" t="s">
        <v>20</v>
      </c>
      <c r="E142" s="154" t="s">
        <v>2</v>
      </c>
      <c r="F142" s="194">
        <v>2200</v>
      </c>
      <c r="H142" s="125"/>
      <c r="I142" s="304"/>
      <c r="J142" s="125"/>
      <c r="K142" s="297"/>
      <c r="L142" s="298"/>
      <c r="M142" s="299"/>
    </row>
    <row r="143" spans="1:13" s="83" customFormat="1" ht="16.5">
      <c r="A143" s="153">
        <v>112</v>
      </c>
      <c r="B143" s="193" t="s">
        <v>355</v>
      </c>
      <c r="C143" s="148" t="s">
        <v>24</v>
      </c>
      <c r="D143" s="148" t="s">
        <v>20</v>
      </c>
      <c r="E143" s="154" t="s">
        <v>2</v>
      </c>
      <c r="F143" s="194">
        <v>2200</v>
      </c>
      <c r="H143" s="125"/>
      <c r="I143" s="126"/>
      <c r="J143" s="125"/>
      <c r="K143" s="297"/>
      <c r="L143" s="298"/>
      <c r="M143" s="299"/>
    </row>
    <row r="144" spans="1:13" s="83" customFormat="1" ht="16.5">
      <c r="A144" s="506" t="s">
        <v>941</v>
      </c>
      <c r="B144" s="516"/>
      <c r="C144" s="516"/>
      <c r="D144" s="516"/>
      <c r="E144" s="516"/>
      <c r="F144" s="516"/>
      <c r="H144" s="495"/>
      <c r="I144" s="495"/>
      <c r="J144" s="301"/>
      <c r="K144" s="301"/>
      <c r="L144" s="301"/>
      <c r="M144" s="125"/>
    </row>
    <row r="145" spans="1:14" ht="16.5">
      <c r="A145" s="153">
        <v>113</v>
      </c>
      <c r="B145" s="193" t="s">
        <v>356</v>
      </c>
      <c r="C145" s="148" t="s">
        <v>24</v>
      </c>
      <c r="D145" s="148" t="s">
        <v>20</v>
      </c>
      <c r="E145" s="154" t="s">
        <v>2</v>
      </c>
      <c r="F145" s="194">
        <v>2200</v>
      </c>
      <c r="H145" s="125"/>
      <c r="I145" s="126"/>
      <c r="J145" s="125"/>
      <c r="K145" s="297"/>
      <c r="L145" s="298"/>
      <c r="M145" s="299"/>
    </row>
    <row r="146" spans="1:14" ht="16.5">
      <c r="A146" s="153">
        <v>114</v>
      </c>
      <c r="B146" s="193" t="s">
        <v>357</v>
      </c>
      <c r="C146" s="148" t="s">
        <v>24</v>
      </c>
      <c r="D146" s="148" t="s">
        <v>20</v>
      </c>
      <c r="E146" s="154" t="s">
        <v>2</v>
      </c>
      <c r="F146" s="194">
        <v>2200</v>
      </c>
      <c r="H146" s="125"/>
      <c r="I146" s="126"/>
      <c r="J146" s="125"/>
      <c r="K146" s="297"/>
      <c r="L146" s="298"/>
      <c r="M146" s="299"/>
    </row>
    <row r="147" spans="1:14" ht="15" customHeight="1">
      <c r="A147" s="506" t="s">
        <v>942</v>
      </c>
      <c r="B147" s="506"/>
      <c r="C147" s="506"/>
      <c r="D147" s="506"/>
      <c r="E147" s="506"/>
      <c r="F147" s="506"/>
      <c r="H147" s="495"/>
      <c r="I147" s="495"/>
      <c r="J147" s="301"/>
      <c r="K147" s="301"/>
      <c r="L147" s="301"/>
      <c r="M147" s="125"/>
    </row>
    <row r="148" spans="1:14" ht="16.5">
      <c r="A148" s="153">
        <v>115</v>
      </c>
      <c r="B148" s="198" t="s">
        <v>938</v>
      </c>
      <c r="C148" s="148" t="s">
        <v>24</v>
      </c>
      <c r="D148" s="148" t="s">
        <v>20</v>
      </c>
      <c r="E148" s="154" t="s">
        <v>2</v>
      </c>
      <c r="F148" s="199">
        <v>2200</v>
      </c>
      <c r="H148" s="125"/>
      <c r="I148" s="305"/>
      <c r="J148" s="125"/>
      <c r="K148" s="297"/>
      <c r="L148" s="298"/>
      <c r="M148" s="299"/>
    </row>
    <row r="149" spans="1:14" ht="16.5">
      <c r="A149" s="506" t="s">
        <v>943</v>
      </c>
      <c r="B149" s="515"/>
      <c r="C149" s="515"/>
      <c r="D149" s="515"/>
      <c r="E149" s="515"/>
      <c r="F149" s="515"/>
      <c r="H149" s="125"/>
      <c r="I149" s="304"/>
      <c r="J149" s="125"/>
      <c r="K149" s="297"/>
      <c r="L149" s="298"/>
      <c r="M149" s="299"/>
    </row>
    <row r="150" spans="1:14" ht="16.5">
      <c r="A150" s="153">
        <v>116</v>
      </c>
      <c r="B150" s="193" t="s">
        <v>359</v>
      </c>
      <c r="C150" s="148" t="s">
        <v>24</v>
      </c>
      <c r="D150" s="148" t="s">
        <v>20</v>
      </c>
      <c r="E150" s="154" t="s">
        <v>2</v>
      </c>
      <c r="F150" s="197">
        <v>2200</v>
      </c>
      <c r="H150" s="495"/>
      <c r="I150" s="495"/>
      <c r="J150" s="301"/>
      <c r="K150" s="301"/>
      <c r="L150" s="301"/>
      <c r="M150" s="125"/>
    </row>
    <row r="151" spans="1:14" s="83" customFormat="1" ht="16.5">
      <c r="A151" s="153">
        <v>117</v>
      </c>
      <c r="B151" s="193" t="s">
        <v>360</v>
      </c>
      <c r="C151" s="148" t="s">
        <v>24</v>
      </c>
      <c r="D151" s="148" t="s">
        <v>20</v>
      </c>
      <c r="E151" s="154" t="s">
        <v>2</v>
      </c>
      <c r="F151" s="197">
        <v>2200</v>
      </c>
      <c r="H151" s="125"/>
      <c r="I151" s="305"/>
      <c r="J151" s="125"/>
      <c r="K151" s="297"/>
      <c r="L151" s="298"/>
      <c r="M151" s="299"/>
    </row>
    <row r="152" spans="1:14" s="83" customFormat="1" ht="16.5">
      <c r="A152" s="153">
        <v>118</v>
      </c>
      <c r="B152" s="193" t="s">
        <v>362</v>
      </c>
      <c r="C152" s="148" t="s">
        <v>24</v>
      </c>
      <c r="D152" s="148" t="s">
        <v>20</v>
      </c>
      <c r="E152" s="154" t="s">
        <v>2</v>
      </c>
      <c r="F152" s="197">
        <v>2200</v>
      </c>
      <c r="H152" s="495"/>
      <c r="I152" s="495"/>
      <c r="J152" s="301"/>
      <c r="K152" s="301"/>
      <c r="L152" s="301"/>
      <c r="M152" s="125"/>
      <c r="N152" s="306"/>
    </row>
    <row r="153" spans="1:14" s="83" customFormat="1" ht="16.5">
      <c r="A153" s="153">
        <v>119</v>
      </c>
      <c r="B153" s="193" t="s">
        <v>361</v>
      </c>
      <c r="C153" s="148" t="s">
        <v>24</v>
      </c>
      <c r="D153" s="148" t="s">
        <v>20</v>
      </c>
      <c r="E153" s="154" t="s">
        <v>2</v>
      </c>
      <c r="F153" s="197">
        <v>2200</v>
      </c>
      <c r="H153" s="125"/>
      <c r="I153" s="304"/>
      <c r="J153" s="125"/>
      <c r="K153" s="297"/>
      <c r="L153" s="298"/>
      <c r="M153" s="299"/>
      <c r="N153" s="306"/>
    </row>
    <row r="154" spans="1:14" s="83" customFormat="1" ht="16.5">
      <c r="A154" s="506" t="s">
        <v>363</v>
      </c>
      <c r="B154" s="516"/>
      <c r="C154" s="516"/>
      <c r="D154" s="516"/>
      <c r="E154" s="516"/>
      <c r="F154" s="516"/>
      <c r="H154" s="125"/>
      <c r="I154" s="304"/>
      <c r="J154" s="125"/>
      <c r="K154" s="297"/>
      <c r="L154" s="298"/>
      <c r="M154" s="299"/>
      <c r="N154" s="306"/>
    </row>
    <row r="155" spans="1:14" s="83" customFormat="1" ht="16.5">
      <c r="A155" s="153">
        <v>120</v>
      </c>
      <c r="B155" s="193" t="s">
        <v>364</v>
      </c>
      <c r="C155" s="148" t="s">
        <v>24</v>
      </c>
      <c r="D155" s="148" t="s">
        <v>20</v>
      </c>
      <c r="E155" s="154" t="s">
        <v>2</v>
      </c>
      <c r="F155" s="199">
        <v>2200</v>
      </c>
      <c r="H155" s="125"/>
      <c r="I155" s="304"/>
      <c r="J155" s="125"/>
      <c r="K155" s="297"/>
      <c r="L155" s="298"/>
      <c r="M155" s="299"/>
      <c r="N155" s="306"/>
    </row>
    <row r="156" spans="1:14" s="83" customFormat="1" ht="16.5">
      <c r="A156" s="153">
        <v>121</v>
      </c>
      <c r="B156" s="193" t="s">
        <v>365</v>
      </c>
      <c r="C156" s="148" t="s">
        <v>24</v>
      </c>
      <c r="D156" s="148" t="s">
        <v>20</v>
      </c>
      <c r="E156" s="154" t="s">
        <v>2</v>
      </c>
      <c r="F156" s="197">
        <v>2200</v>
      </c>
      <c r="H156" s="125"/>
      <c r="I156" s="126"/>
      <c r="J156" s="125"/>
      <c r="K156" s="297"/>
      <c r="L156" s="298"/>
      <c r="M156" s="299"/>
      <c r="N156" s="306"/>
    </row>
    <row r="157" spans="1:14" s="83" customFormat="1" ht="16.5">
      <c r="A157" s="506" t="s">
        <v>944</v>
      </c>
      <c r="B157" s="523"/>
      <c r="C157" s="523"/>
      <c r="D157" s="523"/>
      <c r="E157" s="523"/>
      <c r="F157" s="523"/>
      <c r="H157" s="495"/>
      <c r="I157" s="495"/>
      <c r="J157" s="301"/>
      <c r="K157" s="301"/>
      <c r="L157" s="301"/>
      <c r="M157" s="125"/>
      <c r="N157" s="306"/>
    </row>
    <row r="158" spans="1:14" s="83" customFormat="1" ht="16.5">
      <c r="A158" s="153">
        <v>122</v>
      </c>
      <c r="B158" s="193" t="s">
        <v>366</v>
      </c>
      <c r="C158" s="148" t="s">
        <v>24</v>
      </c>
      <c r="D158" s="148" t="s">
        <v>20</v>
      </c>
      <c r="E158" s="154" t="s">
        <v>2</v>
      </c>
      <c r="F158" s="197">
        <v>2200</v>
      </c>
      <c r="H158" s="125"/>
      <c r="I158" s="305"/>
      <c r="J158" s="125"/>
      <c r="K158" s="297"/>
      <c r="L158" s="298"/>
      <c r="M158" s="299"/>
      <c r="N158" s="306"/>
    </row>
    <row r="159" spans="1:14" s="83" customFormat="1" ht="16.5">
      <c r="A159" s="153">
        <v>123</v>
      </c>
      <c r="B159" s="193" t="s">
        <v>367</v>
      </c>
      <c r="C159" s="148" t="s">
        <v>24</v>
      </c>
      <c r="D159" s="148" t="s">
        <v>20</v>
      </c>
      <c r="E159" s="154" t="s">
        <v>2</v>
      </c>
      <c r="F159" s="197">
        <v>2200</v>
      </c>
      <c r="H159" s="125"/>
      <c r="I159" s="305"/>
      <c r="J159" s="125"/>
      <c r="K159" s="297"/>
      <c r="L159" s="298"/>
      <c r="M159" s="299"/>
      <c r="N159" s="306"/>
    </row>
    <row r="160" spans="1:14" s="83" customFormat="1" ht="16.5">
      <c r="A160" s="153">
        <v>124</v>
      </c>
      <c r="B160" s="193" t="s">
        <v>368</v>
      </c>
      <c r="C160" s="148" t="s">
        <v>24</v>
      </c>
      <c r="D160" s="148" t="s">
        <v>20</v>
      </c>
      <c r="E160" s="154" t="s">
        <v>2</v>
      </c>
      <c r="F160" s="197">
        <v>2200</v>
      </c>
      <c r="H160" s="495"/>
      <c r="I160" s="495"/>
      <c r="J160" s="301"/>
      <c r="K160" s="301"/>
      <c r="L160" s="301"/>
      <c r="M160" s="125"/>
      <c r="N160" s="306"/>
    </row>
    <row r="161" spans="1:15" s="83" customFormat="1" ht="16.5">
      <c r="A161" s="153">
        <v>125</v>
      </c>
      <c r="B161" s="193" t="s">
        <v>939</v>
      </c>
      <c r="C161" s="148" t="s">
        <v>24</v>
      </c>
      <c r="D161" s="148" t="s">
        <v>20</v>
      </c>
      <c r="E161" s="154" t="s">
        <v>2</v>
      </c>
      <c r="F161" s="197">
        <v>2200</v>
      </c>
      <c r="H161" s="125"/>
      <c r="I161" s="126"/>
      <c r="J161" s="125"/>
      <c r="K161" s="297"/>
      <c r="L161" s="298"/>
      <c r="M161" s="299"/>
      <c r="N161" s="306"/>
    </row>
    <row r="162" spans="1:15" s="83" customFormat="1" ht="16.5">
      <c r="A162" s="524" t="s">
        <v>940</v>
      </c>
      <c r="B162" s="525"/>
      <c r="C162" s="525"/>
      <c r="D162" s="525"/>
      <c r="E162" s="525"/>
      <c r="F162" s="525"/>
      <c r="H162" s="125"/>
      <c r="I162" s="126"/>
      <c r="J162" s="125"/>
      <c r="K162" s="297"/>
      <c r="L162" s="298"/>
      <c r="M162" s="299"/>
      <c r="N162" s="306"/>
      <c r="O162" s="306"/>
    </row>
    <row r="163" spans="1:15" s="83" customFormat="1" ht="16.5">
      <c r="A163" s="506" t="s">
        <v>946</v>
      </c>
      <c r="B163" s="507"/>
      <c r="C163" s="507"/>
      <c r="D163" s="507"/>
      <c r="E163" s="507"/>
      <c r="F163" s="507"/>
      <c r="H163" s="314"/>
      <c r="I163" s="314"/>
      <c r="J163" s="301"/>
      <c r="K163" s="301"/>
      <c r="L163" s="301"/>
      <c r="M163" s="125"/>
      <c r="N163" s="306"/>
      <c r="O163" s="306"/>
    </row>
    <row r="164" spans="1:15" ht="33">
      <c r="A164" s="153">
        <v>126</v>
      </c>
      <c r="B164" s="200" t="s">
        <v>945</v>
      </c>
      <c r="C164" s="148" t="s">
        <v>24</v>
      </c>
      <c r="D164" s="148" t="s">
        <v>23</v>
      </c>
      <c r="E164" s="154" t="s">
        <v>2</v>
      </c>
      <c r="F164" s="194">
        <v>3680</v>
      </c>
      <c r="H164" s="125"/>
      <c r="I164" s="315"/>
      <c r="J164" s="125"/>
      <c r="K164" s="125"/>
      <c r="L164" s="298"/>
      <c r="M164" s="299"/>
      <c r="N164" s="302"/>
      <c r="O164" s="302"/>
    </row>
    <row r="165" spans="1:15" ht="66">
      <c r="A165" s="153">
        <v>127</v>
      </c>
      <c r="B165" s="201" t="s">
        <v>947</v>
      </c>
      <c r="C165" s="148" t="s">
        <v>24</v>
      </c>
      <c r="D165" s="148" t="s">
        <v>23</v>
      </c>
      <c r="E165" s="154" t="s">
        <v>2</v>
      </c>
      <c r="F165" s="194">
        <v>3680</v>
      </c>
      <c r="H165" s="125"/>
      <c r="I165" s="316"/>
      <c r="J165" s="125"/>
      <c r="K165" s="125"/>
      <c r="L165" s="298"/>
      <c r="M165" s="299"/>
      <c r="N165" s="302"/>
      <c r="O165" s="302"/>
    </row>
    <row r="166" spans="1:15" ht="33" customHeight="1">
      <c r="A166" s="153">
        <v>128</v>
      </c>
      <c r="B166" s="195" t="s">
        <v>948</v>
      </c>
      <c r="C166" s="148" t="s">
        <v>24</v>
      </c>
      <c r="D166" s="148" t="s">
        <v>23</v>
      </c>
      <c r="E166" s="154" t="s">
        <v>2</v>
      </c>
      <c r="F166" s="194">
        <v>3680</v>
      </c>
      <c r="H166" s="125"/>
      <c r="I166" s="126"/>
      <c r="J166" s="125"/>
      <c r="K166" s="125"/>
      <c r="L166" s="298"/>
      <c r="M166" s="299"/>
      <c r="N166" s="302"/>
      <c r="O166" s="302"/>
    </row>
    <row r="167" spans="1:15" ht="33">
      <c r="A167" s="153">
        <v>129</v>
      </c>
      <c r="B167" s="200" t="s">
        <v>949</v>
      </c>
      <c r="C167" s="148" t="s">
        <v>24</v>
      </c>
      <c r="D167" s="148" t="s">
        <v>23</v>
      </c>
      <c r="E167" s="154" t="s">
        <v>2</v>
      </c>
      <c r="F167" s="194">
        <v>3680</v>
      </c>
      <c r="H167" s="125"/>
      <c r="I167" s="315"/>
      <c r="J167" s="125"/>
      <c r="K167" s="125"/>
      <c r="L167" s="298"/>
      <c r="M167" s="299"/>
      <c r="N167" s="302"/>
      <c r="O167" s="302"/>
    </row>
    <row r="168" spans="1:15" ht="16.5">
      <c r="A168" s="508" t="s">
        <v>950</v>
      </c>
      <c r="B168" s="509"/>
      <c r="C168" s="509"/>
      <c r="D168" s="509"/>
      <c r="E168" s="509"/>
      <c r="F168" s="509"/>
      <c r="H168" s="317"/>
      <c r="I168" s="317"/>
      <c r="J168" s="318"/>
      <c r="K168" s="318"/>
      <c r="L168" s="318"/>
      <c r="M168" s="319"/>
      <c r="N168" s="302"/>
      <c r="O168" s="302"/>
    </row>
    <row r="169" spans="1:15" ht="49.5">
      <c r="A169" s="202">
        <v>130</v>
      </c>
      <c r="B169" s="195" t="s">
        <v>951</v>
      </c>
      <c r="C169" s="148" t="s">
        <v>24</v>
      </c>
      <c r="D169" s="148" t="s">
        <v>23</v>
      </c>
      <c r="E169" s="154" t="s">
        <v>2</v>
      </c>
      <c r="F169" s="194">
        <v>3680</v>
      </c>
      <c r="H169" s="320"/>
      <c r="I169" s="126"/>
      <c r="J169" s="125"/>
      <c r="K169" s="125"/>
      <c r="L169" s="298"/>
      <c r="M169" s="299"/>
      <c r="N169" s="302"/>
      <c r="O169" s="302"/>
    </row>
    <row r="170" spans="1:15" ht="66">
      <c r="A170" s="153">
        <v>131</v>
      </c>
      <c r="B170" s="203" t="s">
        <v>952</v>
      </c>
      <c r="C170" s="148" t="s">
        <v>24</v>
      </c>
      <c r="D170" s="148" t="s">
        <v>23</v>
      </c>
      <c r="E170" s="154" t="s">
        <v>2</v>
      </c>
      <c r="F170" s="194">
        <v>3680</v>
      </c>
      <c r="H170" s="125"/>
      <c r="I170" s="321"/>
      <c r="J170" s="125"/>
      <c r="K170" s="125"/>
      <c r="L170" s="298"/>
      <c r="M170" s="299"/>
      <c r="N170" s="302"/>
      <c r="O170" s="302"/>
    </row>
    <row r="171" spans="1:15" ht="49.5" customHeight="1">
      <c r="A171" s="153">
        <v>132</v>
      </c>
      <c r="B171" s="203" t="s">
        <v>953</v>
      </c>
      <c r="C171" s="148" t="s">
        <v>24</v>
      </c>
      <c r="D171" s="148" t="s">
        <v>23</v>
      </c>
      <c r="E171" s="154" t="s">
        <v>2</v>
      </c>
      <c r="F171" s="194">
        <v>3680</v>
      </c>
      <c r="H171" s="125"/>
      <c r="I171" s="321"/>
      <c r="J171" s="125"/>
      <c r="K171" s="125"/>
      <c r="L171" s="298"/>
      <c r="M171" s="299"/>
      <c r="N171" s="302"/>
      <c r="O171" s="302"/>
    </row>
    <row r="172" spans="1:15" ht="16.5">
      <c r="A172" s="510" t="s">
        <v>954</v>
      </c>
      <c r="B172" s="509"/>
      <c r="C172" s="509"/>
      <c r="D172" s="509"/>
      <c r="E172" s="509"/>
      <c r="F172" s="509"/>
      <c r="H172" s="322"/>
      <c r="I172" s="322"/>
      <c r="J172" s="323"/>
      <c r="K172" s="323"/>
      <c r="L172" s="323"/>
      <c r="M172" s="319"/>
      <c r="N172" s="302"/>
      <c r="O172" s="302"/>
    </row>
    <row r="173" spans="1:15" ht="33">
      <c r="A173" s="153">
        <v>133</v>
      </c>
      <c r="B173" s="195" t="s">
        <v>955</v>
      </c>
      <c r="C173" s="148" t="s">
        <v>24</v>
      </c>
      <c r="D173" s="148" t="s">
        <v>23</v>
      </c>
      <c r="E173" s="154" t="s">
        <v>2</v>
      </c>
      <c r="F173" s="194">
        <v>3680</v>
      </c>
      <c r="H173" s="125"/>
      <c r="I173" s="126"/>
      <c r="J173" s="125"/>
      <c r="K173" s="125"/>
      <c r="L173" s="298"/>
      <c r="M173" s="299"/>
      <c r="N173" s="302"/>
      <c r="O173" s="302"/>
    </row>
    <row r="174" spans="1:15" ht="33">
      <c r="A174" s="153">
        <v>134</v>
      </c>
      <c r="B174" s="203" t="s">
        <v>956</v>
      </c>
      <c r="C174" s="148" t="s">
        <v>24</v>
      </c>
      <c r="D174" s="148" t="s">
        <v>23</v>
      </c>
      <c r="E174" s="154" t="s">
        <v>2</v>
      </c>
      <c r="F174" s="194">
        <v>3680</v>
      </c>
      <c r="H174" s="125"/>
      <c r="I174" s="321"/>
      <c r="J174" s="125"/>
      <c r="K174" s="125"/>
      <c r="L174" s="298"/>
      <c r="M174" s="299"/>
      <c r="N174" s="302"/>
      <c r="O174" s="302"/>
    </row>
    <row r="175" spans="1:15" ht="49.5" customHeight="1">
      <c r="A175" s="153">
        <v>135</v>
      </c>
      <c r="B175" s="203" t="s">
        <v>957</v>
      </c>
      <c r="C175" s="148" t="s">
        <v>24</v>
      </c>
      <c r="D175" s="148" t="s">
        <v>23</v>
      </c>
      <c r="E175" s="154" t="s">
        <v>2</v>
      </c>
      <c r="F175" s="194">
        <v>3680</v>
      </c>
      <c r="H175" s="125"/>
      <c r="I175" s="321"/>
      <c r="J175" s="125"/>
      <c r="K175" s="125"/>
      <c r="L175" s="298"/>
      <c r="M175" s="299"/>
      <c r="N175" s="302"/>
      <c r="O175" s="302"/>
    </row>
    <row r="176" spans="1:15" ht="66">
      <c r="A176" s="153">
        <v>136</v>
      </c>
      <c r="B176" s="203" t="s">
        <v>958</v>
      </c>
      <c r="C176" s="148" t="s">
        <v>24</v>
      </c>
      <c r="D176" s="148" t="s">
        <v>23</v>
      </c>
      <c r="E176" s="154" t="s">
        <v>2</v>
      </c>
      <c r="F176" s="194">
        <v>3680</v>
      </c>
      <c r="H176" s="125"/>
      <c r="I176" s="321"/>
      <c r="J176" s="125"/>
      <c r="K176" s="125"/>
      <c r="L176" s="298"/>
      <c r="M176" s="299"/>
      <c r="N176" s="302"/>
      <c r="O176" s="302"/>
    </row>
    <row r="177" spans="1:15" ht="49.5">
      <c r="A177" s="153">
        <v>137</v>
      </c>
      <c r="B177" s="204" t="s">
        <v>959</v>
      </c>
      <c r="C177" s="148" t="s">
        <v>24</v>
      </c>
      <c r="D177" s="148" t="s">
        <v>23</v>
      </c>
      <c r="E177" s="154" t="s">
        <v>2</v>
      </c>
      <c r="F177" s="194">
        <v>3680</v>
      </c>
      <c r="H177" s="125"/>
      <c r="I177" s="324"/>
      <c r="J177" s="125"/>
      <c r="K177" s="125"/>
      <c r="L177" s="298"/>
      <c r="M177" s="299"/>
      <c r="N177" s="302"/>
      <c r="O177" s="302"/>
    </row>
    <row r="178" spans="1:15" ht="49.5">
      <c r="A178" s="153">
        <v>138</v>
      </c>
      <c r="B178" s="204" t="s">
        <v>960</v>
      </c>
      <c r="C178" s="148" t="s">
        <v>24</v>
      </c>
      <c r="D178" s="148" t="s">
        <v>23</v>
      </c>
      <c r="E178" s="154" t="s">
        <v>2</v>
      </c>
      <c r="F178" s="194">
        <v>3680</v>
      </c>
      <c r="H178" s="125"/>
      <c r="I178" s="324"/>
      <c r="J178" s="125"/>
      <c r="K178" s="125"/>
      <c r="L178" s="298"/>
      <c r="M178" s="299"/>
      <c r="N178" s="302"/>
      <c r="O178" s="302"/>
    </row>
    <row r="179" spans="1:15" ht="33">
      <c r="A179" s="153">
        <v>139</v>
      </c>
      <c r="B179" s="204" t="s">
        <v>961</v>
      </c>
      <c r="C179" s="148" t="s">
        <v>24</v>
      </c>
      <c r="D179" s="148" t="s">
        <v>23</v>
      </c>
      <c r="E179" s="154" t="s">
        <v>2</v>
      </c>
      <c r="F179" s="194">
        <v>3680</v>
      </c>
      <c r="H179" s="125"/>
      <c r="I179" s="324"/>
      <c r="J179" s="125"/>
      <c r="K179" s="125"/>
      <c r="L179" s="298"/>
      <c r="M179" s="299"/>
      <c r="N179" s="302"/>
      <c r="O179" s="302"/>
    </row>
    <row r="180" spans="1:15" ht="42.75" customHeight="1">
      <c r="A180" s="153">
        <v>140</v>
      </c>
      <c r="B180" s="204" t="s">
        <v>962</v>
      </c>
      <c r="C180" s="148" t="s">
        <v>24</v>
      </c>
      <c r="D180" s="148" t="s">
        <v>23</v>
      </c>
      <c r="E180" s="154" t="s">
        <v>2</v>
      </c>
      <c r="F180" s="194">
        <v>3680</v>
      </c>
      <c r="H180" s="125"/>
      <c r="I180" s="324"/>
      <c r="J180" s="125"/>
      <c r="K180" s="125"/>
      <c r="L180" s="298"/>
      <c r="M180" s="299"/>
      <c r="N180" s="302"/>
      <c r="O180" s="302"/>
    </row>
    <row r="181" spans="1:15" ht="49.5">
      <c r="A181" s="153">
        <v>141</v>
      </c>
      <c r="B181" s="203" t="s">
        <v>963</v>
      </c>
      <c r="C181" s="148" t="s">
        <v>24</v>
      </c>
      <c r="D181" s="148" t="s">
        <v>23</v>
      </c>
      <c r="E181" s="154" t="s">
        <v>2</v>
      </c>
      <c r="F181" s="194">
        <v>3680</v>
      </c>
      <c r="H181" s="125"/>
      <c r="I181" s="321"/>
      <c r="J181" s="125"/>
      <c r="K181" s="125"/>
      <c r="L181" s="298"/>
      <c r="M181" s="299"/>
      <c r="N181" s="302"/>
      <c r="O181" s="302"/>
    </row>
    <row r="182" spans="1:15" ht="33">
      <c r="A182" s="153">
        <v>142</v>
      </c>
      <c r="B182" s="195" t="s">
        <v>964</v>
      </c>
      <c r="C182" s="148" t="s">
        <v>24</v>
      </c>
      <c r="D182" s="148" t="s">
        <v>23</v>
      </c>
      <c r="E182" s="154" t="s">
        <v>2</v>
      </c>
      <c r="F182" s="197">
        <v>3680</v>
      </c>
      <c r="H182" s="125"/>
      <c r="I182" s="126"/>
      <c r="J182" s="125"/>
      <c r="K182" s="125"/>
      <c r="L182" s="298"/>
      <c r="M182" s="299"/>
      <c r="N182" s="302"/>
      <c r="O182" s="302"/>
    </row>
    <row r="183" spans="1:15" ht="16.5">
      <c r="A183" s="518" t="s">
        <v>965</v>
      </c>
      <c r="B183" s="519"/>
      <c r="C183" s="519"/>
      <c r="D183" s="519"/>
      <c r="E183" s="519"/>
      <c r="F183" s="519"/>
      <c r="H183" s="325"/>
      <c r="I183" s="325"/>
      <c r="J183" s="295"/>
      <c r="K183" s="295"/>
      <c r="L183" s="295"/>
      <c r="M183" s="296"/>
      <c r="N183" s="302"/>
      <c r="O183" s="302"/>
    </row>
    <row r="184" spans="1:15" ht="33">
      <c r="A184" s="153">
        <v>143</v>
      </c>
      <c r="B184" s="203" t="s">
        <v>966</v>
      </c>
      <c r="C184" s="148" t="s">
        <v>24</v>
      </c>
      <c r="D184" s="148" t="s">
        <v>23</v>
      </c>
      <c r="E184" s="154" t="s">
        <v>2</v>
      </c>
      <c r="F184" s="194">
        <v>3680</v>
      </c>
      <c r="H184" s="125"/>
      <c r="I184" s="316"/>
      <c r="J184" s="125"/>
      <c r="K184" s="125"/>
      <c r="L184" s="298"/>
      <c r="M184" s="299"/>
      <c r="N184" s="302"/>
      <c r="O184" s="302"/>
    </row>
    <row r="185" spans="1:15" ht="28.5" customHeight="1">
      <c r="A185" s="205">
        <v>144</v>
      </c>
      <c r="B185" s="203" t="s">
        <v>967</v>
      </c>
      <c r="C185" s="148" t="s">
        <v>24</v>
      </c>
      <c r="D185" s="148" t="s">
        <v>23</v>
      </c>
      <c r="E185" s="154" t="s">
        <v>2</v>
      </c>
      <c r="F185" s="194">
        <v>3680</v>
      </c>
      <c r="H185" s="326"/>
      <c r="I185" s="316"/>
      <c r="J185" s="125"/>
      <c r="K185" s="125"/>
      <c r="L185" s="298"/>
      <c r="M185" s="299"/>
      <c r="N185" s="302"/>
      <c r="O185" s="302"/>
    </row>
    <row r="186" spans="1:15" ht="33" customHeight="1">
      <c r="A186" s="205">
        <v>145</v>
      </c>
      <c r="B186" s="203" t="s">
        <v>968</v>
      </c>
      <c r="C186" s="148" t="s">
        <v>24</v>
      </c>
      <c r="D186" s="148" t="s">
        <v>23</v>
      </c>
      <c r="E186" s="154" t="s">
        <v>2</v>
      </c>
      <c r="F186" s="194">
        <v>3680</v>
      </c>
      <c r="H186" s="326"/>
      <c r="I186" s="316"/>
      <c r="J186" s="125"/>
      <c r="K186" s="125"/>
      <c r="L186" s="298"/>
      <c r="M186" s="299"/>
      <c r="N186" s="302"/>
      <c r="O186" s="302"/>
    </row>
    <row r="187" spans="1:15" ht="33">
      <c r="A187" s="153">
        <v>146</v>
      </c>
      <c r="B187" s="203" t="s">
        <v>969</v>
      </c>
      <c r="C187" s="148" t="s">
        <v>24</v>
      </c>
      <c r="D187" s="148" t="s">
        <v>23</v>
      </c>
      <c r="E187" s="154" t="s">
        <v>2</v>
      </c>
      <c r="F187" s="194">
        <v>3680</v>
      </c>
      <c r="H187" s="125"/>
      <c r="I187" s="316"/>
      <c r="J187" s="125"/>
      <c r="K187" s="125"/>
      <c r="L187" s="298"/>
      <c r="M187" s="299"/>
      <c r="N187" s="302"/>
      <c r="O187" s="302"/>
    </row>
    <row r="188" spans="1:15" ht="33">
      <c r="A188" s="205">
        <v>147</v>
      </c>
      <c r="B188" s="201" t="s">
        <v>970</v>
      </c>
      <c r="C188" s="148" t="s">
        <v>24</v>
      </c>
      <c r="D188" s="148" t="s">
        <v>23</v>
      </c>
      <c r="E188" s="154" t="s">
        <v>2</v>
      </c>
      <c r="F188" s="194">
        <v>3680</v>
      </c>
      <c r="H188" s="326"/>
      <c r="I188" s="316"/>
      <c r="J188" s="125"/>
      <c r="K188" s="125"/>
      <c r="L188" s="298"/>
      <c r="M188" s="299"/>
      <c r="N188" s="302"/>
      <c r="O188" s="302"/>
    </row>
    <row r="189" spans="1:15" ht="33">
      <c r="A189" s="153">
        <v>148</v>
      </c>
      <c r="B189" s="201" t="s">
        <v>971</v>
      </c>
      <c r="C189" s="148" t="s">
        <v>24</v>
      </c>
      <c r="D189" s="148" t="s">
        <v>23</v>
      </c>
      <c r="E189" s="154" t="s">
        <v>2</v>
      </c>
      <c r="F189" s="194">
        <v>3680</v>
      </c>
      <c r="H189" s="326"/>
      <c r="I189" s="316"/>
      <c r="J189" s="125"/>
      <c r="K189" s="125"/>
      <c r="L189" s="298"/>
      <c r="M189" s="299"/>
      <c r="N189" s="302"/>
      <c r="O189" s="302"/>
    </row>
    <row r="190" spans="1:15" ht="33">
      <c r="A190" s="205">
        <v>149</v>
      </c>
      <c r="B190" s="203" t="s">
        <v>972</v>
      </c>
      <c r="C190" s="148" t="s">
        <v>24</v>
      </c>
      <c r="D190" s="148" t="s">
        <v>23</v>
      </c>
      <c r="E190" s="154" t="s">
        <v>2</v>
      </c>
      <c r="F190" s="194">
        <v>3680</v>
      </c>
      <c r="H190" s="125"/>
      <c r="I190" s="321"/>
      <c r="J190" s="125"/>
      <c r="K190" s="125"/>
      <c r="L190" s="298"/>
      <c r="M190" s="299"/>
      <c r="N190" s="302"/>
      <c r="O190" s="302"/>
    </row>
    <row r="191" spans="1:15" ht="33">
      <c r="A191" s="205">
        <v>150</v>
      </c>
      <c r="B191" s="195" t="s">
        <v>973</v>
      </c>
      <c r="C191" s="148" t="s">
        <v>24</v>
      </c>
      <c r="D191" s="148" t="s">
        <v>23</v>
      </c>
      <c r="E191" s="154" t="s">
        <v>2</v>
      </c>
      <c r="F191" s="194">
        <v>3680</v>
      </c>
      <c r="H191" s="326"/>
      <c r="I191" s="126"/>
      <c r="J191" s="125"/>
      <c r="K191" s="125"/>
      <c r="L191" s="298"/>
      <c r="M191" s="299"/>
      <c r="N191" s="302"/>
      <c r="O191" s="302"/>
    </row>
    <row r="192" spans="1:15" ht="33">
      <c r="A192" s="153">
        <v>151</v>
      </c>
      <c r="B192" s="203" t="s">
        <v>974</v>
      </c>
      <c r="C192" s="148" t="s">
        <v>24</v>
      </c>
      <c r="D192" s="148" t="s">
        <v>23</v>
      </c>
      <c r="E192" s="154" t="s">
        <v>2</v>
      </c>
      <c r="F192" s="194">
        <v>3680</v>
      </c>
      <c r="H192" s="326"/>
      <c r="I192" s="321"/>
      <c r="J192" s="125"/>
      <c r="K192" s="125"/>
      <c r="L192" s="298"/>
      <c r="M192" s="299"/>
      <c r="N192" s="302"/>
      <c r="O192" s="302"/>
    </row>
    <row r="193" spans="1:15" ht="33">
      <c r="A193" s="205">
        <v>152</v>
      </c>
      <c r="B193" s="203" t="s">
        <v>975</v>
      </c>
      <c r="C193" s="148" t="s">
        <v>24</v>
      </c>
      <c r="D193" s="148" t="s">
        <v>23</v>
      </c>
      <c r="E193" s="154" t="s">
        <v>2</v>
      </c>
      <c r="F193" s="194">
        <v>3680</v>
      </c>
      <c r="H193" s="125"/>
      <c r="I193" s="321"/>
      <c r="J193" s="125"/>
      <c r="K193" s="125"/>
      <c r="L193" s="298"/>
      <c r="M193" s="299"/>
      <c r="N193" s="302"/>
      <c r="O193" s="302"/>
    </row>
    <row r="194" spans="1:15" ht="33">
      <c r="A194" s="205">
        <v>153</v>
      </c>
      <c r="B194" s="204" t="s">
        <v>976</v>
      </c>
      <c r="C194" s="148" t="s">
        <v>24</v>
      </c>
      <c r="D194" s="148" t="s">
        <v>23</v>
      </c>
      <c r="E194" s="154" t="s">
        <v>2</v>
      </c>
      <c r="F194" s="194">
        <v>3680</v>
      </c>
      <c r="H194" s="326"/>
      <c r="I194" s="324"/>
      <c r="J194" s="125"/>
      <c r="K194" s="125"/>
      <c r="L194" s="298"/>
      <c r="M194" s="299"/>
      <c r="N194" s="302"/>
      <c r="O194" s="302"/>
    </row>
    <row r="195" spans="1:15" ht="33">
      <c r="A195" s="153">
        <v>154</v>
      </c>
      <c r="B195" s="203" t="s">
        <v>977</v>
      </c>
      <c r="C195" s="148" t="s">
        <v>24</v>
      </c>
      <c r="D195" s="148" t="s">
        <v>23</v>
      </c>
      <c r="E195" s="154" t="s">
        <v>2</v>
      </c>
      <c r="F195" s="194">
        <v>3680</v>
      </c>
      <c r="H195" s="326"/>
      <c r="I195" s="321"/>
      <c r="J195" s="125"/>
      <c r="K195" s="125"/>
      <c r="L195" s="298"/>
      <c r="M195" s="299"/>
      <c r="N195" s="302"/>
      <c r="O195" s="302"/>
    </row>
    <row r="196" spans="1:15" ht="33">
      <c r="A196" s="205">
        <v>155</v>
      </c>
      <c r="B196" s="203" t="s">
        <v>978</v>
      </c>
      <c r="C196" s="148" t="s">
        <v>24</v>
      </c>
      <c r="D196" s="148" t="s">
        <v>23</v>
      </c>
      <c r="E196" s="154" t="s">
        <v>2</v>
      </c>
      <c r="F196" s="194">
        <v>3680</v>
      </c>
      <c r="H196" s="125"/>
      <c r="I196" s="321"/>
      <c r="J196" s="125"/>
      <c r="K196" s="125"/>
      <c r="L196" s="298"/>
      <c r="M196" s="299"/>
      <c r="N196" s="302"/>
      <c r="O196" s="302"/>
    </row>
    <row r="197" spans="1:15" ht="33">
      <c r="A197" s="205">
        <v>156</v>
      </c>
      <c r="B197" s="203" t="s">
        <v>979</v>
      </c>
      <c r="C197" s="148" t="s">
        <v>24</v>
      </c>
      <c r="D197" s="148" t="s">
        <v>23</v>
      </c>
      <c r="E197" s="154" t="s">
        <v>2</v>
      </c>
      <c r="F197" s="194">
        <v>3680</v>
      </c>
      <c r="H197" s="326"/>
      <c r="I197" s="321"/>
      <c r="J197" s="125"/>
      <c r="K197" s="125"/>
      <c r="L197" s="298"/>
      <c r="M197" s="299"/>
      <c r="N197" s="302"/>
      <c r="O197" s="302"/>
    </row>
    <row r="198" spans="1:15" ht="33">
      <c r="A198" s="153">
        <v>157</v>
      </c>
      <c r="B198" s="203" t="s">
        <v>980</v>
      </c>
      <c r="C198" s="148" t="s">
        <v>24</v>
      </c>
      <c r="D198" s="148" t="s">
        <v>23</v>
      </c>
      <c r="E198" s="154" t="s">
        <v>2</v>
      </c>
      <c r="F198" s="194">
        <v>3680</v>
      </c>
      <c r="H198" s="125"/>
      <c r="I198" s="324"/>
      <c r="J198" s="125"/>
      <c r="K198" s="125"/>
      <c r="L198" s="298"/>
      <c r="M198" s="299"/>
      <c r="N198" s="302"/>
      <c r="O198" s="302"/>
    </row>
    <row r="199" spans="1:15" ht="33">
      <c r="A199" s="205">
        <v>158</v>
      </c>
      <c r="B199" s="203" t="s">
        <v>981</v>
      </c>
      <c r="C199" s="148" t="s">
        <v>24</v>
      </c>
      <c r="D199" s="148" t="s">
        <v>23</v>
      </c>
      <c r="E199" s="154" t="s">
        <v>2</v>
      </c>
      <c r="F199" s="197">
        <v>3680</v>
      </c>
      <c r="H199" s="326"/>
      <c r="I199" s="321"/>
      <c r="J199" s="125"/>
      <c r="K199" s="125"/>
      <c r="L199" s="298"/>
      <c r="M199" s="299"/>
      <c r="N199" s="302"/>
      <c r="O199" s="302"/>
    </row>
    <row r="200" spans="1:15" ht="16.5">
      <c r="A200" s="520" t="s">
        <v>982</v>
      </c>
      <c r="B200" s="515"/>
      <c r="C200" s="153"/>
      <c r="D200" s="153"/>
      <c r="E200" s="146"/>
      <c r="F200" s="206"/>
      <c r="H200" s="327"/>
      <c r="I200" s="327"/>
      <c r="J200" s="328"/>
      <c r="K200" s="328"/>
      <c r="L200" s="328"/>
      <c r="M200" s="125"/>
      <c r="N200" s="302"/>
      <c r="O200" s="302"/>
    </row>
    <row r="201" spans="1:15" ht="49.5">
      <c r="A201" s="153">
        <v>159</v>
      </c>
      <c r="B201" s="198" t="s">
        <v>983</v>
      </c>
      <c r="C201" s="148" t="s">
        <v>24</v>
      </c>
      <c r="D201" s="148" t="s">
        <v>20</v>
      </c>
      <c r="E201" s="153">
        <v>7</v>
      </c>
      <c r="F201" s="207">
        <v>18000</v>
      </c>
      <c r="H201" s="125"/>
      <c r="I201" s="305"/>
      <c r="J201" s="125"/>
      <c r="K201" s="125"/>
      <c r="L201" s="125"/>
      <c r="M201" s="329"/>
      <c r="N201" s="302"/>
      <c r="O201" s="302"/>
    </row>
    <row r="202" spans="1:15" ht="66">
      <c r="A202" s="153">
        <v>160</v>
      </c>
      <c r="B202" s="198" t="s">
        <v>984</v>
      </c>
      <c r="C202" s="148" t="s">
        <v>24</v>
      </c>
      <c r="D202" s="148" t="s">
        <v>20</v>
      </c>
      <c r="E202" s="153">
        <v>7</v>
      </c>
      <c r="F202" s="207">
        <v>18000</v>
      </c>
      <c r="H202" s="125"/>
      <c r="I202" s="305"/>
      <c r="J202" s="125"/>
      <c r="K202" s="125"/>
      <c r="L202" s="125"/>
      <c r="M202" s="329"/>
      <c r="N202" s="302"/>
      <c r="O202" s="302"/>
    </row>
    <row r="203" spans="1:15" ht="49.5">
      <c r="A203" s="153">
        <v>161</v>
      </c>
      <c r="B203" s="198" t="s">
        <v>985</v>
      </c>
      <c r="C203" s="148" t="s">
        <v>24</v>
      </c>
      <c r="D203" s="148" t="s">
        <v>20</v>
      </c>
      <c r="E203" s="153">
        <v>7</v>
      </c>
      <c r="F203" s="207">
        <v>18000</v>
      </c>
      <c r="H203" s="125"/>
      <c r="I203" s="305"/>
      <c r="J203" s="125"/>
      <c r="K203" s="125"/>
      <c r="L203" s="125"/>
      <c r="M203" s="329"/>
      <c r="N203" s="302"/>
      <c r="O203" s="302"/>
    </row>
    <row r="204" spans="1:15" ht="16.5">
      <c r="A204" s="517" t="s">
        <v>989</v>
      </c>
      <c r="B204" s="517"/>
      <c r="C204" s="517"/>
      <c r="D204" s="517"/>
      <c r="E204" s="517"/>
      <c r="F204" s="517"/>
      <c r="H204" s="493"/>
      <c r="I204" s="493"/>
      <c r="J204" s="494"/>
      <c r="K204" s="494"/>
      <c r="L204" s="494"/>
      <c r="M204" s="494"/>
      <c r="N204" s="302"/>
      <c r="O204" s="302"/>
    </row>
    <row r="205" spans="1:15" ht="16.5">
      <c r="A205" s="208">
        <v>162</v>
      </c>
      <c r="B205" s="203" t="s">
        <v>988</v>
      </c>
      <c r="C205" s="209" t="s">
        <v>24</v>
      </c>
      <c r="D205" s="210" t="s">
        <v>23</v>
      </c>
      <c r="E205" s="211" t="s">
        <v>9</v>
      </c>
      <c r="F205" s="212">
        <v>127000</v>
      </c>
      <c r="H205" s="307"/>
      <c r="I205" s="321"/>
      <c r="J205" s="225"/>
      <c r="K205" s="227"/>
      <c r="L205" s="330"/>
      <c r="M205" s="181"/>
      <c r="N205" s="302"/>
      <c r="O205" s="302"/>
    </row>
    <row r="206" spans="1:15">
      <c r="H206" s="302"/>
      <c r="I206" s="302"/>
      <c r="J206" s="302"/>
      <c r="K206" s="302"/>
      <c r="L206" s="302"/>
      <c r="M206" s="302"/>
      <c r="N206" s="302"/>
      <c r="O206" s="302"/>
    </row>
    <row r="207" spans="1:15">
      <c r="H207" s="302"/>
      <c r="I207" s="302"/>
      <c r="J207" s="302"/>
      <c r="K207" s="302"/>
      <c r="L207" s="302"/>
      <c r="M207" s="302"/>
      <c r="N207" s="302"/>
      <c r="O207" s="302"/>
    </row>
    <row r="208" spans="1:15">
      <c r="H208" s="302"/>
      <c r="I208" s="302"/>
      <c r="J208" s="302"/>
      <c r="K208" s="302"/>
      <c r="L208" s="302"/>
      <c r="M208" s="302"/>
      <c r="N208" s="302"/>
      <c r="O208" s="302"/>
    </row>
    <row r="209" spans="8:15">
      <c r="H209" s="302"/>
      <c r="I209" s="302"/>
      <c r="J209" s="302"/>
      <c r="K209" s="302"/>
      <c r="L209" s="302"/>
      <c r="M209" s="302"/>
      <c r="N209" s="302"/>
      <c r="O209" s="302"/>
    </row>
    <row r="210" spans="8:15">
      <c r="H210" s="302"/>
      <c r="I210" s="302"/>
      <c r="J210" s="302"/>
      <c r="K210" s="302"/>
      <c r="L210" s="302"/>
      <c r="M210" s="302"/>
      <c r="N210" s="302"/>
      <c r="O210" s="302"/>
    </row>
    <row r="211" spans="8:15">
      <c r="H211" s="302"/>
      <c r="I211" s="302"/>
      <c r="J211" s="302"/>
      <c r="K211" s="302"/>
      <c r="L211" s="302"/>
      <c r="M211" s="302"/>
      <c r="N211" s="302"/>
      <c r="O211" s="302"/>
    </row>
    <row r="212" spans="8:15">
      <c r="H212" s="302"/>
      <c r="I212" s="302"/>
      <c r="J212" s="302"/>
      <c r="K212" s="302"/>
      <c r="L212" s="302"/>
      <c r="M212" s="302"/>
      <c r="N212" s="302"/>
      <c r="O212" s="302"/>
    </row>
    <row r="213" spans="8:15">
      <c r="H213" s="302"/>
      <c r="I213" s="302"/>
      <c r="J213" s="302"/>
      <c r="K213" s="302"/>
      <c r="L213" s="302"/>
      <c r="M213" s="302"/>
      <c r="N213" s="302"/>
      <c r="O213" s="302"/>
    </row>
    <row r="214" spans="8:15">
      <c r="H214" s="302"/>
      <c r="I214" s="302"/>
      <c r="J214" s="302"/>
      <c r="K214" s="302"/>
      <c r="L214" s="302"/>
      <c r="M214" s="302"/>
      <c r="N214" s="302"/>
      <c r="O214" s="302"/>
    </row>
    <row r="215" spans="8:15">
      <c r="H215" s="302"/>
      <c r="I215" s="302"/>
      <c r="J215" s="302"/>
      <c r="K215" s="302"/>
      <c r="L215" s="302"/>
      <c r="M215" s="302"/>
      <c r="N215" s="302"/>
      <c r="O215" s="302"/>
    </row>
    <row r="216" spans="8:15">
      <c r="H216" s="302"/>
      <c r="I216" s="302"/>
      <c r="J216" s="302"/>
      <c r="K216" s="302"/>
      <c r="L216" s="302"/>
      <c r="M216" s="302"/>
      <c r="N216" s="302"/>
      <c r="O216" s="302"/>
    </row>
    <row r="217" spans="8:15">
      <c r="H217" s="302"/>
      <c r="I217" s="302"/>
      <c r="J217" s="302"/>
      <c r="K217" s="302"/>
      <c r="L217" s="302"/>
      <c r="M217" s="302"/>
      <c r="N217" s="302"/>
      <c r="O217" s="302"/>
    </row>
    <row r="218" spans="8:15">
      <c r="H218" s="302"/>
      <c r="I218" s="302"/>
      <c r="J218" s="302"/>
      <c r="K218" s="302"/>
      <c r="L218" s="302"/>
      <c r="M218" s="302"/>
      <c r="N218" s="302"/>
      <c r="O218" s="302"/>
    </row>
  </sheetData>
  <mergeCells count="48">
    <mergeCell ref="A204:F204"/>
    <mergeCell ref="A183:F183"/>
    <mergeCell ref="A200:B200"/>
    <mergeCell ref="A22:F22"/>
    <mergeCell ref="A23:F23"/>
    <mergeCell ref="A92:F92"/>
    <mergeCell ref="A101:F101"/>
    <mergeCell ref="A105:F105"/>
    <mergeCell ref="A113:F113"/>
    <mergeCell ref="A124:F124"/>
    <mergeCell ref="A128:F128"/>
    <mergeCell ref="A134:F134"/>
    <mergeCell ref="A141:F141"/>
    <mergeCell ref="A144:F144"/>
    <mergeCell ref="A157:F157"/>
    <mergeCell ref="A162:F162"/>
    <mergeCell ref="A163:F163"/>
    <mergeCell ref="A168:F168"/>
    <mergeCell ref="A172:F172"/>
    <mergeCell ref="A1:F1"/>
    <mergeCell ref="A7:F7"/>
    <mergeCell ref="A147:F147"/>
    <mergeCell ref="A149:F149"/>
    <mergeCell ref="A154:F154"/>
    <mergeCell ref="H109:I109"/>
    <mergeCell ref="H116:I116"/>
    <mergeCell ref="H127:I127"/>
    <mergeCell ref="H131:I131"/>
    <mergeCell ref="H137:I137"/>
    <mergeCell ref="H8:I8"/>
    <mergeCell ref="H23:M23"/>
    <mergeCell ref="H24:I24"/>
    <mergeCell ref="H96:I96"/>
    <mergeCell ref="H105:I105"/>
    <mergeCell ref="H1:M1"/>
    <mergeCell ref="H2:H3"/>
    <mergeCell ref="I2:I3"/>
    <mergeCell ref="J2:J3"/>
    <mergeCell ref="K2:K3"/>
    <mergeCell ref="L2:L3"/>
    <mergeCell ref="M2:M3"/>
    <mergeCell ref="H204:M204"/>
    <mergeCell ref="H160:I160"/>
    <mergeCell ref="H144:I144"/>
    <mergeCell ref="H147:I147"/>
    <mergeCell ref="H150:I150"/>
    <mergeCell ref="H152:I152"/>
    <mergeCell ref="H157:I15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workbookViewId="0">
      <selection sqref="A1:I1"/>
    </sheetView>
  </sheetViews>
  <sheetFormatPr defaultRowHeight="15"/>
  <cols>
    <col min="1" max="1" width="7.7109375" bestFit="1" customWidth="1"/>
    <col min="2" max="2" width="57.7109375" bestFit="1" customWidth="1"/>
    <col min="3" max="3" width="11.140625" customWidth="1"/>
    <col min="4" max="4" width="8.28515625" customWidth="1"/>
    <col min="5" max="5" width="13" customWidth="1"/>
    <col min="6" max="6" width="15.28515625" style="10" bestFit="1" customWidth="1"/>
    <col min="7" max="7" width="11.7109375" style="10" bestFit="1" customWidth="1"/>
    <col min="8" max="8" width="14.7109375" style="9" customWidth="1"/>
    <col min="9" max="9" width="15.42578125" style="9" customWidth="1"/>
  </cols>
  <sheetData>
    <row r="1" spans="1:9" ht="52.5" customHeight="1">
      <c r="A1" s="527" t="s">
        <v>369</v>
      </c>
      <c r="B1" s="527"/>
      <c r="C1" s="527"/>
      <c r="D1" s="527"/>
      <c r="E1" s="527"/>
      <c r="F1" s="527"/>
      <c r="G1" s="527"/>
      <c r="H1" s="527"/>
      <c r="I1" s="527"/>
    </row>
    <row r="2" spans="1:9" ht="66">
      <c r="A2" s="331" t="s">
        <v>0</v>
      </c>
      <c r="B2" s="332" t="s">
        <v>13</v>
      </c>
      <c r="C2" s="333" t="s">
        <v>391</v>
      </c>
      <c r="D2" s="333" t="s">
        <v>392</v>
      </c>
      <c r="E2" s="334" t="s">
        <v>393</v>
      </c>
      <c r="F2" s="333" t="s">
        <v>394</v>
      </c>
      <c r="G2" s="333" t="s">
        <v>395</v>
      </c>
      <c r="H2" s="335" t="s">
        <v>396</v>
      </c>
      <c r="I2" s="335" t="s">
        <v>397</v>
      </c>
    </row>
    <row r="3" spans="1:9" ht="49.5">
      <c r="A3" s="336">
        <v>1</v>
      </c>
      <c r="B3" s="337" t="s">
        <v>399</v>
      </c>
      <c r="C3" s="338" t="s">
        <v>376</v>
      </c>
      <c r="D3" s="338" t="s">
        <v>375</v>
      </c>
      <c r="E3" s="339" t="s">
        <v>8</v>
      </c>
      <c r="F3" s="336" t="s">
        <v>373</v>
      </c>
      <c r="G3" s="336" t="s">
        <v>373</v>
      </c>
      <c r="H3" s="341">
        <v>3080.0000000000005</v>
      </c>
      <c r="I3" s="341">
        <v>3300.0000000000005</v>
      </c>
    </row>
    <row r="4" spans="1:9" ht="49.5">
      <c r="A4" s="336">
        <v>2</v>
      </c>
      <c r="B4" s="337" t="s">
        <v>400</v>
      </c>
      <c r="C4" s="338" t="s">
        <v>376</v>
      </c>
      <c r="D4" s="338" t="s">
        <v>375</v>
      </c>
      <c r="E4" s="339" t="s">
        <v>8</v>
      </c>
      <c r="F4" s="336" t="s">
        <v>373</v>
      </c>
      <c r="G4" s="336" t="s">
        <v>373</v>
      </c>
      <c r="H4" s="341">
        <v>3080.0000000000005</v>
      </c>
      <c r="I4" s="341">
        <v>3300.0000000000005</v>
      </c>
    </row>
    <row r="5" spans="1:9" ht="49.5">
      <c r="A5" s="336">
        <v>3</v>
      </c>
      <c r="B5" s="337" t="s">
        <v>401</v>
      </c>
      <c r="C5" s="338" t="s">
        <v>377</v>
      </c>
      <c r="D5" s="338" t="s">
        <v>375</v>
      </c>
      <c r="E5" s="339" t="s">
        <v>8</v>
      </c>
      <c r="F5" s="336" t="s">
        <v>373</v>
      </c>
      <c r="G5" s="336" t="s">
        <v>373</v>
      </c>
      <c r="H5" s="341">
        <v>3080.0000000000005</v>
      </c>
      <c r="I5" s="341">
        <v>3300.0000000000005</v>
      </c>
    </row>
    <row r="6" spans="1:9" ht="49.5">
      <c r="A6" s="336">
        <v>4</v>
      </c>
      <c r="B6" s="337" t="s">
        <v>402</v>
      </c>
      <c r="C6" s="338" t="s">
        <v>376</v>
      </c>
      <c r="D6" s="338" t="s">
        <v>375</v>
      </c>
      <c r="E6" s="339" t="s">
        <v>8</v>
      </c>
      <c r="F6" s="336" t="s">
        <v>373</v>
      </c>
      <c r="G6" s="336" t="s">
        <v>373</v>
      </c>
      <c r="H6" s="341">
        <v>3080.0000000000005</v>
      </c>
      <c r="I6" s="341">
        <v>3300.0000000000005</v>
      </c>
    </row>
    <row r="7" spans="1:9" ht="49.5">
      <c r="A7" s="336">
        <v>5</v>
      </c>
      <c r="B7" s="337" t="s">
        <v>403</v>
      </c>
      <c r="C7" s="338" t="s">
        <v>376</v>
      </c>
      <c r="D7" s="338" t="s">
        <v>375</v>
      </c>
      <c r="E7" s="339" t="s">
        <v>8</v>
      </c>
      <c r="F7" s="336" t="s">
        <v>373</v>
      </c>
      <c r="G7" s="336" t="s">
        <v>373</v>
      </c>
      <c r="H7" s="341">
        <v>5720.0000000000009</v>
      </c>
      <c r="I7" s="341">
        <v>5940.0000000000009</v>
      </c>
    </row>
    <row r="8" spans="1:9" ht="49.5">
      <c r="A8" s="336">
        <v>6</v>
      </c>
      <c r="B8" s="337" t="s">
        <v>404</v>
      </c>
      <c r="C8" s="338" t="s">
        <v>376</v>
      </c>
      <c r="D8" s="338" t="s">
        <v>375</v>
      </c>
      <c r="E8" s="339" t="s">
        <v>8</v>
      </c>
      <c r="F8" s="336" t="s">
        <v>373</v>
      </c>
      <c r="G8" s="336" t="s">
        <v>373</v>
      </c>
      <c r="H8" s="341">
        <v>5720.0000000000009</v>
      </c>
      <c r="I8" s="341">
        <v>5940.0000000000009</v>
      </c>
    </row>
    <row r="9" spans="1:9" ht="33">
      <c r="A9" s="336">
        <v>7</v>
      </c>
      <c r="B9" s="337" t="s">
        <v>405</v>
      </c>
      <c r="C9" s="338" t="s">
        <v>378</v>
      </c>
      <c r="D9" s="338" t="s">
        <v>375</v>
      </c>
      <c r="E9" s="339" t="s">
        <v>8</v>
      </c>
      <c r="F9" s="336" t="s">
        <v>373</v>
      </c>
      <c r="G9" s="336" t="s">
        <v>374</v>
      </c>
      <c r="H9" s="341">
        <v>5720.0000000000009</v>
      </c>
      <c r="I9" s="341">
        <v>5940.0000000000009</v>
      </c>
    </row>
    <row r="10" spans="1:9" ht="33">
      <c r="A10" s="336">
        <v>8</v>
      </c>
      <c r="B10" s="337" t="s">
        <v>406</v>
      </c>
      <c r="C10" s="338" t="s">
        <v>379</v>
      </c>
      <c r="D10" s="338" t="s">
        <v>375</v>
      </c>
      <c r="E10" s="339" t="s">
        <v>8</v>
      </c>
      <c r="F10" s="336" t="s">
        <v>373</v>
      </c>
      <c r="G10" s="336" t="s">
        <v>374</v>
      </c>
      <c r="H10" s="341">
        <v>5720.0000000000009</v>
      </c>
      <c r="I10" s="341">
        <v>5940.0000000000009</v>
      </c>
    </row>
    <row r="11" spans="1:9" ht="49.5">
      <c r="A11" s="336">
        <v>9</v>
      </c>
      <c r="B11" s="337" t="s">
        <v>407</v>
      </c>
      <c r="C11" s="338" t="s">
        <v>377</v>
      </c>
      <c r="D11" s="338" t="s">
        <v>375</v>
      </c>
      <c r="E11" s="339" t="s">
        <v>8</v>
      </c>
      <c r="F11" s="336" t="s">
        <v>373</v>
      </c>
      <c r="G11" s="336" t="s">
        <v>373</v>
      </c>
      <c r="H11" s="341">
        <v>5720.0000000000009</v>
      </c>
      <c r="I11" s="341">
        <v>5940.0000000000009</v>
      </c>
    </row>
    <row r="12" spans="1:9" ht="49.5">
      <c r="A12" s="336">
        <v>10</v>
      </c>
      <c r="B12" s="337" t="s">
        <v>408</v>
      </c>
      <c r="C12" s="338" t="s">
        <v>376</v>
      </c>
      <c r="D12" s="338" t="s">
        <v>375</v>
      </c>
      <c r="E12" s="339" t="s">
        <v>8</v>
      </c>
      <c r="F12" s="336" t="s">
        <v>373</v>
      </c>
      <c r="G12" s="336" t="s">
        <v>373</v>
      </c>
      <c r="H12" s="341">
        <v>5720.0000000000009</v>
      </c>
      <c r="I12" s="341">
        <v>5940.0000000000009</v>
      </c>
    </row>
    <row r="13" spans="1:9" ht="49.5">
      <c r="A13" s="336">
        <v>11</v>
      </c>
      <c r="B13" s="337" t="s">
        <v>409</v>
      </c>
      <c r="C13" s="338" t="s">
        <v>376</v>
      </c>
      <c r="D13" s="338" t="s">
        <v>375</v>
      </c>
      <c r="E13" s="339" t="s">
        <v>8</v>
      </c>
      <c r="F13" s="336" t="s">
        <v>373</v>
      </c>
      <c r="G13" s="336" t="s">
        <v>373</v>
      </c>
      <c r="H13" s="341">
        <v>5720.0000000000009</v>
      </c>
      <c r="I13" s="341">
        <v>5940.0000000000009</v>
      </c>
    </row>
    <row r="14" spans="1:9" ht="49.5">
      <c r="A14" s="336">
        <v>12</v>
      </c>
      <c r="B14" s="337" t="s">
        <v>410</v>
      </c>
      <c r="C14" s="338" t="s">
        <v>376</v>
      </c>
      <c r="D14" s="338" t="s">
        <v>375</v>
      </c>
      <c r="E14" s="339" t="s">
        <v>8</v>
      </c>
      <c r="F14" s="336" t="s">
        <v>373</v>
      </c>
      <c r="G14" s="336" t="s">
        <v>373</v>
      </c>
      <c r="H14" s="341">
        <v>5720.0000000000009</v>
      </c>
      <c r="I14" s="341">
        <v>5940.0000000000009</v>
      </c>
    </row>
    <row r="15" spans="1:9" ht="66">
      <c r="A15" s="336">
        <v>13</v>
      </c>
      <c r="B15" s="337" t="s">
        <v>411</v>
      </c>
      <c r="C15" s="338" t="s">
        <v>380</v>
      </c>
      <c r="D15" s="338" t="s">
        <v>375</v>
      </c>
      <c r="E15" s="339" t="s">
        <v>8</v>
      </c>
      <c r="F15" s="336" t="s">
        <v>373</v>
      </c>
      <c r="G15" s="336" t="s">
        <v>373</v>
      </c>
      <c r="H15" s="341">
        <v>5720.0000000000009</v>
      </c>
      <c r="I15" s="341">
        <v>5940.0000000000009</v>
      </c>
    </row>
    <row r="16" spans="1:9" ht="66">
      <c r="A16" s="336">
        <v>14</v>
      </c>
      <c r="B16" s="337" t="s">
        <v>412</v>
      </c>
      <c r="C16" s="338" t="s">
        <v>380</v>
      </c>
      <c r="D16" s="338" t="s">
        <v>375</v>
      </c>
      <c r="E16" s="339" t="s">
        <v>8</v>
      </c>
      <c r="F16" s="336" t="s">
        <v>373</v>
      </c>
      <c r="G16" s="336" t="s">
        <v>373</v>
      </c>
      <c r="H16" s="341">
        <v>5720.0000000000009</v>
      </c>
      <c r="I16" s="341">
        <v>5940.0000000000009</v>
      </c>
    </row>
    <row r="17" spans="1:9" ht="49.5">
      <c r="A17" s="336">
        <v>15</v>
      </c>
      <c r="B17" s="337" t="s">
        <v>413</v>
      </c>
      <c r="C17" s="338" t="s">
        <v>376</v>
      </c>
      <c r="D17" s="338" t="s">
        <v>375</v>
      </c>
      <c r="E17" s="339" t="s">
        <v>8</v>
      </c>
      <c r="F17" s="336" t="s">
        <v>373</v>
      </c>
      <c r="G17" s="336" t="s">
        <v>373</v>
      </c>
      <c r="H17" s="341">
        <v>5720.0000000000009</v>
      </c>
      <c r="I17" s="341">
        <v>5940.0000000000009</v>
      </c>
    </row>
    <row r="18" spans="1:9" ht="33">
      <c r="A18" s="336">
        <v>16</v>
      </c>
      <c r="B18" s="337" t="s">
        <v>414</v>
      </c>
      <c r="C18" s="338" t="s">
        <v>381</v>
      </c>
      <c r="D18" s="338" t="s">
        <v>375</v>
      </c>
      <c r="E18" s="339" t="s">
        <v>8</v>
      </c>
      <c r="F18" s="336" t="s">
        <v>373</v>
      </c>
      <c r="G18" s="336" t="s">
        <v>373</v>
      </c>
      <c r="H18" s="341">
        <v>5720.0000000000009</v>
      </c>
      <c r="I18" s="341">
        <v>5940.0000000000009</v>
      </c>
    </row>
    <row r="19" spans="1:9" ht="49.5">
      <c r="A19" s="336">
        <v>17</v>
      </c>
      <c r="B19" s="337" t="s">
        <v>415</v>
      </c>
      <c r="C19" s="338" t="s">
        <v>382</v>
      </c>
      <c r="D19" s="338" t="s">
        <v>375</v>
      </c>
      <c r="E19" s="339" t="s">
        <v>8</v>
      </c>
      <c r="F19" s="336" t="s">
        <v>373</v>
      </c>
      <c r="G19" s="336" t="s">
        <v>373</v>
      </c>
      <c r="H19" s="341">
        <v>5720.0000000000009</v>
      </c>
      <c r="I19" s="341">
        <v>5940.0000000000009</v>
      </c>
    </row>
    <row r="20" spans="1:9" ht="33">
      <c r="A20" s="336">
        <v>18</v>
      </c>
      <c r="B20" s="337" t="s">
        <v>416</v>
      </c>
      <c r="C20" s="338" t="s">
        <v>383</v>
      </c>
      <c r="D20" s="338" t="s">
        <v>375</v>
      </c>
      <c r="E20" s="339" t="s">
        <v>8</v>
      </c>
      <c r="F20" s="336" t="s">
        <v>373</v>
      </c>
      <c r="G20" s="336" t="s">
        <v>373</v>
      </c>
      <c r="H20" s="341">
        <v>5720.0000000000009</v>
      </c>
      <c r="I20" s="341">
        <v>5940.0000000000009</v>
      </c>
    </row>
    <row r="21" spans="1:9" ht="33">
      <c r="A21" s="336">
        <v>19</v>
      </c>
      <c r="B21" s="337" t="s">
        <v>417</v>
      </c>
      <c r="C21" s="338" t="s">
        <v>384</v>
      </c>
      <c r="D21" s="338" t="s">
        <v>375</v>
      </c>
      <c r="E21" s="339" t="s">
        <v>8</v>
      </c>
      <c r="F21" s="336" t="s">
        <v>373</v>
      </c>
      <c r="G21" s="336" t="s">
        <v>374</v>
      </c>
      <c r="H21" s="341">
        <v>5720.0000000000009</v>
      </c>
      <c r="I21" s="341">
        <v>5940.0000000000009</v>
      </c>
    </row>
    <row r="22" spans="1:9" ht="33">
      <c r="A22" s="336">
        <v>20</v>
      </c>
      <c r="B22" s="337" t="s">
        <v>418</v>
      </c>
      <c r="C22" s="338" t="s">
        <v>385</v>
      </c>
      <c r="D22" s="338" t="s">
        <v>375</v>
      </c>
      <c r="E22" s="339" t="s">
        <v>8</v>
      </c>
      <c r="F22" s="336" t="s">
        <v>373</v>
      </c>
      <c r="G22" s="336" t="s">
        <v>374</v>
      </c>
      <c r="H22" s="341">
        <v>5720.0000000000009</v>
      </c>
      <c r="I22" s="341">
        <v>5940.0000000000009</v>
      </c>
    </row>
    <row r="23" spans="1:9" ht="33">
      <c r="A23" s="336">
        <v>21</v>
      </c>
      <c r="B23" s="337" t="s">
        <v>419</v>
      </c>
      <c r="C23" s="338" t="s">
        <v>385</v>
      </c>
      <c r="D23" s="338" t="s">
        <v>375</v>
      </c>
      <c r="E23" s="339" t="s">
        <v>8</v>
      </c>
      <c r="F23" s="336" t="s">
        <v>373</v>
      </c>
      <c r="G23" s="336" t="s">
        <v>374</v>
      </c>
      <c r="H23" s="341">
        <v>5720.0000000000009</v>
      </c>
      <c r="I23" s="341">
        <v>5940.0000000000009</v>
      </c>
    </row>
    <row r="24" spans="1:9" ht="49.5">
      <c r="A24" s="336">
        <v>22</v>
      </c>
      <c r="B24" s="337" t="s">
        <v>420</v>
      </c>
      <c r="C24" s="338" t="s">
        <v>376</v>
      </c>
      <c r="D24" s="338" t="s">
        <v>375</v>
      </c>
      <c r="E24" s="339" t="s">
        <v>8</v>
      </c>
      <c r="F24" s="336" t="s">
        <v>373</v>
      </c>
      <c r="G24" s="336" t="s">
        <v>373</v>
      </c>
      <c r="H24" s="341">
        <v>3300.0000000000005</v>
      </c>
      <c r="I24" s="341">
        <v>3520.0000000000005</v>
      </c>
    </row>
    <row r="25" spans="1:9" ht="49.5">
      <c r="A25" s="336">
        <v>23</v>
      </c>
      <c r="B25" s="337" t="s">
        <v>421</v>
      </c>
      <c r="C25" s="338" t="s">
        <v>376</v>
      </c>
      <c r="D25" s="338" t="s">
        <v>375</v>
      </c>
      <c r="E25" s="339" t="s">
        <v>8</v>
      </c>
      <c r="F25" s="336" t="s">
        <v>373</v>
      </c>
      <c r="G25" s="336" t="s">
        <v>373</v>
      </c>
      <c r="H25" s="341">
        <v>3300.0000000000005</v>
      </c>
      <c r="I25" s="341">
        <v>3520.0000000000005</v>
      </c>
    </row>
    <row r="26" spans="1:9" ht="49.5">
      <c r="A26" s="336">
        <v>24</v>
      </c>
      <c r="B26" s="337" t="s">
        <v>422</v>
      </c>
      <c r="C26" s="338" t="s">
        <v>377</v>
      </c>
      <c r="D26" s="338" t="s">
        <v>375</v>
      </c>
      <c r="E26" s="339" t="s">
        <v>8</v>
      </c>
      <c r="F26" s="336" t="s">
        <v>373</v>
      </c>
      <c r="G26" s="336" t="s">
        <v>373</v>
      </c>
      <c r="H26" s="341">
        <v>3300.0000000000005</v>
      </c>
      <c r="I26" s="341">
        <v>3520.0000000000005</v>
      </c>
    </row>
    <row r="27" spans="1:9" ht="49.5">
      <c r="A27" s="336">
        <v>25</v>
      </c>
      <c r="B27" s="337" t="s">
        <v>423</v>
      </c>
      <c r="C27" s="338" t="s">
        <v>376</v>
      </c>
      <c r="D27" s="338" t="s">
        <v>375</v>
      </c>
      <c r="E27" s="339" t="s">
        <v>8</v>
      </c>
      <c r="F27" s="336" t="s">
        <v>373</v>
      </c>
      <c r="G27" s="336" t="s">
        <v>373</v>
      </c>
      <c r="H27" s="341">
        <v>3300.0000000000005</v>
      </c>
      <c r="I27" s="341">
        <v>3520.0000000000005</v>
      </c>
    </row>
    <row r="28" spans="1:9" ht="66">
      <c r="A28" s="336">
        <v>26</v>
      </c>
      <c r="B28" s="337" t="s">
        <v>424</v>
      </c>
      <c r="C28" s="338" t="s">
        <v>380</v>
      </c>
      <c r="D28" s="338" t="s">
        <v>375</v>
      </c>
      <c r="E28" s="339" t="s">
        <v>8</v>
      </c>
      <c r="F28" s="336" t="s">
        <v>373</v>
      </c>
      <c r="G28" s="336" t="s">
        <v>373</v>
      </c>
      <c r="H28" s="341">
        <v>3300.0000000000005</v>
      </c>
      <c r="I28" s="341">
        <v>3520.0000000000005</v>
      </c>
    </row>
    <row r="29" spans="1:9" ht="66">
      <c r="A29" s="336">
        <v>27</v>
      </c>
      <c r="B29" s="337" t="s">
        <v>425</v>
      </c>
      <c r="C29" s="338" t="s">
        <v>380</v>
      </c>
      <c r="D29" s="338" t="s">
        <v>375</v>
      </c>
      <c r="E29" s="339" t="s">
        <v>8</v>
      </c>
      <c r="F29" s="336" t="s">
        <v>373</v>
      </c>
      <c r="G29" s="336" t="s">
        <v>373</v>
      </c>
      <c r="H29" s="341">
        <v>3300.0000000000005</v>
      </c>
      <c r="I29" s="341">
        <v>3520.0000000000005</v>
      </c>
    </row>
    <row r="30" spans="1:9" ht="49.5">
      <c r="A30" s="336">
        <v>28</v>
      </c>
      <c r="B30" s="337" t="s">
        <v>426</v>
      </c>
      <c r="C30" s="338" t="s">
        <v>376</v>
      </c>
      <c r="D30" s="338" t="s">
        <v>375</v>
      </c>
      <c r="E30" s="339" t="s">
        <v>8</v>
      </c>
      <c r="F30" s="336" t="s">
        <v>373</v>
      </c>
      <c r="G30" s="336" t="s">
        <v>373</v>
      </c>
      <c r="H30" s="341">
        <v>3300.0000000000005</v>
      </c>
      <c r="I30" s="341">
        <v>3520.0000000000005</v>
      </c>
    </row>
    <row r="31" spans="1:9" ht="33">
      <c r="A31" s="336">
        <v>29</v>
      </c>
      <c r="B31" s="337" t="s">
        <v>427</v>
      </c>
      <c r="C31" s="338" t="s">
        <v>381</v>
      </c>
      <c r="D31" s="338" t="s">
        <v>375</v>
      </c>
      <c r="E31" s="339" t="s">
        <v>8</v>
      </c>
      <c r="F31" s="336" t="s">
        <v>373</v>
      </c>
      <c r="G31" s="336" t="s">
        <v>373</v>
      </c>
      <c r="H31" s="341">
        <v>3300.0000000000005</v>
      </c>
      <c r="I31" s="341">
        <v>3520.0000000000005</v>
      </c>
    </row>
    <row r="32" spans="1:9" ht="33">
      <c r="A32" s="336">
        <v>30</v>
      </c>
      <c r="B32" s="337" t="s">
        <v>428</v>
      </c>
      <c r="C32" s="338" t="s">
        <v>383</v>
      </c>
      <c r="D32" s="338" t="s">
        <v>375</v>
      </c>
      <c r="E32" s="339" t="s">
        <v>8</v>
      </c>
      <c r="F32" s="336" t="s">
        <v>373</v>
      </c>
      <c r="G32" s="336" t="s">
        <v>373</v>
      </c>
      <c r="H32" s="341">
        <v>3300.0000000000005</v>
      </c>
      <c r="I32" s="341">
        <v>3520.0000000000005</v>
      </c>
    </row>
    <row r="33" spans="1:9" ht="33">
      <c r="A33" s="336">
        <v>31</v>
      </c>
      <c r="B33" s="337" t="s">
        <v>429</v>
      </c>
      <c r="C33" s="338" t="s">
        <v>386</v>
      </c>
      <c r="D33" s="338" t="s">
        <v>375</v>
      </c>
      <c r="E33" s="339" t="s">
        <v>8</v>
      </c>
      <c r="F33" s="336" t="s">
        <v>373</v>
      </c>
      <c r="G33" s="336" t="s">
        <v>374</v>
      </c>
      <c r="H33" s="341">
        <v>3300.0000000000005</v>
      </c>
      <c r="I33" s="341">
        <v>3520.0000000000005</v>
      </c>
    </row>
    <row r="34" spans="1:9" ht="33">
      <c r="A34" s="336">
        <v>32</v>
      </c>
      <c r="B34" s="337" t="s">
        <v>430</v>
      </c>
      <c r="C34" s="338" t="s">
        <v>63</v>
      </c>
      <c r="D34" s="338" t="s">
        <v>375</v>
      </c>
      <c r="E34" s="339" t="s">
        <v>8</v>
      </c>
      <c r="F34" s="336" t="s">
        <v>373</v>
      </c>
      <c r="G34" s="336" t="s">
        <v>373</v>
      </c>
      <c r="H34" s="341">
        <v>3080.0000000000005</v>
      </c>
      <c r="I34" s="341">
        <v>3300.0000000000005</v>
      </c>
    </row>
    <row r="35" spans="1:9" ht="33">
      <c r="A35" s="336">
        <v>33</v>
      </c>
      <c r="B35" s="337" t="s">
        <v>431</v>
      </c>
      <c r="C35" s="338" t="s">
        <v>387</v>
      </c>
      <c r="D35" s="338" t="s">
        <v>375</v>
      </c>
      <c r="E35" s="339" t="s">
        <v>8</v>
      </c>
      <c r="F35" s="336" t="s">
        <v>373</v>
      </c>
      <c r="G35" s="336" t="s">
        <v>374</v>
      </c>
      <c r="H35" s="341">
        <v>3080.0000000000005</v>
      </c>
      <c r="I35" s="341">
        <v>3300.0000000000005</v>
      </c>
    </row>
    <row r="36" spans="1:9" ht="33">
      <c r="A36" s="336">
        <v>34</v>
      </c>
      <c r="B36" s="337" t="s">
        <v>432</v>
      </c>
      <c r="C36" s="338" t="s">
        <v>388</v>
      </c>
      <c r="D36" s="338" t="s">
        <v>375</v>
      </c>
      <c r="E36" s="339" t="s">
        <v>8</v>
      </c>
      <c r="F36" s="336" t="s">
        <v>373</v>
      </c>
      <c r="G36" s="336" t="s">
        <v>373</v>
      </c>
      <c r="H36" s="341">
        <v>3080.0000000000005</v>
      </c>
      <c r="I36" s="341">
        <v>3300.0000000000005</v>
      </c>
    </row>
    <row r="37" spans="1:9" ht="33">
      <c r="A37" s="336">
        <v>35</v>
      </c>
      <c r="B37" s="337" t="s">
        <v>433</v>
      </c>
      <c r="C37" s="338" t="s">
        <v>389</v>
      </c>
      <c r="D37" s="338" t="s">
        <v>375</v>
      </c>
      <c r="E37" s="339" t="s">
        <v>8</v>
      </c>
      <c r="F37" s="336" t="s">
        <v>373</v>
      </c>
      <c r="G37" s="336" t="s">
        <v>374</v>
      </c>
      <c r="H37" s="341">
        <v>3850.0000000000005</v>
      </c>
      <c r="I37" s="341">
        <v>4070.0000000000005</v>
      </c>
    </row>
    <row r="38" spans="1:9" ht="33">
      <c r="A38" s="336">
        <v>36</v>
      </c>
      <c r="B38" s="337" t="s">
        <v>434</v>
      </c>
      <c r="C38" s="338" t="s">
        <v>390</v>
      </c>
      <c r="D38" s="338" t="s">
        <v>375</v>
      </c>
      <c r="E38" s="339" t="s">
        <v>8</v>
      </c>
      <c r="F38" s="336" t="s">
        <v>373</v>
      </c>
      <c r="G38" s="336" t="s">
        <v>374</v>
      </c>
      <c r="H38" s="341">
        <v>5720.0000000000009</v>
      </c>
      <c r="I38" s="341">
        <v>5940.0000000000009</v>
      </c>
    </row>
    <row r="39" spans="1:9" ht="49.5">
      <c r="A39" s="336">
        <v>37</v>
      </c>
      <c r="B39" s="337" t="s">
        <v>435</v>
      </c>
      <c r="C39" s="338" t="s">
        <v>376</v>
      </c>
      <c r="D39" s="338" t="s">
        <v>375</v>
      </c>
      <c r="E39" s="339" t="s">
        <v>8</v>
      </c>
      <c r="F39" s="336" t="s">
        <v>373</v>
      </c>
      <c r="G39" s="336" t="s">
        <v>373</v>
      </c>
      <c r="H39" s="341">
        <v>1100</v>
      </c>
      <c r="I39" s="341">
        <v>1320</v>
      </c>
    </row>
    <row r="40" spans="1:9" ht="33">
      <c r="A40" s="336">
        <v>38</v>
      </c>
      <c r="B40" s="337" t="s">
        <v>436</v>
      </c>
      <c r="C40" s="338" t="s">
        <v>386</v>
      </c>
      <c r="D40" s="338" t="s">
        <v>375</v>
      </c>
      <c r="E40" s="339" t="s">
        <v>8</v>
      </c>
      <c r="F40" s="336" t="s">
        <v>373</v>
      </c>
      <c r="G40" s="336" t="s">
        <v>374</v>
      </c>
      <c r="H40" s="341">
        <v>5940.0000000000009</v>
      </c>
      <c r="I40" s="341">
        <v>6160.0000000000009</v>
      </c>
    </row>
    <row r="41" spans="1:9" ht="33">
      <c r="A41" s="336">
        <v>39</v>
      </c>
      <c r="B41" s="337" t="s">
        <v>437</v>
      </c>
      <c r="C41" s="338" t="s">
        <v>390</v>
      </c>
      <c r="D41" s="338" t="s">
        <v>375</v>
      </c>
      <c r="E41" s="339" t="s">
        <v>8</v>
      </c>
      <c r="F41" s="336" t="s">
        <v>373</v>
      </c>
      <c r="G41" s="336" t="s">
        <v>374</v>
      </c>
      <c r="H41" s="341">
        <v>7100</v>
      </c>
      <c r="I41" s="341">
        <v>7360</v>
      </c>
    </row>
    <row r="42" spans="1:9" ht="33">
      <c r="A42" s="336">
        <v>40</v>
      </c>
      <c r="B42" s="337" t="s">
        <v>438</v>
      </c>
      <c r="C42" s="338" t="s">
        <v>257</v>
      </c>
      <c r="D42" s="338" t="s">
        <v>375</v>
      </c>
      <c r="E42" s="339" t="s">
        <v>9</v>
      </c>
      <c r="F42" s="336" t="s">
        <v>373</v>
      </c>
      <c r="G42" s="336" t="s">
        <v>374</v>
      </c>
      <c r="H42" s="341">
        <v>2900</v>
      </c>
      <c r="I42" s="341">
        <v>3100</v>
      </c>
    </row>
    <row r="43" spans="1:9" ht="33">
      <c r="A43" s="336">
        <v>41</v>
      </c>
      <c r="B43" s="337" t="s">
        <v>439</v>
      </c>
      <c r="C43" s="338" t="s">
        <v>381</v>
      </c>
      <c r="D43" s="338" t="s">
        <v>375</v>
      </c>
      <c r="E43" s="339" t="s">
        <v>4</v>
      </c>
      <c r="F43" s="336" t="s">
        <v>373</v>
      </c>
      <c r="G43" s="336" t="s">
        <v>373</v>
      </c>
      <c r="H43" s="341">
        <v>760</v>
      </c>
      <c r="I43" s="341">
        <v>760</v>
      </c>
    </row>
    <row r="44" spans="1:9" ht="49.5">
      <c r="A44" s="336">
        <v>42</v>
      </c>
      <c r="B44" s="337" t="s">
        <v>440</v>
      </c>
      <c r="C44" s="338" t="s">
        <v>376</v>
      </c>
      <c r="D44" s="338" t="s">
        <v>375</v>
      </c>
      <c r="E44" s="339" t="s">
        <v>8</v>
      </c>
      <c r="F44" s="336" t="s">
        <v>373</v>
      </c>
      <c r="G44" s="336" t="s">
        <v>373</v>
      </c>
      <c r="H44" s="341">
        <v>4060</v>
      </c>
      <c r="I44" s="341">
        <v>4280</v>
      </c>
    </row>
    <row r="45" spans="1:9" ht="16.5">
      <c r="A45" s="526" t="s">
        <v>398</v>
      </c>
      <c r="B45" s="526"/>
      <c r="C45" s="526"/>
      <c r="D45" s="526"/>
      <c r="E45" s="526"/>
      <c r="F45" s="526"/>
      <c r="G45" s="526"/>
      <c r="H45" s="341"/>
      <c r="I45" s="341"/>
    </row>
    <row r="46" spans="1:9" ht="66">
      <c r="A46" s="336">
        <v>43</v>
      </c>
      <c r="B46" s="340" t="s">
        <v>370</v>
      </c>
      <c r="C46" s="338"/>
      <c r="D46" s="336"/>
      <c r="E46" s="339"/>
      <c r="F46" s="336" t="s">
        <v>373</v>
      </c>
      <c r="G46" s="336" t="s">
        <v>373</v>
      </c>
      <c r="H46" s="341">
        <v>200</v>
      </c>
      <c r="I46" s="341"/>
    </row>
    <row r="47" spans="1:9" ht="49.5">
      <c r="A47" s="336">
        <v>44</v>
      </c>
      <c r="B47" s="340" t="s">
        <v>371</v>
      </c>
      <c r="C47" s="338"/>
      <c r="D47" s="336"/>
      <c r="E47" s="339"/>
      <c r="F47" s="336" t="s">
        <v>373</v>
      </c>
      <c r="G47" s="336" t="s">
        <v>373</v>
      </c>
      <c r="H47" s="341">
        <v>500</v>
      </c>
      <c r="I47" s="341"/>
    </row>
    <row r="48" spans="1:9" ht="49.5">
      <c r="A48" s="336">
        <v>45</v>
      </c>
      <c r="B48" s="340" t="s">
        <v>372</v>
      </c>
      <c r="C48" s="338"/>
      <c r="D48" s="336"/>
      <c r="E48" s="339"/>
      <c r="F48" s="336" t="s">
        <v>373</v>
      </c>
      <c r="G48" s="336" t="s">
        <v>373</v>
      </c>
      <c r="H48" s="341">
        <v>700</v>
      </c>
      <c r="I48" s="341"/>
    </row>
  </sheetData>
  <mergeCells count="2">
    <mergeCell ref="A45:G45"/>
    <mergeCell ref="A1:I1"/>
  </mergeCells>
  <pageMargins left="0.7" right="0.7" top="0.75" bottom="0.75" header="0.3" footer="0.3"/>
  <pageSetup paperSize="9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5"/>
  <sheetViews>
    <sheetView tabSelected="1" topLeftCell="A655" workbookViewId="0">
      <selection activeCell="B698" sqref="B698"/>
    </sheetView>
  </sheetViews>
  <sheetFormatPr defaultRowHeight="15"/>
  <cols>
    <col min="1" max="1" width="5.85546875" style="12" customWidth="1"/>
    <col min="2" max="2" width="44.42578125" style="13" customWidth="1"/>
    <col min="3" max="3" width="10" style="13" customWidth="1"/>
    <col min="4" max="4" width="9.140625" style="13"/>
    <col min="5" max="5" width="11.7109375" style="13" customWidth="1"/>
    <col min="6" max="6" width="11.85546875" style="420" customWidth="1"/>
    <col min="7" max="7" width="15.7109375" style="420" customWidth="1"/>
    <col min="10" max="10" width="31" customWidth="1"/>
    <col min="11" max="11" width="13.140625" customWidth="1"/>
    <col min="13" max="14" width="13.7109375" customWidth="1"/>
    <col min="15" max="15" width="15.28515625" customWidth="1"/>
    <col min="16" max="16" width="12.5703125" customWidth="1"/>
  </cols>
  <sheetData>
    <row r="1" spans="1:16" ht="35.25" customHeight="1">
      <c r="A1" s="566" t="s">
        <v>441</v>
      </c>
      <c r="B1" s="566"/>
      <c r="C1" s="566"/>
      <c r="D1" s="566"/>
      <c r="E1" s="566"/>
      <c r="F1" s="566"/>
      <c r="G1" s="566"/>
      <c r="I1" s="302"/>
      <c r="J1" s="302"/>
      <c r="K1" s="302"/>
      <c r="L1" s="302"/>
      <c r="M1" s="302"/>
      <c r="N1" s="302"/>
      <c r="O1" s="302"/>
      <c r="P1" s="302"/>
    </row>
    <row r="2" spans="1:16" ht="23.25" customHeight="1">
      <c r="A2" s="568" t="s">
        <v>442</v>
      </c>
      <c r="B2" s="568"/>
      <c r="C2" s="568"/>
      <c r="D2" s="568"/>
      <c r="E2" s="568"/>
      <c r="F2" s="568"/>
      <c r="G2" s="568"/>
      <c r="I2" s="557"/>
      <c r="J2" s="557"/>
      <c r="K2" s="557"/>
      <c r="L2" s="557"/>
      <c r="M2" s="557"/>
      <c r="N2" s="246"/>
      <c r="O2" s="342"/>
      <c r="P2" s="302"/>
    </row>
    <row r="3" spans="1:16" ht="28.5">
      <c r="A3" s="71" t="s">
        <v>0</v>
      </c>
      <c r="B3" s="70" t="s">
        <v>13</v>
      </c>
      <c r="C3" s="69" t="s">
        <v>391</v>
      </c>
      <c r="D3" s="69" t="s">
        <v>392</v>
      </c>
      <c r="E3" s="69" t="s">
        <v>393</v>
      </c>
      <c r="F3" s="68" t="s">
        <v>453</v>
      </c>
      <c r="G3" s="68" t="s">
        <v>454</v>
      </c>
      <c r="I3" s="558"/>
      <c r="J3" s="558"/>
      <c r="K3" s="558"/>
      <c r="L3" s="558"/>
      <c r="M3" s="558"/>
      <c r="N3" s="538"/>
      <c r="O3" s="553"/>
      <c r="P3" s="302"/>
    </row>
    <row r="4" spans="1:16">
      <c r="A4" s="66">
        <v>1</v>
      </c>
      <c r="B4" s="67" t="s">
        <v>443</v>
      </c>
      <c r="C4" s="64" t="s">
        <v>24</v>
      </c>
      <c r="D4" s="64" t="s">
        <v>20</v>
      </c>
      <c r="E4" s="64">
        <v>2</v>
      </c>
      <c r="F4" s="260">
        <f>[1]Сравнение!$G$36</f>
        <v>900</v>
      </c>
      <c r="G4" s="412">
        <f>F4*0.9+10</f>
        <v>820</v>
      </c>
      <c r="I4" s="558"/>
      <c r="J4" s="558"/>
      <c r="K4" s="558"/>
      <c r="L4" s="558"/>
      <c r="M4" s="558"/>
      <c r="N4" s="538"/>
      <c r="O4" s="553"/>
      <c r="P4" s="302"/>
    </row>
    <row r="5" spans="1:16">
      <c r="A5" s="66">
        <v>2</v>
      </c>
      <c r="B5" s="67" t="s">
        <v>444</v>
      </c>
      <c r="C5" s="64" t="s">
        <v>24</v>
      </c>
      <c r="D5" s="64" t="s">
        <v>20</v>
      </c>
      <c r="E5" s="64">
        <v>2</v>
      </c>
      <c r="F5" s="260">
        <f>[1]Сравнение!$G$37</f>
        <v>900</v>
      </c>
      <c r="G5" s="412">
        <f>F5*0.9+10</f>
        <v>820</v>
      </c>
      <c r="I5" s="343"/>
      <c r="J5" s="344"/>
      <c r="K5" s="345"/>
      <c r="L5" s="345"/>
      <c r="M5" s="345"/>
      <c r="N5" s="238"/>
      <c r="O5" s="342"/>
      <c r="P5" s="302"/>
    </row>
    <row r="6" spans="1:16">
      <c r="A6" s="66">
        <v>3</v>
      </c>
      <c r="B6" s="67" t="s">
        <v>450</v>
      </c>
      <c r="C6" s="64" t="s">
        <v>24</v>
      </c>
      <c r="D6" s="64" t="s">
        <v>20</v>
      </c>
      <c r="E6" s="64">
        <v>2</v>
      </c>
      <c r="F6" s="260">
        <f>[1]Сравнение!$G$38</f>
        <v>900</v>
      </c>
      <c r="G6" s="412">
        <f>F6*0.9+10</f>
        <v>820</v>
      </c>
      <c r="I6" s="343"/>
      <c r="J6" s="344"/>
      <c r="K6" s="345"/>
      <c r="L6" s="345"/>
      <c r="M6" s="345"/>
      <c r="N6" s="238"/>
      <c r="O6" s="342"/>
      <c r="P6" s="302"/>
    </row>
    <row r="7" spans="1:16">
      <c r="A7" s="66">
        <v>4</v>
      </c>
      <c r="B7" s="67" t="s">
        <v>446</v>
      </c>
      <c r="C7" s="64" t="s">
        <v>24</v>
      </c>
      <c r="D7" s="64" t="s">
        <v>20</v>
      </c>
      <c r="E7" s="64">
        <v>2</v>
      </c>
      <c r="F7" s="260">
        <f>[1]Сравнение!$G$39</f>
        <v>1600</v>
      </c>
      <c r="G7" s="412">
        <f t="shared" ref="G7:G12" si="0">F7*0.9</f>
        <v>1440</v>
      </c>
      <c r="I7" s="343"/>
      <c r="J7" s="344"/>
      <c r="K7" s="345"/>
      <c r="L7" s="345"/>
      <c r="M7" s="345"/>
      <c r="N7" s="238"/>
      <c r="O7" s="342"/>
      <c r="P7" s="302"/>
    </row>
    <row r="8" spans="1:16">
      <c r="A8" s="66">
        <v>5</v>
      </c>
      <c r="B8" s="67" t="s">
        <v>447</v>
      </c>
      <c r="C8" s="64" t="s">
        <v>24</v>
      </c>
      <c r="D8" s="64" t="s">
        <v>20</v>
      </c>
      <c r="E8" s="64">
        <v>2</v>
      </c>
      <c r="F8" s="260">
        <f>[1]Сравнение!$G$40</f>
        <v>1000</v>
      </c>
      <c r="G8" s="412">
        <f t="shared" si="0"/>
        <v>900</v>
      </c>
      <c r="I8" s="343"/>
      <c r="J8" s="344"/>
      <c r="K8" s="345"/>
      <c r="L8" s="345"/>
      <c r="M8" s="345"/>
      <c r="N8" s="238"/>
      <c r="O8" s="342"/>
      <c r="P8" s="302"/>
    </row>
    <row r="9" spans="1:16">
      <c r="A9" s="66">
        <v>6</v>
      </c>
      <c r="B9" s="67" t="s">
        <v>448</v>
      </c>
      <c r="C9" s="64" t="s">
        <v>24</v>
      </c>
      <c r="D9" s="64" t="s">
        <v>20</v>
      </c>
      <c r="E9" s="64">
        <v>2</v>
      </c>
      <c r="F9" s="260">
        <f>[1]Сравнение!$G$43</f>
        <v>2100</v>
      </c>
      <c r="G9" s="412">
        <f>F9*0.9+10</f>
        <v>1900</v>
      </c>
      <c r="I9" s="343"/>
      <c r="J9" s="344"/>
      <c r="K9" s="345"/>
      <c r="L9" s="345"/>
      <c r="M9" s="345"/>
      <c r="N9" s="238"/>
      <c r="O9" s="342"/>
      <c r="P9" s="302"/>
    </row>
    <row r="10" spans="1:16">
      <c r="A10" s="66">
        <v>7</v>
      </c>
      <c r="B10" s="65" t="s">
        <v>451</v>
      </c>
      <c r="C10" s="64" t="s">
        <v>24</v>
      </c>
      <c r="D10" s="64" t="s">
        <v>20</v>
      </c>
      <c r="E10" s="64">
        <v>2</v>
      </c>
      <c r="F10" s="260">
        <f>[1]Сравнение!$G$66</f>
        <v>2500</v>
      </c>
      <c r="G10" s="412">
        <f>F10*0.9+10</f>
        <v>2260</v>
      </c>
      <c r="I10" s="343"/>
      <c r="J10" s="344"/>
      <c r="K10" s="345"/>
      <c r="L10" s="345"/>
      <c r="M10" s="345"/>
      <c r="N10" s="238"/>
      <c r="O10" s="342"/>
      <c r="P10" s="302"/>
    </row>
    <row r="11" spans="1:16">
      <c r="A11" s="66">
        <v>8</v>
      </c>
      <c r="B11" s="65" t="s">
        <v>449</v>
      </c>
      <c r="C11" s="64" t="s">
        <v>24</v>
      </c>
      <c r="D11" s="64" t="s">
        <v>20</v>
      </c>
      <c r="E11" s="64">
        <v>2</v>
      </c>
      <c r="F11" s="260">
        <f>[1]Сравнение!$G$67</f>
        <v>2500</v>
      </c>
      <c r="G11" s="412">
        <f>F11*0.9+10</f>
        <v>2260</v>
      </c>
      <c r="I11" s="343"/>
      <c r="J11" s="346"/>
      <c r="K11" s="345"/>
      <c r="L11" s="345"/>
      <c r="M11" s="345"/>
      <c r="N11" s="238"/>
      <c r="O11" s="342"/>
      <c r="P11" s="302"/>
    </row>
    <row r="12" spans="1:16">
      <c r="A12" s="136">
        <v>9</v>
      </c>
      <c r="B12" s="2" t="s">
        <v>65</v>
      </c>
      <c r="C12" s="73" t="s">
        <v>24</v>
      </c>
      <c r="D12" s="73" t="s">
        <v>20</v>
      </c>
      <c r="E12" s="99">
        <v>2</v>
      </c>
      <c r="F12" s="260">
        <f>[1]Сравнение!$G$65</f>
        <v>5000</v>
      </c>
      <c r="G12" s="412">
        <f t="shared" si="0"/>
        <v>4500</v>
      </c>
      <c r="I12" s="343"/>
      <c r="J12" s="346"/>
      <c r="K12" s="345"/>
      <c r="L12" s="345"/>
      <c r="M12" s="345"/>
      <c r="N12" s="238"/>
      <c r="O12" s="342"/>
      <c r="P12" s="302"/>
    </row>
    <row r="13" spans="1:16">
      <c r="A13" s="63"/>
      <c r="B13" s="62"/>
      <c r="C13" s="61"/>
      <c r="D13" s="413" t="s">
        <v>452</v>
      </c>
      <c r="E13" s="414"/>
      <c r="F13" s="260">
        <f t="shared" ref="F13" si="1">SUM(F4:F12)</f>
        <v>17400</v>
      </c>
      <c r="G13" s="260">
        <f t="shared" ref="G13" si="2">SUM(G4:G12)</f>
        <v>15720</v>
      </c>
      <c r="I13" s="343"/>
      <c r="J13" s="226"/>
      <c r="K13" s="345"/>
      <c r="L13" s="345"/>
      <c r="M13" s="255"/>
      <c r="N13" s="238"/>
      <c r="O13" s="342"/>
      <c r="P13" s="302"/>
    </row>
    <row r="14" spans="1:16">
      <c r="A14" s="63"/>
      <c r="B14" s="62"/>
      <c r="C14" s="61"/>
      <c r="D14" s="528" t="s">
        <v>256</v>
      </c>
      <c r="E14" s="529"/>
      <c r="F14" s="260">
        <f>[1]Сравнение!$G$341</f>
        <v>400</v>
      </c>
      <c r="G14" s="412">
        <f>F14</f>
        <v>400</v>
      </c>
      <c r="I14" s="536"/>
      <c r="J14" s="536"/>
      <c r="K14" s="536"/>
      <c r="L14" s="536"/>
      <c r="M14" s="536"/>
      <c r="N14" s="238"/>
      <c r="O14" s="238"/>
      <c r="P14" s="302"/>
    </row>
    <row r="15" spans="1:16">
      <c r="A15" s="60"/>
      <c r="B15" s="59"/>
      <c r="C15" s="58"/>
      <c r="D15" s="417" t="s">
        <v>452</v>
      </c>
      <c r="E15" s="418"/>
      <c r="F15" s="419">
        <f t="shared" ref="F15" si="3">SUM(F13:F14)</f>
        <v>17800</v>
      </c>
      <c r="G15" s="419">
        <f t="shared" ref="G15" si="4">SUM(G13:G14)</f>
        <v>16120</v>
      </c>
      <c r="I15" s="533"/>
      <c r="J15" s="533"/>
      <c r="K15" s="533"/>
      <c r="L15" s="533"/>
      <c r="M15" s="533"/>
      <c r="N15" s="238"/>
      <c r="O15" s="342"/>
      <c r="P15" s="302"/>
    </row>
    <row r="16" spans="1:16">
      <c r="I16" s="535"/>
      <c r="J16" s="535"/>
      <c r="K16" s="535"/>
      <c r="L16" s="535"/>
      <c r="M16" s="535"/>
      <c r="N16" s="253"/>
      <c r="O16" s="253"/>
      <c r="P16" s="302"/>
    </row>
    <row r="17" spans="1:16">
      <c r="I17" s="249"/>
      <c r="J17" s="250"/>
      <c r="K17" s="249"/>
      <c r="L17" s="249"/>
      <c r="M17" s="249"/>
      <c r="N17" s="251"/>
      <c r="O17" s="342"/>
      <c r="P17" s="302"/>
    </row>
    <row r="18" spans="1:16" ht="17.25">
      <c r="A18" s="530" t="s">
        <v>455</v>
      </c>
      <c r="B18" s="530"/>
      <c r="C18" s="530"/>
      <c r="D18" s="530"/>
      <c r="E18" s="530"/>
      <c r="F18" s="530"/>
      <c r="G18" s="530"/>
      <c r="I18" s="249"/>
      <c r="J18" s="250"/>
      <c r="K18" s="249"/>
      <c r="L18" s="249"/>
      <c r="M18" s="249"/>
      <c r="N18" s="251"/>
      <c r="O18" s="342"/>
      <c r="P18" s="302"/>
    </row>
    <row r="19" spans="1:16" ht="28.5">
      <c r="A19" s="71" t="s">
        <v>0</v>
      </c>
      <c r="B19" s="70" t="s">
        <v>13</v>
      </c>
      <c r="C19" s="69" t="s">
        <v>391</v>
      </c>
      <c r="D19" s="69" t="s">
        <v>392</v>
      </c>
      <c r="E19" s="69" t="s">
        <v>393</v>
      </c>
      <c r="F19" s="68" t="s">
        <v>453</v>
      </c>
      <c r="G19" s="68" t="s">
        <v>454</v>
      </c>
      <c r="I19" s="530"/>
      <c r="J19" s="530"/>
      <c r="K19" s="530"/>
      <c r="L19" s="530"/>
      <c r="M19" s="530"/>
      <c r="N19" s="235"/>
      <c r="O19" s="342"/>
      <c r="P19" s="302"/>
    </row>
    <row r="20" spans="1:16">
      <c r="A20" s="569" t="s">
        <v>456</v>
      </c>
      <c r="B20" s="570"/>
      <c r="C20" s="570"/>
      <c r="D20" s="570"/>
      <c r="E20" s="570"/>
      <c r="F20" s="570"/>
      <c r="G20" s="421"/>
      <c r="I20" s="554"/>
      <c r="J20" s="554"/>
      <c r="K20" s="554"/>
      <c r="L20" s="554"/>
      <c r="M20" s="554"/>
      <c r="N20" s="538"/>
      <c r="O20" s="553"/>
      <c r="P20" s="302"/>
    </row>
    <row r="21" spans="1:16">
      <c r="A21" s="56">
        <v>1</v>
      </c>
      <c r="B21" s="55" t="s">
        <v>43</v>
      </c>
      <c r="C21" s="64" t="s">
        <v>24</v>
      </c>
      <c r="D21" s="64" t="s">
        <v>20</v>
      </c>
      <c r="E21" s="143">
        <v>2</v>
      </c>
      <c r="F21" s="245">
        <f>[1]Сравнение!$G$30</f>
        <v>800</v>
      </c>
      <c r="G21" s="412">
        <f>F21*0.9</f>
        <v>720</v>
      </c>
      <c r="I21" s="554"/>
      <c r="J21" s="554"/>
      <c r="K21" s="554"/>
      <c r="L21" s="554"/>
      <c r="M21" s="554"/>
      <c r="N21" s="538"/>
      <c r="O21" s="553"/>
      <c r="P21" s="302"/>
    </row>
    <row r="22" spans="1:16">
      <c r="A22" s="56">
        <v>2</v>
      </c>
      <c r="B22" s="55" t="s">
        <v>457</v>
      </c>
      <c r="C22" s="64" t="s">
        <v>24</v>
      </c>
      <c r="D22" s="64" t="s">
        <v>20</v>
      </c>
      <c r="E22" s="143">
        <v>2</v>
      </c>
      <c r="F22" s="245">
        <f>[1]Сравнение!$G$31</f>
        <v>800</v>
      </c>
      <c r="G22" s="412">
        <f>F22*0.9</f>
        <v>720</v>
      </c>
      <c r="I22" s="554"/>
      <c r="J22" s="556"/>
      <c r="K22" s="556"/>
      <c r="L22" s="556"/>
      <c r="M22" s="556"/>
      <c r="N22" s="238"/>
      <c r="O22" s="342"/>
      <c r="P22" s="302"/>
    </row>
    <row r="23" spans="1:16">
      <c r="A23" s="56">
        <v>3</v>
      </c>
      <c r="B23" s="55" t="s">
        <v>45</v>
      </c>
      <c r="C23" s="64" t="s">
        <v>24</v>
      </c>
      <c r="D23" s="64" t="s">
        <v>20</v>
      </c>
      <c r="E23" s="143">
        <v>2</v>
      </c>
      <c r="F23" s="245">
        <f>[1]Сравнение!$G$32</f>
        <v>960</v>
      </c>
      <c r="G23" s="412">
        <f>F23*0.9+16</f>
        <v>880</v>
      </c>
      <c r="I23" s="347"/>
      <c r="J23" s="230"/>
      <c r="K23" s="347"/>
      <c r="L23" s="347"/>
      <c r="M23" s="347"/>
      <c r="N23" s="238"/>
      <c r="O23" s="342"/>
      <c r="P23" s="302"/>
    </row>
    <row r="24" spans="1:16">
      <c r="A24" s="56">
        <v>4</v>
      </c>
      <c r="B24" s="55" t="s">
        <v>458</v>
      </c>
      <c r="C24" s="64" t="s">
        <v>24</v>
      </c>
      <c r="D24" s="64" t="s">
        <v>20</v>
      </c>
      <c r="E24" s="143">
        <v>2</v>
      </c>
      <c r="F24" s="245">
        <f>[1]Сравнение!$G$33</f>
        <v>1200</v>
      </c>
      <c r="G24" s="412">
        <f>F24*0.9</f>
        <v>1080</v>
      </c>
      <c r="I24" s="347"/>
      <c r="J24" s="230"/>
      <c r="K24" s="347"/>
      <c r="L24" s="347"/>
      <c r="M24" s="347"/>
      <c r="N24" s="238"/>
      <c r="O24" s="342"/>
      <c r="P24" s="302"/>
    </row>
    <row r="25" spans="1:16">
      <c r="A25" s="56">
        <v>5</v>
      </c>
      <c r="B25" s="55" t="s">
        <v>41</v>
      </c>
      <c r="C25" s="64" t="s">
        <v>24</v>
      </c>
      <c r="D25" s="64" t="s">
        <v>20</v>
      </c>
      <c r="E25" s="143">
        <v>2</v>
      </c>
      <c r="F25" s="245">
        <f>[1]Сравнение!$G$28</f>
        <v>800</v>
      </c>
      <c r="G25" s="412">
        <f>F25*0.9</f>
        <v>720</v>
      </c>
      <c r="I25" s="347"/>
      <c r="J25" s="230"/>
      <c r="K25" s="347"/>
      <c r="L25" s="347"/>
      <c r="M25" s="347"/>
      <c r="N25" s="238"/>
      <c r="O25" s="342"/>
      <c r="P25" s="302"/>
    </row>
    <row r="26" spans="1:16">
      <c r="A26" s="56">
        <v>6</v>
      </c>
      <c r="B26" s="55" t="s">
        <v>459</v>
      </c>
      <c r="C26" s="143"/>
      <c r="D26" s="143"/>
      <c r="E26" s="143"/>
      <c r="F26" s="245" t="s">
        <v>1105</v>
      </c>
      <c r="G26" s="412" t="s">
        <v>1105</v>
      </c>
      <c r="I26" s="347"/>
      <c r="J26" s="230"/>
      <c r="K26" s="347"/>
      <c r="L26" s="347"/>
      <c r="M26" s="347"/>
      <c r="N26" s="238"/>
      <c r="O26" s="342"/>
      <c r="P26" s="302"/>
    </row>
    <row r="27" spans="1:16">
      <c r="A27" s="54"/>
      <c r="B27" s="230"/>
      <c r="C27" s="234"/>
      <c r="D27" s="415" t="s">
        <v>452</v>
      </c>
      <c r="E27" s="416"/>
      <c r="F27" s="245">
        <f t="shared" ref="F27:G27" si="5">SUM(F21:F26)</f>
        <v>4560</v>
      </c>
      <c r="G27" s="260">
        <f t="shared" si="5"/>
        <v>4120</v>
      </c>
      <c r="I27" s="347"/>
      <c r="J27" s="226"/>
      <c r="K27" s="234"/>
      <c r="L27" s="234"/>
      <c r="M27" s="347"/>
      <c r="N27" s="238"/>
      <c r="O27" s="342"/>
      <c r="P27" s="302"/>
    </row>
    <row r="28" spans="1:16">
      <c r="A28" s="54"/>
      <c r="B28" s="230"/>
      <c r="C28" s="234"/>
      <c r="D28" s="528" t="s">
        <v>256</v>
      </c>
      <c r="E28" s="529"/>
      <c r="F28" s="260">
        <f>[1]Сравнение!$G$341</f>
        <v>400</v>
      </c>
      <c r="G28" s="412">
        <f>F28</f>
        <v>400</v>
      </c>
      <c r="I28" s="347"/>
      <c r="J28" s="230"/>
      <c r="K28" s="234"/>
      <c r="L28" s="234"/>
      <c r="M28" s="234"/>
      <c r="N28" s="238"/>
      <c r="O28" s="342"/>
      <c r="P28" s="302"/>
    </row>
    <row r="29" spans="1:16">
      <c r="A29" s="54"/>
      <c r="B29" s="230"/>
      <c r="C29" s="234"/>
      <c r="D29" s="417" t="s">
        <v>452</v>
      </c>
      <c r="E29" s="418"/>
      <c r="F29" s="243">
        <f t="shared" ref="F29:G29" si="6">SUM(F27:F28)</f>
        <v>4960</v>
      </c>
      <c r="G29" s="419">
        <f t="shared" si="6"/>
        <v>4520</v>
      </c>
      <c r="I29" s="348"/>
      <c r="J29" s="236"/>
      <c r="K29" s="237"/>
      <c r="L29" s="244"/>
      <c r="M29" s="244"/>
      <c r="N29" s="238"/>
      <c r="O29" s="238"/>
      <c r="P29" s="302"/>
    </row>
    <row r="30" spans="1:16">
      <c r="A30" s="571" t="s">
        <v>460</v>
      </c>
      <c r="B30" s="556"/>
      <c r="C30" s="556"/>
      <c r="D30" s="556"/>
      <c r="E30" s="556"/>
      <c r="F30" s="556"/>
      <c r="G30" s="422"/>
      <c r="I30" s="347"/>
      <c r="J30" s="230"/>
      <c r="K30" s="234"/>
      <c r="L30" s="228"/>
      <c r="M30" s="228"/>
      <c r="N30" s="238"/>
      <c r="O30" s="342"/>
      <c r="P30" s="302"/>
    </row>
    <row r="31" spans="1:16">
      <c r="A31" s="56">
        <v>1</v>
      </c>
      <c r="B31" s="55" t="s">
        <v>43</v>
      </c>
      <c r="C31" s="64" t="s">
        <v>24</v>
      </c>
      <c r="D31" s="64" t="s">
        <v>20</v>
      </c>
      <c r="E31" s="143">
        <v>2</v>
      </c>
      <c r="F31" s="245">
        <f>F21</f>
        <v>800</v>
      </c>
      <c r="G31" s="412">
        <f>F31*0.9</f>
        <v>720</v>
      </c>
      <c r="I31" s="347"/>
      <c r="J31" s="230"/>
      <c r="K31" s="234"/>
      <c r="L31" s="252"/>
      <c r="M31" s="252"/>
      <c r="N31" s="253"/>
      <c r="O31" s="253"/>
      <c r="P31" s="302"/>
    </row>
    <row r="32" spans="1:16">
      <c r="A32" s="56">
        <v>2</v>
      </c>
      <c r="B32" s="55" t="s">
        <v>457</v>
      </c>
      <c r="C32" s="64" t="s">
        <v>24</v>
      </c>
      <c r="D32" s="64" t="s">
        <v>20</v>
      </c>
      <c r="E32" s="143">
        <v>2</v>
      </c>
      <c r="F32" s="245">
        <f>F22</f>
        <v>800</v>
      </c>
      <c r="G32" s="412">
        <f t="shared" ref="G32:G37" si="7">F32*0.9</f>
        <v>720</v>
      </c>
      <c r="I32" s="554"/>
      <c r="J32" s="556"/>
      <c r="K32" s="556"/>
      <c r="L32" s="556"/>
      <c r="M32" s="556"/>
      <c r="N32" s="238"/>
      <c r="O32" s="342"/>
      <c r="P32" s="302"/>
    </row>
    <row r="33" spans="1:16">
      <c r="A33" s="56">
        <v>3</v>
      </c>
      <c r="B33" s="55" t="s">
        <v>45</v>
      </c>
      <c r="C33" s="64" t="s">
        <v>24</v>
      </c>
      <c r="D33" s="64" t="s">
        <v>20</v>
      </c>
      <c r="E33" s="143">
        <v>2</v>
      </c>
      <c r="F33" s="245">
        <f>F23</f>
        <v>960</v>
      </c>
      <c r="G33" s="412">
        <f>F33*0.9+16</f>
        <v>880</v>
      </c>
      <c r="I33" s="347"/>
      <c r="J33" s="230"/>
      <c r="K33" s="347"/>
      <c r="L33" s="347"/>
      <c r="M33" s="347"/>
      <c r="N33" s="238"/>
      <c r="O33" s="342"/>
      <c r="P33" s="302"/>
    </row>
    <row r="34" spans="1:16">
      <c r="A34" s="56">
        <v>4</v>
      </c>
      <c r="B34" s="55" t="s">
        <v>458</v>
      </c>
      <c r="C34" s="64" t="s">
        <v>24</v>
      </c>
      <c r="D34" s="64" t="s">
        <v>20</v>
      </c>
      <c r="E34" s="143">
        <v>2</v>
      </c>
      <c r="F34" s="245">
        <f>F24</f>
        <v>1200</v>
      </c>
      <c r="G34" s="412">
        <f t="shared" si="7"/>
        <v>1080</v>
      </c>
      <c r="I34" s="347"/>
      <c r="J34" s="230"/>
      <c r="K34" s="347"/>
      <c r="L34" s="347"/>
      <c r="M34" s="347"/>
      <c r="N34" s="238"/>
      <c r="O34" s="342"/>
      <c r="P34" s="302"/>
    </row>
    <row r="35" spans="1:16">
      <c r="A35" s="56">
        <v>5</v>
      </c>
      <c r="B35" s="55" t="s">
        <v>461</v>
      </c>
      <c r="C35" s="64" t="s">
        <v>24</v>
      </c>
      <c r="D35" s="64" t="s">
        <v>20</v>
      </c>
      <c r="E35" s="143">
        <v>2</v>
      </c>
      <c r="F35" s="245">
        <f>[1]Сравнение!$G$34</f>
        <v>1800</v>
      </c>
      <c r="G35" s="412">
        <f t="shared" si="7"/>
        <v>1620</v>
      </c>
      <c r="I35" s="347"/>
      <c r="J35" s="230"/>
      <c r="K35" s="347"/>
      <c r="L35" s="347"/>
      <c r="M35" s="347"/>
      <c r="N35" s="238"/>
      <c r="O35" s="342"/>
      <c r="P35" s="302"/>
    </row>
    <row r="36" spans="1:16">
      <c r="A36" s="56">
        <v>6</v>
      </c>
      <c r="B36" s="55" t="s">
        <v>48</v>
      </c>
      <c r="C36" s="64" t="s">
        <v>24</v>
      </c>
      <c r="D36" s="64" t="s">
        <v>20</v>
      </c>
      <c r="E36" s="143">
        <v>2</v>
      </c>
      <c r="F36" s="245">
        <f>[1]Сравнение!$G$35</f>
        <v>1800</v>
      </c>
      <c r="G36" s="412">
        <f t="shared" si="7"/>
        <v>1620</v>
      </c>
      <c r="I36" s="347"/>
      <c r="J36" s="230"/>
      <c r="K36" s="347"/>
      <c r="L36" s="347"/>
      <c r="M36" s="347"/>
      <c r="N36" s="238"/>
      <c r="O36" s="342"/>
      <c r="P36" s="302"/>
    </row>
    <row r="37" spans="1:16">
      <c r="A37" s="56">
        <v>7</v>
      </c>
      <c r="B37" s="55" t="s">
        <v>41</v>
      </c>
      <c r="C37" s="64" t="s">
        <v>24</v>
      </c>
      <c r="D37" s="64" t="s">
        <v>20</v>
      </c>
      <c r="E37" s="143">
        <v>2</v>
      </c>
      <c r="F37" s="245">
        <f>F25</f>
        <v>800</v>
      </c>
      <c r="G37" s="412">
        <f t="shared" si="7"/>
        <v>720</v>
      </c>
      <c r="I37" s="347"/>
      <c r="J37" s="230"/>
      <c r="K37" s="347"/>
      <c r="L37" s="347"/>
      <c r="M37" s="347"/>
      <c r="N37" s="238"/>
      <c r="O37" s="342"/>
      <c r="P37" s="302"/>
    </row>
    <row r="38" spans="1:16">
      <c r="A38" s="56">
        <v>8</v>
      </c>
      <c r="B38" s="55" t="s">
        <v>462</v>
      </c>
      <c r="C38" s="64" t="s">
        <v>24</v>
      </c>
      <c r="D38" s="64" t="s">
        <v>20</v>
      </c>
      <c r="E38" s="143">
        <v>2</v>
      </c>
      <c r="F38" s="245">
        <f>[1]Сравнение!$G$47</f>
        <v>1500</v>
      </c>
      <c r="G38" s="412">
        <f>F38*0.9+10</f>
        <v>1360</v>
      </c>
      <c r="I38" s="347"/>
      <c r="J38" s="230"/>
      <c r="K38" s="347"/>
      <c r="L38" s="347"/>
      <c r="M38" s="347"/>
      <c r="N38" s="238"/>
      <c r="O38" s="342"/>
      <c r="P38" s="302"/>
    </row>
    <row r="39" spans="1:16">
      <c r="A39" s="56">
        <v>9</v>
      </c>
      <c r="B39" s="55" t="s">
        <v>459</v>
      </c>
      <c r="C39" s="143"/>
      <c r="D39" s="143"/>
      <c r="E39" s="143"/>
      <c r="F39" s="245" t="s">
        <v>1105</v>
      </c>
      <c r="G39" s="412" t="s">
        <v>1105</v>
      </c>
      <c r="I39" s="347"/>
      <c r="J39" s="226"/>
      <c r="K39" s="234"/>
      <c r="L39" s="234"/>
      <c r="M39" s="347"/>
      <c r="N39" s="238"/>
      <c r="O39" s="342"/>
      <c r="P39" s="302"/>
    </row>
    <row r="40" spans="1:16">
      <c r="A40" s="54"/>
      <c r="B40" s="230"/>
      <c r="C40" s="234"/>
      <c r="D40" s="415" t="s">
        <v>452</v>
      </c>
      <c r="E40" s="416"/>
      <c r="F40" s="245">
        <f t="shared" ref="F40:G40" si="8">SUM(F31:F39)</f>
        <v>9660</v>
      </c>
      <c r="G40" s="260">
        <f t="shared" si="8"/>
        <v>8720</v>
      </c>
      <c r="I40" s="347"/>
      <c r="J40" s="230"/>
      <c r="K40" s="234"/>
      <c r="L40" s="234"/>
      <c r="M40" s="347"/>
      <c r="N40" s="238"/>
      <c r="O40" s="342"/>
      <c r="P40" s="302"/>
    </row>
    <row r="41" spans="1:16">
      <c r="A41" s="54"/>
      <c r="B41" s="230"/>
      <c r="C41" s="234"/>
      <c r="D41" s="528" t="s">
        <v>256</v>
      </c>
      <c r="E41" s="529"/>
      <c r="F41" s="260">
        <f>F28</f>
        <v>400</v>
      </c>
      <c r="G41" s="412">
        <f>F41</f>
        <v>400</v>
      </c>
      <c r="I41" s="347"/>
      <c r="J41" s="230"/>
      <c r="K41" s="234"/>
      <c r="L41" s="234"/>
      <c r="M41" s="234"/>
      <c r="N41" s="238"/>
      <c r="O41" s="342"/>
      <c r="P41" s="302"/>
    </row>
    <row r="42" spans="1:16">
      <c r="A42" s="54"/>
      <c r="B42" s="230"/>
      <c r="C42" s="234"/>
      <c r="D42" s="417" t="s">
        <v>452</v>
      </c>
      <c r="E42" s="418"/>
      <c r="F42" s="243">
        <f t="shared" ref="F42:G42" si="9">SUM(F41,F40)</f>
        <v>10060</v>
      </c>
      <c r="G42" s="419">
        <f t="shared" si="9"/>
        <v>9120</v>
      </c>
      <c r="I42" s="347"/>
      <c r="J42" s="230"/>
      <c r="K42" s="234"/>
      <c r="L42" s="228"/>
      <c r="M42" s="228"/>
      <c r="N42" s="238"/>
      <c r="O42" s="238"/>
      <c r="P42" s="302"/>
    </row>
    <row r="43" spans="1:16">
      <c r="A43" s="571" t="s">
        <v>463</v>
      </c>
      <c r="B43" s="556"/>
      <c r="C43" s="556"/>
      <c r="D43" s="556"/>
      <c r="E43" s="556"/>
      <c r="F43" s="556"/>
      <c r="G43" s="422"/>
      <c r="I43" s="347"/>
      <c r="J43" s="230"/>
      <c r="K43" s="234"/>
      <c r="L43" s="228"/>
      <c r="M43" s="228"/>
      <c r="N43" s="238"/>
      <c r="O43" s="342"/>
      <c r="P43" s="302"/>
    </row>
    <row r="44" spans="1:16">
      <c r="A44" s="56">
        <v>1</v>
      </c>
      <c r="B44" s="55" t="s">
        <v>43</v>
      </c>
      <c r="C44" s="64" t="s">
        <v>24</v>
      </c>
      <c r="D44" s="64" t="s">
        <v>20</v>
      </c>
      <c r="E44" s="143">
        <v>2</v>
      </c>
      <c r="F44" s="245">
        <f t="shared" ref="F44:F51" si="10">F31</f>
        <v>800</v>
      </c>
      <c r="G44" s="412">
        <f>F44*0.9</f>
        <v>720</v>
      </c>
      <c r="I44" s="347"/>
      <c r="J44" s="230"/>
      <c r="K44" s="234"/>
      <c r="L44" s="252"/>
      <c r="M44" s="252"/>
      <c r="N44" s="253"/>
      <c r="O44" s="253"/>
      <c r="P44" s="302"/>
    </row>
    <row r="45" spans="1:16">
      <c r="A45" s="56">
        <v>2</v>
      </c>
      <c r="B45" s="55" t="s">
        <v>457</v>
      </c>
      <c r="C45" s="64" t="s">
        <v>24</v>
      </c>
      <c r="D45" s="64" t="s">
        <v>20</v>
      </c>
      <c r="E45" s="143">
        <v>2</v>
      </c>
      <c r="F45" s="245">
        <f t="shared" si="10"/>
        <v>800</v>
      </c>
      <c r="G45" s="412">
        <f t="shared" ref="G45:G52" si="11">F45*0.9</f>
        <v>720</v>
      </c>
      <c r="I45" s="554"/>
      <c r="J45" s="556"/>
      <c r="K45" s="556"/>
      <c r="L45" s="556"/>
      <c r="M45" s="556"/>
      <c r="N45" s="238"/>
      <c r="O45" s="342"/>
      <c r="P45" s="302"/>
    </row>
    <row r="46" spans="1:16">
      <c r="A46" s="56">
        <v>3</v>
      </c>
      <c r="B46" s="55" t="s">
        <v>45</v>
      </c>
      <c r="C46" s="64" t="s">
        <v>24</v>
      </c>
      <c r="D46" s="64" t="s">
        <v>20</v>
      </c>
      <c r="E46" s="143">
        <v>2</v>
      </c>
      <c r="F46" s="245">
        <f t="shared" si="10"/>
        <v>960</v>
      </c>
      <c r="G46" s="412">
        <f>F46*0.9+16</f>
        <v>880</v>
      </c>
      <c r="I46" s="347"/>
      <c r="J46" s="230"/>
      <c r="K46" s="347"/>
      <c r="L46" s="347"/>
      <c r="M46" s="347"/>
      <c r="N46" s="238"/>
      <c r="O46" s="342"/>
      <c r="P46" s="302"/>
    </row>
    <row r="47" spans="1:16">
      <c r="A47" s="56">
        <v>4</v>
      </c>
      <c r="B47" s="55" t="s">
        <v>458</v>
      </c>
      <c r="C47" s="64" t="s">
        <v>24</v>
      </c>
      <c r="D47" s="64" t="s">
        <v>20</v>
      </c>
      <c r="E47" s="143">
        <v>2</v>
      </c>
      <c r="F47" s="245">
        <f t="shared" si="10"/>
        <v>1200</v>
      </c>
      <c r="G47" s="412">
        <f t="shared" si="11"/>
        <v>1080</v>
      </c>
      <c r="I47" s="347"/>
      <c r="J47" s="230"/>
      <c r="K47" s="347"/>
      <c r="L47" s="347"/>
      <c r="M47" s="347"/>
      <c r="N47" s="238"/>
      <c r="O47" s="342"/>
      <c r="P47" s="302"/>
    </row>
    <row r="48" spans="1:16">
      <c r="A48" s="56">
        <v>5</v>
      </c>
      <c r="B48" s="55" t="s">
        <v>461</v>
      </c>
      <c r="C48" s="64" t="s">
        <v>24</v>
      </c>
      <c r="D48" s="64" t="s">
        <v>20</v>
      </c>
      <c r="E48" s="143">
        <v>2</v>
      </c>
      <c r="F48" s="245">
        <f t="shared" si="10"/>
        <v>1800</v>
      </c>
      <c r="G48" s="412">
        <f t="shared" si="11"/>
        <v>1620</v>
      </c>
      <c r="I48" s="347"/>
      <c r="J48" s="230"/>
      <c r="K48" s="347"/>
      <c r="L48" s="347"/>
      <c r="M48" s="347"/>
      <c r="N48" s="238"/>
      <c r="O48" s="342"/>
      <c r="P48" s="302"/>
    </row>
    <row r="49" spans="1:16">
      <c r="A49" s="56">
        <v>6</v>
      </c>
      <c r="B49" s="55" t="s">
        <v>48</v>
      </c>
      <c r="C49" s="64" t="s">
        <v>24</v>
      </c>
      <c r="D49" s="64" t="s">
        <v>20</v>
      </c>
      <c r="E49" s="143">
        <v>2</v>
      </c>
      <c r="F49" s="245">
        <f t="shared" si="10"/>
        <v>1800</v>
      </c>
      <c r="G49" s="412">
        <f t="shared" si="11"/>
        <v>1620</v>
      </c>
      <c r="I49" s="347"/>
      <c r="J49" s="230"/>
      <c r="K49" s="347"/>
      <c r="L49" s="347"/>
      <c r="M49" s="347"/>
      <c r="N49" s="238"/>
      <c r="O49" s="342"/>
      <c r="P49" s="302"/>
    </row>
    <row r="50" spans="1:16">
      <c r="A50" s="56">
        <v>7</v>
      </c>
      <c r="B50" s="55" t="s">
        <v>41</v>
      </c>
      <c r="C50" s="64" t="s">
        <v>24</v>
      </c>
      <c r="D50" s="64" t="s">
        <v>20</v>
      </c>
      <c r="E50" s="143">
        <v>2</v>
      </c>
      <c r="F50" s="245">
        <f t="shared" si="10"/>
        <v>800</v>
      </c>
      <c r="G50" s="412">
        <f t="shared" si="11"/>
        <v>720</v>
      </c>
      <c r="I50" s="347"/>
      <c r="J50" s="230"/>
      <c r="K50" s="347"/>
      <c r="L50" s="347"/>
      <c r="M50" s="347"/>
      <c r="N50" s="238"/>
      <c r="O50" s="342"/>
      <c r="P50" s="302"/>
    </row>
    <row r="51" spans="1:16">
      <c r="A51" s="56">
        <v>8</v>
      </c>
      <c r="B51" s="55" t="s">
        <v>462</v>
      </c>
      <c r="C51" s="64" t="s">
        <v>24</v>
      </c>
      <c r="D51" s="64" t="s">
        <v>20</v>
      </c>
      <c r="E51" s="423">
        <v>2</v>
      </c>
      <c r="F51" s="245">
        <f t="shared" si="10"/>
        <v>1500</v>
      </c>
      <c r="G51" s="412">
        <f>F51*0.9+10</f>
        <v>1360</v>
      </c>
      <c r="I51" s="347"/>
      <c r="J51" s="230"/>
      <c r="K51" s="347"/>
      <c r="L51" s="347"/>
      <c r="M51" s="347"/>
      <c r="N51" s="238"/>
      <c r="O51" s="342"/>
      <c r="P51" s="302"/>
    </row>
    <row r="52" spans="1:16" ht="45.75" customHeight="1">
      <c r="A52" s="56">
        <v>9</v>
      </c>
      <c r="B52" s="57" t="s">
        <v>464</v>
      </c>
      <c r="C52" s="64" t="s">
        <v>24</v>
      </c>
      <c r="D52" s="64" t="s">
        <v>20</v>
      </c>
      <c r="E52" s="423">
        <v>2</v>
      </c>
      <c r="F52" s="245">
        <f>[1]Сравнение!$G$186</f>
        <v>9600</v>
      </c>
      <c r="G52" s="412">
        <f t="shared" si="11"/>
        <v>8640</v>
      </c>
      <c r="I52" s="347"/>
      <c r="J52" s="226"/>
      <c r="K52" s="234"/>
      <c r="L52" s="234"/>
      <c r="M52" s="347"/>
      <c r="N52" s="238"/>
      <c r="O52" s="342"/>
      <c r="P52" s="302"/>
    </row>
    <row r="53" spans="1:16">
      <c r="A53" s="56">
        <v>10</v>
      </c>
      <c r="B53" s="55" t="s">
        <v>459</v>
      </c>
      <c r="C53" s="143"/>
      <c r="D53" s="143"/>
      <c r="E53" s="143"/>
      <c r="F53" s="245" t="s">
        <v>1105</v>
      </c>
      <c r="G53" s="412" t="s">
        <v>1105</v>
      </c>
      <c r="I53" s="347"/>
      <c r="J53" s="230"/>
      <c r="K53" s="234"/>
      <c r="L53" s="234"/>
      <c r="M53" s="238"/>
      <c r="N53" s="238"/>
      <c r="O53" s="342"/>
      <c r="P53" s="302"/>
    </row>
    <row r="54" spans="1:16">
      <c r="A54" s="54"/>
      <c r="B54" s="230"/>
      <c r="C54" s="234"/>
      <c r="D54" s="415" t="s">
        <v>452</v>
      </c>
      <c r="E54" s="416"/>
      <c r="F54" s="245">
        <f t="shared" ref="F54:G54" si="12">SUM(F44:F53)</f>
        <v>19260</v>
      </c>
      <c r="G54" s="260">
        <f t="shared" si="12"/>
        <v>17360</v>
      </c>
      <c r="I54" s="347"/>
      <c r="J54" s="349"/>
      <c r="K54" s="350"/>
      <c r="L54" s="350"/>
      <c r="M54" s="238"/>
      <c r="N54" s="238"/>
      <c r="O54" s="342"/>
      <c r="P54" s="302"/>
    </row>
    <row r="55" spans="1:16">
      <c r="A55" s="54"/>
      <c r="B55" s="230"/>
      <c r="C55" s="234"/>
      <c r="D55" s="528" t="s">
        <v>256</v>
      </c>
      <c r="E55" s="529"/>
      <c r="F55" s="260">
        <f>F41</f>
        <v>400</v>
      </c>
      <c r="G55" s="412">
        <f>F55</f>
        <v>400</v>
      </c>
      <c r="I55" s="347"/>
      <c r="J55" s="230"/>
      <c r="K55" s="234"/>
      <c r="L55" s="234"/>
      <c r="M55" s="234"/>
      <c r="N55" s="238"/>
      <c r="O55" s="342"/>
      <c r="P55" s="302"/>
    </row>
    <row r="56" spans="1:16" ht="15.75" thickBot="1">
      <c r="A56" s="53"/>
      <c r="B56" s="46"/>
      <c r="C56" s="45"/>
      <c r="D56" s="417" t="s">
        <v>452</v>
      </c>
      <c r="E56" s="418"/>
      <c r="F56" s="424">
        <f t="shared" ref="F56:G56" si="13">SUM(F54:F55)</f>
        <v>19660</v>
      </c>
      <c r="G56" s="419">
        <f t="shared" si="13"/>
        <v>17760</v>
      </c>
      <c r="I56" s="347"/>
      <c r="J56" s="230"/>
      <c r="K56" s="234"/>
      <c r="L56" s="228"/>
      <c r="M56" s="228"/>
      <c r="N56" s="238"/>
      <c r="O56" s="238"/>
      <c r="P56" s="302"/>
    </row>
    <row r="57" spans="1:16">
      <c r="A57" s="18"/>
      <c r="B57" s="19"/>
      <c r="C57" s="19"/>
      <c r="D57" s="19"/>
      <c r="E57" s="19"/>
      <c r="F57" s="425"/>
      <c r="G57" s="425"/>
      <c r="I57" s="347"/>
      <c r="J57" s="230"/>
      <c r="K57" s="234"/>
      <c r="L57" s="228"/>
      <c r="M57" s="228"/>
      <c r="N57" s="238"/>
      <c r="O57" s="342"/>
      <c r="P57" s="302"/>
    </row>
    <row r="58" spans="1:16">
      <c r="A58" s="18"/>
      <c r="B58" s="19"/>
      <c r="C58" s="19"/>
      <c r="D58" s="19"/>
      <c r="E58" s="19"/>
      <c r="F58" s="425"/>
      <c r="G58" s="425"/>
      <c r="I58" s="347"/>
      <c r="J58" s="230"/>
      <c r="K58" s="234"/>
      <c r="L58" s="252"/>
      <c r="M58" s="252"/>
      <c r="N58" s="253"/>
      <c r="O58" s="253"/>
      <c r="P58" s="302"/>
    </row>
    <row r="59" spans="1:16" ht="17.25">
      <c r="A59" s="531" t="s">
        <v>465</v>
      </c>
      <c r="B59" s="531"/>
      <c r="C59" s="531"/>
      <c r="D59" s="531"/>
      <c r="E59" s="531"/>
      <c r="F59" s="531"/>
      <c r="G59" s="531"/>
      <c r="I59" s="249"/>
      <c r="J59" s="250"/>
      <c r="K59" s="249"/>
      <c r="L59" s="249"/>
      <c r="M59" s="249"/>
      <c r="N59" s="251"/>
      <c r="O59" s="342"/>
      <c r="P59" s="302"/>
    </row>
    <row r="60" spans="1:16" ht="28.5">
      <c r="A60" s="71" t="s">
        <v>0</v>
      </c>
      <c r="B60" s="70" t="s">
        <v>13</v>
      </c>
      <c r="C60" s="69" t="s">
        <v>391</v>
      </c>
      <c r="D60" s="69" t="s">
        <v>392</v>
      </c>
      <c r="E60" s="69" t="s">
        <v>393</v>
      </c>
      <c r="F60" s="68" t="s">
        <v>453</v>
      </c>
      <c r="G60" s="68" t="s">
        <v>454</v>
      </c>
      <c r="I60" s="249"/>
      <c r="J60" s="250"/>
      <c r="K60" s="249"/>
      <c r="L60" s="249"/>
      <c r="M60" s="249"/>
      <c r="N60" s="251"/>
      <c r="O60" s="342"/>
      <c r="P60" s="302"/>
    </row>
    <row r="61" spans="1:16" ht="17.25">
      <c r="A61" s="5">
        <v>1</v>
      </c>
      <c r="B61" s="2" t="s">
        <v>474</v>
      </c>
      <c r="C61" s="64" t="s">
        <v>24</v>
      </c>
      <c r="D61" s="64" t="s">
        <v>20</v>
      </c>
      <c r="E61" s="1">
        <v>2</v>
      </c>
      <c r="F61" s="245">
        <f>[2]Сравнение!$G$11</f>
        <v>840</v>
      </c>
      <c r="G61" s="412">
        <f>F61*0.9+4</f>
        <v>760</v>
      </c>
      <c r="I61" s="531"/>
      <c r="J61" s="531"/>
      <c r="K61" s="531"/>
      <c r="L61" s="531"/>
      <c r="M61" s="531"/>
      <c r="N61" s="239"/>
      <c r="O61" s="342"/>
      <c r="P61" s="302"/>
    </row>
    <row r="62" spans="1:16">
      <c r="A62" s="5">
        <v>2</v>
      </c>
      <c r="B62" s="2" t="s">
        <v>475</v>
      </c>
      <c r="C62" s="64" t="s">
        <v>24</v>
      </c>
      <c r="D62" s="64" t="s">
        <v>20</v>
      </c>
      <c r="E62" s="1">
        <v>2</v>
      </c>
      <c r="F62" s="245">
        <f>[2]Сравнение!$G$12</f>
        <v>840</v>
      </c>
      <c r="G62" s="412">
        <f>F62*0.9+4</f>
        <v>760</v>
      </c>
      <c r="I62" s="554"/>
      <c r="J62" s="554"/>
      <c r="K62" s="554"/>
      <c r="L62" s="554"/>
      <c r="M62" s="554"/>
      <c r="N62" s="538"/>
      <c r="O62" s="553"/>
      <c r="P62" s="302"/>
    </row>
    <row r="63" spans="1:16">
      <c r="A63" s="5">
        <v>3</v>
      </c>
      <c r="B63" s="2" t="s">
        <v>468</v>
      </c>
      <c r="C63" s="64" t="s">
        <v>24</v>
      </c>
      <c r="D63" s="64" t="s">
        <v>20</v>
      </c>
      <c r="E63" s="1">
        <v>2</v>
      </c>
      <c r="F63" s="245">
        <f>[2]Сравнение!$G$13</f>
        <v>840</v>
      </c>
      <c r="G63" s="412">
        <f>F63*0.9+4</f>
        <v>760</v>
      </c>
      <c r="I63" s="554"/>
      <c r="J63" s="554"/>
      <c r="K63" s="554"/>
      <c r="L63" s="554"/>
      <c r="M63" s="554"/>
      <c r="N63" s="538"/>
      <c r="O63" s="553"/>
      <c r="P63" s="302"/>
    </row>
    <row r="64" spans="1:16">
      <c r="A64" s="5">
        <v>4</v>
      </c>
      <c r="B64" s="2" t="s">
        <v>469</v>
      </c>
      <c r="C64" s="64" t="s">
        <v>24</v>
      </c>
      <c r="D64" s="64" t="s">
        <v>20</v>
      </c>
      <c r="E64" s="1">
        <v>2</v>
      </c>
      <c r="F64" s="245">
        <f>[2]Сравнение!$G$17</f>
        <v>900</v>
      </c>
      <c r="G64" s="412">
        <f>F64*0.9+10</f>
        <v>820</v>
      </c>
      <c r="I64" s="225"/>
      <c r="J64" s="226"/>
      <c r="K64" s="225"/>
      <c r="L64" s="225"/>
      <c r="M64" s="225"/>
      <c r="N64" s="238"/>
      <c r="O64" s="342"/>
      <c r="P64" s="302"/>
    </row>
    <row r="65" spans="1:16">
      <c r="A65" s="5">
        <v>5</v>
      </c>
      <c r="B65" s="2" t="s">
        <v>470</v>
      </c>
      <c r="C65" s="64" t="s">
        <v>24</v>
      </c>
      <c r="D65" s="64" t="s">
        <v>20</v>
      </c>
      <c r="E65" s="1">
        <v>2</v>
      </c>
      <c r="F65" s="245">
        <f>[2]Сравнение!$G$14</f>
        <v>840</v>
      </c>
      <c r="G65" s="412">
        <f>F65*0.9+4</f>
        <v>760</v>
      </c>
      <c r="I65" s="225"/>
      <c r="J65" s="226"/>
      <c r="K65" s="225"/>
      <c r="L65" s="225"/>
      <c r="M65" s="225"/>
      <c r="N65" s="238"/>
      <c r="O65" s="342"/>
      <c r="P65" s="302"/>
    </row>
    <row r="66" spans="1:16">
      <c r="A66" s="5">
        <v>6</v>
      </c>
      <c r="B66" s="2" t="s">
        <v>476</v>
      </c>
      <c r="C66" s="64" t="s">
        <v>24</v>
      </c>
      <c r="D66" s="64" t="s">
        <v>20</v>
      </c>
      <c r="E66" s="1">
        <v>2</v>
      </c>
      <c r="F66" s="245">
        <f>[2]Сравнение!$G$15</f>
        <v>840</v>
      </c>
      <c r="G66" s="412">
        <f>F66*0.9+4</f>
        <v>760</v>
      </c>
      <c r="I66" s="225"/>
      <c r="J66" s="226"/>
      <c r="K66" s="225"/>
      <c r="L66" s="225"/>
      <c r="M66" s="225"/>
      <c r="N66" s="238"/>
      <c r="O66" s="342"/>
      <c r="P66" s="302"/>
    </row>
    <row r="67" spans="1:16">
      <c r="A67" s="5">
        <v>7</v>
      </c>
      <c r="B67" s="2" t="s">
        <v>471</v>
      </c>
      <c r="C67" s="64" t="s">
        <v>24</v>
      </c>
      <c r="D67" s="64" t="s">
        <v>20</v>
      </c>
      <c r="E67" s="1">
        <v>2</v>
      </c>
      <c r="F67" s="245">
        <f>[2]Сравнение!$G$21</f>
        <v>800</v>
      </c>
      <c r="G67" s="412">
        <f t="shared" ref="G67:G70" si="14">F67*0.9</f>
        <v>720</v>
      </c>
      <c r="I67" s="225"/>
      <c r="J67" s="226"/>
      <c r="K67" s="225"/>
      <c r="L67" s="225"/>
      <c r="M67" s="225"/>
      <c r="N67" s="238"/>
      <c r="O67" s="342"/>
      <c r="P67" s="302"/>
    </row>
    <row r="68" spans="1:16">
      <c r="A68" s="5">
        <v>8</v>
      </c>
      <c r="B68" s="2" t="s">
        <v>472</v>
      </c>
      <c r="C68" s="64" t="s">
        <v>24</v>
      </c>
      <c r="D68" s="64" t="s">
        <v>20</v>
      </c>
      <c r="E68" s="1">
        <v>2</v>
      </c>
      <c r="F68" s="245">
        <f>[2]Сравнение!$G$22</f>
        <v>800</v>
      </c>
      <c r="G68" s="412">
        <f t="shared" si="14"/>
        <v>720</v>
      </c>
      <c r="I68" s="225"/>
      <c r="J68" s="226"/>
      <c r="K68" s="227"/>
      <c r="L68" s="227"/>
      <c r="M68" s="225"/>
      <c r="N68" s="238"/>
      <c r="O68" s="342"/>
      <c r="P68" s="302"/>
    </row>
    <row r="69" spans="1:16">
      <c r="A69" s="5">
        <v>9</v>
      </c>
      <c r="B69" s="2" t="s">
        <v>477</v>
      </c>
      <c r="C69" s="64" t="s">
        <v>24</v>
      </c>
      <c r="D69" s="64" t="s">
        <v>20</v>
      </c>
      <c r="E69" s="1">
        <v>2</v>
      </c>
      <c r="F69" s="245">
        <f>[2]Сравнение!$G$23</f>
        <v>800</v>
      </c>
      <c r="G69" s="426">
        <f t="shared" si="14"/>
        <v>720</v>
      </c>
      <c r="I69" s="225"/>
      <c r="J69" s="226"/>
      <c r="K69" s="227"/>
      <c r="L69" s="227"/>
      <c r="M69" s="225"/>
      <c r="N69" s="238"/>
      <c r="O69" s="342"/>
      <c r="P69" s="302"/>
    </row>
    <row r="70" spans="1:16">
      <c r="A70" s="5">
        <v>10</v>
      </c>
      <c r="B70" s="2" t="s">
        <v>37</v>
      </c>
      <c r="C70" s="64" t="s">
        <v>24</v>
      </c>
      <c r="D70" s="64" t="s">
        <v>20</v>
      </c>
      <c r="E70" s="1">
        <v>2</v>
      </c>
      <c r="F70" s="245">
        <f>[2]Сравнение!$G$24</f>
        <v>800</v>
      </c>
      <c r="G70" s="426">
        <f t="shared" si="14"/>
        <v>720</v>
      </c>
      <c r="I70" s="225"/>
      <c r="J70" s="226"/>
      <c r="K70" s="227"/>
      <c r="L70" s="227"/>
      <c r="M70" s="225"/>
      <c r="N70" s="238"/>
      <c r="O70" s="342"/>
      <c r="P70" s="302"/>
    </row>
    <row r="71" spans="1:16">
      <c r="A71" s="51"/>
      <c r="B71" s="226"/>
      <c r="C71" s="227"/>
      <c r="D71" s="415" t="s">
        <v>452</v>
      </c>
      <c r="E71" s="416"/>
      <c r="F71" s="245">
        <f t="shared" ref="F71:G71" si="15">SUM(F61:F70)</f>
        <v>8300</v>
      </c>
      <c r="G71" s="260">
        <f t="shared" si="15"/>
        <v>7500</v>
      </c>
      <c r="I71" s="225"/>
      <c r="J71" s="226"/>
      <c r="K71" s="227"/>
      <c r="L71" s="227"/>
      <c r="M71" s="225"/>
      <c r="N71" s="238"/>
      <c r="O71" s="342"/>
      <c r="P71" s="302"/>
    </row>
    <row r="72" spans="1:16">
      <c r="A72" s="51"/>
      <c r="B72" s="226"/>
      <c r="C72" s="227"/>
      <c r="D72" s="528" t="s">
        <v>256</v>
      </c>
      <c r="E72" s="529"/>
      <c r="F72" s="260">
        <v>400</v>
      </c>
      <c r="G72" s="412">
        <f>F72</f>
        <v>400</v>
      </c>
      <c r="I72" s="225"/>
      <c r="J72" s="226"/>
      <c r="K72" s="227"/>
      <c r="L72" s="227"/>
      <c r="M72" s="225"/>
      <c r="N72" s="238"/>
      <c r="O72" s="351"/>
      <c r="P72" s="302"/>
    </row>
    <row r="73" spans="1:16">
      <c r="A73" s="50"/>
      <c r="B73" s="14"/>
      <c r="C73" s="20"/>
      <c r="D73" s="417" t="s">
        <v>452</v>
      </c>
      <c r="E73" s="418"/>
      <c r="F73" s="243">
        <f t="shared" ref="F73" si="16">SUM(F71:F72)</f>
        <v>8700</v>
      </c>
      <c r="G73" s="419">
        <f>SUM(G71:G72)</f>
        <v>7900</v>
      </c>
      <c r="I73" s="225"/>
      <c r="J73" s="226"/>
      <c r="K73" s="227"/>
      <c r="L73" s="227"/>
      <c r="M73" s="225"/>
      <c r="N73" s="238"/>
      <c r="O73" s="351"/>
      <c r="P73" s="302"/>
    </row>
    <row r="74" spans="1:16">
      <c r="A74" s="18"/>
      <c r="B74" s="19"/>
      <c r="C74" s="19"/>
      <c r="D74" s="19"/>
      <c r="E74" s="19"/>
      <c r="F74" s="425"/>
      <c r="G74" s="425"/>
      <c r="I74" s="258"/>
      <c r="J74" s="240"/>
      <c r="K74" s="241"/>
      <c r="L74" s="244"/>
      <c r="M74" s="244"/>
      <c r="N74" s="238"/>
      <c r="O74" s="238"/>
      <c r="P74" s="302"/>
    </row>
    <row r="75" spans="1:16">
      <c r="A75" s="18"/>
      <c r="B75" s="19"/>
      <c r="C75" s="19"/>
      <c r="D75" s="19"/>
      <c r="E75" s="19"/>
      <c r="F75" s="425"/>
      <c r="G75" s="425"/>
      <c r="I75" s="225"/>
      <c r="J75" s="226"/>
      <c r="K75" s="227"/>
      <c r="L75" s="228"/>
      <c r="M75" s="228"/>
      <c r="N75" s="238"/>
      <c r="O75" s="342"/>
      <c r="P75" s="302"/>
    </row>
    <row r="76" spans="1:16" ht="17.25">
      <c r="A76" s="555" t="s">
        <v>478</v>
      </c>
      <c r="B76" s="555"/>
      <c r="C76" s="555"/>
      <c r="D76" s="555"/>
      <c r="E76" s="555"/>
      <c r="F76" s="555"/>
      <c r="G76" s="555"/>
      <c r="I76" s="352"/>
      <c r="J76" s="310"/>
      <c r="K76" s="353"/>
      <c r="L76" s="252"/>
      <c r="M76" s="252"/>
      <c r="N76" s="253"/>
      <c r="O76" s="253"/>
      <c r="P76" s="302"/>
    </row>
    <row r="77" spans="1:16" ht="28.5">
      <c r="A77" s="71" t="s">
        <v>0</v>
      </c>
      <c r="B77" s="70" t="s">
        <v>13</v>
      </c>
      <c r="C77" s="69" t="s">
        <v>391</v>
      </c>
      <c r="D77" s="69" t="s">
        <v>392</v>
      </c>
      <c r="E77" s="69" t="s">
        <v>393</v>
      </c>
      <c r="F77" s="68" t="s">
        <v>453</v>
      </c>
      <c r="G77" s="68" t="s">
        <v>454</v>
      </c>
      <c r="I77" s="249"/>
      <c r="J77" s="250"/>
      <c r="K77" s="249"/>
      <c r="L77" s="249"/>
      <c r="M77" s="249"/>
      <c r="N77" s="251"/>
      <c r="O77" s="342"/>
      <c r="P77" s="302"/>
    </row>
    <row r="78" spans="1:16">
      <c r="A78" s="574" t="s">
        <v>456</v>
      </c>
      <c r="B78" s="574"/>
      <c r="C78" s="574"/>
      <c r="D78" s="574"/>
      <c r="E78" s="574"/>
      <c r="F78" s="574"/>
      <c r="G78" s="52"/>
      <c r="I78" s="249"/>
      <c r="J78" s="250"/>
      <c r="K78" s="249"/>
      <c r="L78" s="249"/>
      <c r="M78" s="249"/>
      <c r="N78" s="251"/>
      <c r="O78" s="342"/>
      <c r="P78" s="302"/>
    </row>
    <row r="79" spans="1:16" ht="28.5">
      <c r="A79" s="5">
        <v>1</v>
      </c>
      <c r="B79" s="2" t="s">
        <v>479</v>
      </c>
      <c r="C79" s="1" t="s">
        <v>19</v>
      </c>
      <c r="D79" s="64" t="s">
        <v>20</v>
      </c>
      <c r="E79" s="1">
        <v>2</v>
      </c>
      <c r="F79" s="245">
        <f>[2]Сравнение!$G$5</f>
        <v>800</v>
      </c>
      <c r="G79" s="412">
        <f>F79*0.9</f>
        <v>720</v>
      </c>
      <c r="I79" s="555"/>
      <c r="J79" s="555"/>
      <c r="K79" s="555"/>
      <c r="L79" s="555"/>
      <c r="M79" s="555"/>
      <c r="N79" s="242"/>
      <c r="O79" s="342"/>
      <c r="P79" s="302"/>
    </row>
    <row r="80" spans="1:16">
      <c r="A80" s="5">
        <v>2</v>
      </c>
      <c r="B80" s="2" t="s">
        <v>38</v>
      </c>
      <c r="C80" s="64" t="s">
        <v>24</v>
      </c>
      <c r="D80" s="64" t="s">
        <v>20</v>
      </c>
      <c r="E80" s="1">
        <v>2</v>
      </c>
      <c r="F80" s="245">
        <f>[2]Сравнение!$G$25</f>
        <v>840</v>
      </c>
      <c r="G80" s="412">
        <f>F80*0.9+4</f>
        <v>760</v>
      </c>
      <c r="I80" s="554"/>
      <c r="J80" s="554"/>
      <c r="K80" s="554"/>
      <c r="L80" s="554"/>
      <c r="M80" s="554"/>
      <c r="N80" s="538"/>
      <c r="O80" s="553"/>
      <c r="P80" s="302"/>
    </row>
    <row r="81" spans="1:16">
      <c r="A81" s="5">
        <v>3</v>
      </c>
      <c r="B81" s="2" t="s">
        <v>480</v>
      </c>
      <c r="C81" s="64" t="s">
        <v>24</v>
      </c>
      <c r="D81" s="64" t="s">
        <v>20</v>
      </c>
      <c r="E81" s="1">
        <v>2</v>
      </c>
      <c r="F81" s="245">
        <f>[2]Сравнение!$G$46</f>
        <v>1200</v>
      </c>
      <c r="G81" s="412">
        <f t="shared" ref="G81:G83" si="17">F81*0.9</f>
        <v>1080</v>
      </c>
      <c r="I81" s="554"/>
      <c r="J81" s="554"/>
      <c r="K81" s="554"/>
      <c r="L81" s="554"/>
      <c r="M81" s="554"/>
      <c r="N81" s="538"/>
      <c r="O81" s="553"/>
      <c r="P81" s="302"/>
    </row>
    <row r="82" spans="1:16">
      <c r="A82" s="5">
        <v>4</v>
      </c>
      <c r="B82" s="2" t="s">
        <v>482</v>
      </c>
      <c r="C82" s="64" t="s">
        <v>24</v>
      </c>
      <c r="D82" s="64" t="s">
        <v>20</v>
      </c>
      <c r="E82" s="1">
        <v>2</v>
      </c>
      <c r="F82" s="245">
        <f>[2]Сравнение!$G$48</f>
        <v>1600</v>
      </c>
      <c r="G82" s="412">
        <f t="shared" si="17"/>
        <v>1440</v>
      </c>
      <c r="I82" s="493"/>
      <c r="J82" s="493"/>
      <c r="K82" s="493"/>
      <c r="L82" s="493"/>
      <c r="M82" s="493"/>
      <c r="N82" s="354"/>
      <c r="O82" s="342"/>
      <c r="P82" s="302"/>
    </row>
    <row r="83" spans="1:16">
      <c r="A83" s="5">
        <v>5</v>
      </c>
      <c r="B83" s="2" t="s">
        <v>481</v>
      </c>
      <c r="C83" s="64" t="s">
        <v>24</v>
      </c>
      <c r="D83" s="64" t="s">
        <v>20</v>
      </c>
      <c r="E83" s="1">
        <v>2</v>
      </c>
      <c r="F83" s="245">
        <f>[2]Сравнение!$G$49</f>
        <v>1600</v>
      </c>
      <c r="G83" s="412">
        <f t="shared" si="17"/>
        <v>1440</v>
      </c>
      <c r="I83" s="225"/>
      <c r="J83" s="355"/>
      <c r="K83" s="227"/>
      <c r="L83" s="227"/>
      <c r="M83" s="227"/>
      <c r="N83" s="238"/>
      <c r="O83" s="342"/>
      <c r="P83" s="302"/>
    </row>
    <row r="84" spans="1:16">
      <c r="A84" s="51"/>
      <c r="B84" s="226"/>
      <c r="C84" s="227"/>
      <c r="D84" s="415" t="s">
        <v>452</v>
      </c>
      <c r="E84" s="416"/>
      <c r="F84" s="245">
        <f t="shared" ref="F84:G84" si="18">SUM(F79:F83)</f>
        <v>6040</v>
      </c>
      <c r="G84" s="260">
        <f t="shared" si="18"/>
        <v>5440</v>
      </c>
      <c r="I84" s="225"/>
      <c r="J84" s="226"/>
      <c r="K84" s="227"/>
      <c r="L84" s="227"/>
      <c r="M84" s="227"/>
      <c r="N84" s="238"/>
      <c r="O84" s="342"/>
      <c r="P84" s="302"/>
    </row>
    <row r="85" spans="1:16">
      <c r="A85" s="51"/>
      <c r="B85" s="226"/>
      <c r="C85" s="227"/>
      <c r="D85" s="528" t="s">
        <v>256</v>
      </c>
      <c r="E85" s="529"/>
      <c r="F85" s="260">
        <v>400</v>
      </c>
      <c r="G85" s="412">
        <f>F85</f>
        <v>400</v>
      </c>
      <c r="I85" s="225"/>
      <c r="J85" s="226"/>
      <c r="K85" s="227"/>
      <c r="L85" s="227"/>
      <c r="M85" s="227"/>
      <c r="N85" s="238"/>
      <c r="O85" s="342"/>
      <c r="P85" s="302"/>
    </row>
    <row r="86" spans="1:16">
      <c r="A86" s="51"/>
      <c r="B86" s="226"/>
      <c r="C86" s="227"/>
      <c r="D86" s="417" t="s">
        <v>452</v>
      </c>
      <c r="E86" s="418"/>
      <c r="F86" s="427">
        <f t="shared" ref="F86:G86" si="19">SUM(F84:F85)</f>
        <v>6440</v>
      </c>
      <c r="G86" s="419">
        <f t="shared" si="19"/>
        <v>5840</v>
      </c>
      <c r="I86" s="225"/>
      <c r="J86" s="226"/>
      <c r="K86" s="227"/>
      <c r="L86" s="227"/>
      <c r="M86" s="227"/>
      <c r="N86" s="238"/>
      <c r="O86" s="342"/>
      <c r="P86" s="302"/>
    </row>
    <row r="87" spans="1:16">
      <c r="A87" s="572" t="s">
        <v>460</v>
      </c>
      <c r="B87" s="532"/>
      <c r="C87" s="532"/>
      <c r="D87" s="532"/>
      <c r="E87" s="532"/>
      <c r="F87" s="532"/>
      <c r="G87" s="422"/>
      <c r="I87" s="225"/>
      <c r="J87" s="226"/>
      <c r="K87" s="227"/>
      <c r="L87" s="227"/>
      <c r="M87" s="227"/>
      <c r="N87" s="238"/>
      <c r="O87" s="342"/>
      <c r="P87" s="302"/>
    </row>
    <row r="88" spans="1:16" ht="28.5">
      <c r="A88" s="5">
        <v>1</v>
      </c>
      <c r="B88" s="2" t="s">
        <v>479</v>
      </c>
      <c r="C88" s="1" t="s">
        <v>19</v>
      </c>
      <c r="D88" s="64" t="s">
        <v>20</v>
      </c>
      <c r="E88" s="1">
        <v>2</v>
      </c>
      <c r="F88" s="428">
        <f>F79</f>
        <v>800</v>
      </c>
      <c r="G88" s="412">
        <f>F88*0.9</f>
        <v>720</v>
      </c>
      <c r="I88" s="258"/>
      <c r="J88" s="240"/>
      <c r="K88" s="241"/>
      <c r="L88" s="244"/>
      <c r="M88" s="244"/>
      <c r="N88" s="238"/>
      <c r="O88" s="238"/>
      <c r="P88" s="302"/>
    </row>
    <row r="89" spans="1:16">
      <c r="A89" s="5">
        <v>2</v>
      </c>
      <c r="B89" s="2" t="s">
        <v>38</v>
      </c>
      <c r="C89" s="64" t="s">
        <v>24</v>
      </c>
      <c r="D89" s="64" t="s">
        <v>20</v>
      </c>
      <c r="E89" s="1">
        <v>2</v>
      </c>
      <c r="F89" s="428">
        <f>F80</f>
        <v>840</v>
      </c>
      <c r="G89" s="412">
        <f>F89*0.9+4</f>
        <v>760</v>
      </c>
      <c r="I89" s="225"/>
      <c r="J89" s="226"/>
      <c r="K89" s="227"/>
      <c r="L89" s="228"/>
      <c r="M89" s="228"/>
      <c r="N89" s="238"/>
      <c r="O89" s="342"/>
      <c r="P89" s="302"/>
    </row>
    <row r="90" spans="1:16">
      <c r="A90" s="5">
        <v>3</v>
      </c>
      <c r="B90" s="2" t="s">
        <v>480</v>
      </c>
      <c r="C90" s="64" t="s">
        <v>24</v>
      </c>
      <c r="D90" s="64" t="s">
        <v>20</v>
      </c>
      <c r="E90" s="1">
        <v>2</v>
      </c>
      <c r="F90" s="428">
        <f>F81</f>
        <v>1200</v>
      </c>
      <c r="G90" s="412">
        <f t="shared" ref="G90:G94" si="20">F90*0.9</f>
        <v>1080</v>
      </c>
      <c r="I90" s="225"/>
      <c r="J90" s="226"/>
      <c r="K90" s="227"/>
      <c r="L90" s="252"/>
      <c r="M90" s="252"/>
      <c r="N90" s="253"/>
      <c r="O90" s="253"/>
      <c r="P90" s="302"/>
    </row>
    <row r="91" spans="1:16">
      <c r="A91" s="5">
        <v>4</v>
      </c>
      <c r="B91" s="2" t="s">
        <v>483</v>
      </c>
      <c r="C91" s="64" t="s">
        <v>24</v>
      </c>
      <c r="D91" s="64" t="s">
        <v>20</v>
      </c>
      <c r="E91" s="1">
        <v>2</v>
      </c>
      <c r="F91" s="428">
        <f>[2]Сравнение!$G$108</f>
        <v>2000</v>
      </c>
      <c r="G91" s="412">
        <f t="shared" si="20"/>
        <v>1800</v>
      </c>
      <c r="I91" s="532"/>
      <c r="J91" s="532"/>
      <c r="K91" s="532"/>
      <c r="L91" s="532"/>
      <c r="M91" s="532"/>
      <c r="N91" s="238"/>
      <c r="O91" s="342"/>
      <c r="P91" s="302"/>
    </row>
    <row r="92" spans="1:16">
      <c r="A92" s="5">
        <v>5</v>
      </c>
      <c r="B92" s="2" t="s">
        <v>484</v>
      </c>
      <c r="C92" s="64" t="s">
        <v>24</v>
      </c>
      <c r="D92" s="64" t="s">
        <v>20</v>
      </c>
      <c r="E92" s="1">
        <v>2</v>
      </c>
      <c r="F92" s="428">
        <f>[2]Сравнение!$G$109</f>
        <v>2000</v>
      </c>
      <c r="G92" s="412">
        <f t="shared" si="20"/>
        <v>1800</v>
      </c>
      <c r="I92" s="225"/>
      <c r="J92" s="355"/>
      <c r="K92" s="227"/>
      <c r="L92" s="227"/>
      <c r="M92" s="227"/>
      <c r="N92" s="238"/>
      <c r="O92" s="342"/>
      <c r="P92" s="302"/>
    </row>
    <row r="93" spans="1:16">
      <c r="A93" s="5">
        <v>6</v>
      </c>
      <c r="B93" s="2" t="s">
        <v>482</v>
      </c>
      <c r="C93" s="64" t="s">
        <v>24</v>
      </c>
      <c r="D93" s="64" t="s">
        <v>20</v>
      </c>
      <c r="E93" s="1">
        <v>2</v>
      </c>
      <c r="F93" s="428">
        <f>F82</f>
        <v>1600</v>
      </c>
      <c r="G93" s="412">
        <f t="shared" si="20"/>
        <v>1440</v>
      </c>
      <c r="I93" s="225"/>
      <c r="J93" s="226"/>
      <c r="K93" s="227"/>
      <c r="L93" s="227"/>
      <c r="M93" s="227"/>
      <c r="N93" s="238"/>
      <c r="O93" s="342"/>
      <c r="P93" s="302"/>
    </row>
    <row r="94" spans="1:16">
      <c r="A94" s="5">
        <v>7</v>
      </c>
      <c r="B94" s="2" t="s">
        <v>481</v>
      </c>
      <c r="C94" s="64" t="s">
        <v>24</v>
      </c>
      <c r="D94" s="64" t="s">
        <v>20</v>
      </c>
      <c r="E94" s="1">
        <v>2</v>
      </c>
      <c r="F94" s="428">
        <f>F83</f>
        <v>1600</v>
      </c>
      <c r="G94" s="412">
        <f t="shared" si="20"/>
        <v>1440</v>
      </c>
      <c r="I94" s="225"/>
      <c r="J94" s="226"/>
      <c r="K94" s="227"/>
      <c r="L94" s="227"/>
      <c r="M94" s="227"/>
      <c r="N94" s="238"/>
      <c r="O94" s="342"/>
      <c r="P94" s="302"/>
    </row>
    <row r="95" spans="1:16">
      <c r="A95" s="51"/>
      <c r="B95" s="226"/>
      <c r="C95" s="227"/>
      <c r="D95" s="415" t="s">
        <v>452</v>
      </c>
      <c r="E95" s="416"/>
      <c r="F95" s="245">
        <f t="shared" ref="F95:G95" si="21">SUM(F88:F94)</f>
        <v>10040</v>
      </c>
      <c r="G95" s="260">
        <f t="shared" si="21"/>
        <v>9040</v>
      </c>
      <c r="I95" s="225"/>
      <c r="J95" s="226"/>
      <c r="K95" s="227"/>
      <c r="L95" s="227"/>
      <c r="M95" s="227"/>
      <c r="N95" s="238"/>
      <c r="O95" s="342"/>
      <c r="P95" s="302"/>
    </row>
    <row r="96" spans="1:16">
      <c r="A96" s="51"/>
      <c r="B96" s="226"/>
      <c r="C96" s="227"/>
      <c r="D96" s="528" t="s">
        <v>256</v>
      </c>
      <c r="E96" s="529"/>
      <c r="F96" s="260">
        <f>F85</f>
        <v>400</v>
      </c>
      <c r="G96" s="412">
        <f>F96</f>
        <v>400</v>
      </c>
      <c r="I96" s="225"/>
      <c r="J96" s="226"/>
      <c r="K96" s="227"/>
      <c r="L96" s="227"/>
      <c r="M96" s="227"/>
      <c r="N96" s="238"/>
      <c r="O96" s="342"/>
      <c r="P96" s="302"/>
    </row>
    <row r="97" spans="1:16">
      <c r="A97" s="51"/>
      <c r="B97" s="226"/>
      <c r="C97" s="227"/>
      <c r="D97" s="417" t="s">
        <v>452</v>
      </c>
      <c r="E97" s="418"/>
      <c r="F97" s="427">
        <f t="shared" ref="F97:G97" si="22">SUM(F95:F96)</f>
        <v>10440</v>
      </c>
      <c r="G97" s="419">
        <f t="shared" si="22"/>
        <v>9440</v>
      </c>
      <c r="I97" s="225"/>
      <c r="J97" s="226"/>
      <c r="K97" s="227"/>
      <c r="L97" s="227"/>
      <c r="M97" s="227"/>
      <c r="N97" s="238"/>
      <c r="O97" s="342"/>
      <c r="P97" s="302"/>
    </row>
    <row r="98" spans="1:16">
      <c r="A98" s="572" t="s">
        <v>463</v>
      </c>
      <c r="B98" s="532"/>
      <c r="C98" s="532"/>
      <c r="D98" s="532"/>
      <c r="E98" s="532"/>
      <c r="F98" s="532"/>
      <c r="G98" s="422"/>
      <c r="I98" s="225"/>
      <c r="J98" s="226"/>
      <c r="K98" s="227"/>
      <c r="L98" s="227"/>
      <c r="M98" s="227"/>
      <c r="N98" s="238"/>
      <c r="O98" s="342"/>
      <c r="P98" s="302"/>
    </row>
    <row r="99" spans="1:16" ht="28.5">
      <c r="A99" s="5">
        <v>1</v>
      </c>
      <c r="B99" s="2" t="s">
        <v>479</v>
      </c>
      <c r="C99" s="1" t="s">
        <v>19</v>
      </c>
      <c r="D99" s="64" t="s">
        <v>20</v>
      </c>
      <c r="E99" s="1">
        <v>2</v>
      </c>
      <c r="F99" s="245">
        <f t="shared" ref="F99:F104" si="23">F88</f>
        <v>800</v>
      </c>
      <c r="G99" s="412">
        <f>F99*0.9</f>
        <v>720</v>
      </c>
      <c r="I99" s="258"/>
      <c r="J99" s="240"/>
      <c r="K99" s="241"/>
      <c r="L99" s="244"/>
      <c r="M99" s="244"/>
      <c r="N99" s="238"/>
      <c r="O99" s="238"/>
      <c r="P99" s="302"/>
    </row>
    <row r="100" spans="1:16">
      <c r="A100" s="5">
        <v>2</v>
      </c>
      <c r="B100" s="2" t="s">
        <v>38</v>
      </c>
      <c r="C100" s="64" t="s">
        <v>24</v>
      </c>
      <c r="D100" s="64" t="s">
        <v>20</v>
      </c>
      <c r="E100" s="1">
        <v>2</v>
      </c>
      <c r="F100" s="245">
        <f t="shared" si="23"/>
        <v>840</v>
      </c>
      <c r="G100" s="412">
        <f>F100*0.9+4</f>
        <v>760</v>
      </c>
      <c r="I100" s="225"/>
      <c r="J100" s="226"/>
      <c r="K100" s="227"/>
      <c r="L100" s="228"/>
      <c r="M100" s="228"/>
      <c r="N100" s="238"/>
      <c r="O100" s="342"/>
      <c r="P100" s="302"/>
    </row>
    <row r="101" spans="1:16">
      <c r="A101" s="5">
        <v>3</v>
      </c>
      <c r="B101" s="2" t="s">
        <v>480</v>
      </c>
      <c r="C101" s="64" t="s">
        <v>24</v>
      </c>
      <c r="D101" s="64" t="s">
        <v>20</v>
      </c>
      <c r="E101" s="1">
        <v>2</v>
      </c>
      <c r="F101" s="245">
        <f t="shared" si="23"/>
        <v>1200</v>
      </c>
      <c r="G101" s="412">
        <f t="shared" ref="G101:G109" si="24">F101*0.9</f>
        <v>1080</v>
      </c>
      <c r="I101" s="225"/>
      <c r="J101" s="226"/>
      <c r="K101" s="227"/>
      <c r="L101" s="252"/>
      <c r="M101" s="252"/>
      <c r="N101" s="253"/>
      <c r="O101" s="253"/>
      <c r="P101" s="302"/>
    </row>
    <row r="102" spans="1:16">
      <c r="A102" s="5">
        <v>4</v>
      </c>
      <c r="B102" s="2" t="s">
        <v>483</v>
      </c>
      <c r="C102" s="64" t="s">
        <v>24</v>
      </c>
      <c r="D102" s="64" t="s">
        <v>20</v>
      </c>
      <c r="E102" s="1">
        <v>2</v>
      </c>
      <c r="F102" s="245">
        <f t="shared" si="23"/>
        <v>2000</v>
      </c>
      <c r="G102" s="412">
        <f t="shared" si="24"/>
        <v>1800</v>
      </c>
      <c r="I102" s="532"/>
      <c r="J102" s="532"/>
      <c r="K102" s="532"/>
      <c r="L102" s="532"/>
      <c r="M102" s="532"/>
      <c r="N102" s="238"/>
      <c r="O102" s="342"/>
      <c r="P102" s="302"/>
    </row>
    <row r="103" spans="1:16">
      <c r="A103" s="5">
        <v>5</v>
      </c>
      <c r="B103" s="2" t="s">
        <v>484</v>
      </c>
      <c r="C103" s="64" t="s">
        <v>24</v>
      </c>
      <c r="D103" s="64" t="s">
        <v>20</v>
      </c>
      <c r="E103" s="1">
        <v>2</v>
      </c>
      <c r="F103" s="245">
        <f t="shared" si="23"/>
        <v>2000</v>
      </c>
      <c r="G103" s="412">
        <f t="shared" si="24"/>
        <v>1800</v>
      </c>
      <c r="I103" s="225"/>
      <c r="J103" s="355"/>
      <c r="K103" s="227"/>
      <c r="L103" s="227"/>
      <c r="M103" s="227"/>
      <c r="N103" s="238"/>
      <c r="O103" s="342"/>
      <c r="P103" s="302"/>
    </row>
    <row r="104" spans="1:16">
      <c r="A104" s="5">
        <v>6</v>
      </c>
      <c r="B104" s="2" t="s">
        <v>482</v>
      </c>
      <c r="C104" s="64" t="s">
        <v>24</v>
      </c>
      <c r="D104" s="64" t="s">
        <v>20</v>
      </c>
      <c r="E104" s="1">
        <v>2</v>
      </c>
      <c r="F104" s="245">
        <f t="shared" si="23"/>
        <v>1600</v>
      </c>
      <c r="G104" s="412">
        <f t="shared" si="24"/>
        <v>1440</v>
      </c>
      <c r="I104" s="225"/>
      <c r="J104" s="226"/>
      <c r="K104" s="227"/>
      <c r="L104" s="227"/>
      <c r="M104" s="227"/>
      <c r="N104" s="238"/>
      <c r="O104" s="342"/>
      <c r="P104" s="302"/>
    </row>
    <row r="105" spans="1:16">
      <c r="A105" s="5">
        <v>7</v>
      </c>
      <c r="B105" s="2" t="s">
        <v>485</v>
      </c>
      <c r="C105" s="64" t="s">
        <v>24</v>
      </c>
      <c r="D105" s="64" t="s">
        <v>20</v>
      </c>
      <c r="E105" s="1">
        <v>2</v>
      </c>
      <c r="F105" s="245">
        <v>2000</v>
      </c>
      <c r="G105" s="412">
        <f t="shared" si="24"/>
        <v>1800</v>
      </c>
      <c r="I105" s="225"/>
      <c r="J105" s="226"/>
      <c r="K105" s="227"/>
      <c r="L105" s="227"/>
      <c r="M105" s="227"/>
      <c r="N105" s="238"/>
      <c r="O105" s="342"/>
      <c r="P105" s="302"/>
    </row>
    <row r="106" spans="1:16">
      <c r="A106" s="5">
        <v>8</v>
      </c>
      <c r="B106" s="2" t="s">
        <v>486</v>
      </c>
      <c r="C106" s="64" t="s">
        <v>24</v>
      </c>
      <c r="D106" s="64" t="s">
        <v>20</v>
      </c>
      <c r="E106" s="1">
        <v>2</v>
      </c>
      <c r="F106" s="245">
        <v>2000</v>
      </c>
      <c r="G106" s="412">
        <f t="shared" si="24"/>
        <v>1800</v>
      </c>
      <c r="I106" s="225"/>
      <c r="J106" s="226"/>
      <c r="K106" s="227"/>
      <c r="L106" s="227"/>
      <c r="M106" s="227"/>
      <c r="N106" s="238"/>
      <c r="O106" s="342"/>
      <c r="P106" s="302"/>
    </row>
    <row r="107" spans="1:16">
      <c r="A107" s="5">
        <v>9</v>
      </c>
      <c r="B107" s="2" t="s">
        <v>487</v>
      </c>
      <c r="C107" s="64" t="s">
        <v>24</v>
      </c>
      <c r="D107" s="64" t="s">
        <v>20</v>
      </c>
      <c r="E107" s="1">
        <v>2</v>
      </c>
      <c r="F107" s="245">
        <v>2000</v>
      </c>
      <c r="G107" s="412">
        <f t="shared" si="24"/>
        <v>1800</v>
      </c>
      <c r="I107" s="225"/>
      <c r="J107" s="226"/>
      <c r="K107" s="227"/>
      <c r="L107" s="227"/>
      <c r="M107" s="227"/>
      <c r="N107" s="238"/>
      <c r="O107" s="342"/>
      <c r="P107" s="302"/>
    </row>
    <row r="108" spans="1:16">
      <c r="A108" s="5">
        <v>10</v>
      </c>
      <c r="B108" s="2" t="s">
        <v>481</v>
      </c>
      <c r="C108" s="64" t="s">
        <v>24</v>
      </c>
      <c r="D108" s="64" t="s">
        <v>20</v>
      </c>
      <c r="E108" s="1">
        <v>2</v>
      </c>
      <c r="F108" s="245">
        <f>F94</f>
        <v>1600</v>
      </c>
      <c r="G108" s="412">
        <f t="shared" si="24"/>
        <v>1440</v>
      </c>
      <c r="I108" s="225"/>
      <c r="J108" s="226"/>
      <c r="K108" s="227"/>
      <c r="L108" s="227"/>
      <c r="M108" s="227"/>
      <c r="N108" s="238"/>
      <c r="O108" s="342"/>
      <c r="P108" s="302"/>
    </row>
    <row r="109" spans="1:16" ht="28.5">
      <c r="A109" s="5">
        <v>11</v>
      </c>
      <c r="B109" s="2" t="s">
        <v>488</v>
      </c>
      <c r="C109" s="64" t="s">
        <v>24</v>
      </c>
      <c r="D109" s="73" t="s">
        <v>23</v>
      </c>
      <c r="E109" s="429">
        <v>2</v>
      </c>
      <c r="F109" s="245">
        <v>6000</v>
      </c>
      <c r="G109" s="412">
        <f t="shared" si="24"/>
        <v>5400</v>
      </c>
      <c r="I109" s="225"/>
      <c r="J109" s="226"/>
      <c r="K109" s="227"/>
      <c r="L109" s="227"/>
      <c r="M109" s="227"/>
      <c r="N109" s="238"/>
      <c r="O109" s="342"/>
      <c r="P109" s="302"/>
    </row>
    <row r="110" spans="1:16">
      <c r="A110" s="51"/>
      <c r="B110" s="226"/>
      <c r="C110" s="227"/>
      <c r="D110" s="415" t="s">
        <v>452</v>
      </c>
      <c r="E110" s="416"/>
      <c r="F110" s="430">
        <f>SUM(F99:F109)</f>
        <v>22040</v>
      </c>
      <c r="G110" s="431">
        <f>SUM(G99:G109)</f>
        <v>19840</v>
      </c>
      <c r="I110" s="225"/>
      <c r="J110" s="226"/>
      <c r="K110" s="227"/>
      <c r="L110" s="227"/>
      <c r="M110" s="227"/>
      <c r="N110" s="238"/>
      <c r="O110" s="342"/>
      <c r="P110" s="302"/>
    </row>
    <row r="111" spans="1:16">
      <c r="A111" s="51"/>
      <c r="B111" s="226"/>
      <c r="C111" s="227"/>
      <c r="D111" s="528" t="s">
        <v>256</v>
      </c>
      <c r="E111" s="529"/>
      <c r="F111" s="260">
        <f>F96</f>
        <v>400</v>
      </c>
      <c r="G111" s="412">
        <f>F111</f>
        <v>400</v>
      </c>
      <c r="I111" s="225"/>
      <c r="J111" s="226"/>
      <c r="K111" s="227"/>
      <c r="L111" s="227"/>
      <c r="M111" s="227"/>
      <c r="N111" s="238"/>
      <c r="O111" s="342"/>
      <c r="P111" s="302"/>
    </row>
    <row r="112" spans="1:16" ht="15.75" thickBot="1">
      <c r="A112" s="50"/>
      <c r="B112" s="14"/>
      <c r="C112" s="20"/>
      <c r="D112" s="417" t="s">
        <v>452</v>
      </c>
      <c r="E112" s="418"/>
      <c r="F112" s="432">
        <f>SUM(F110:F111)</f>
        <v>22440</v>
      </c>
      <c r="G112" s="433">
        <f>SUM(G110:G111)</f>
        <v>20240</v>
      </c>
      <c r="I112" s="225"/>
      <c r="J112" s="226"/>
      <c r="K112" s="227"/>
      <c r="L112" s="227"/>
      <c r="M112" s="227"/>
      <c r="N112" s="238"/>
      <c r="O112" s="342"/>
      <c r="P112" s="302"/>
    </row>
    <row r="113" spans="1:16">
      <c r="A113" s="18"/>
      <c r="B113" s="19"/>
      <c r="C113" s="19"/>
      <c r="D113" s="19"/>
      <c r="E113" s="19"/>
      <c r="F113" s="425"/>
      <c r="G113" s="425"/>
      <c r="I113" s="225"/>
      <c r="J113" s="226"/>
      <c r="K113" s="227"/>
      <c r="L113" s="227"/>
      <c r="M113" s="238"/>
      <c r="N113" s="238"/>
      <c r="O113" s="342"/>
      <c r="P113" s="302"/>
    </row>
    <row r="114" spans="1:16">
      <c r="A114" s="18"/>
      <c r="B114" s="19"/>
      <c r="C114" s="19"/>
      <c r="D114" s="19"/>
      <c r="E114" s="19"/>
      <c r="F114" s="425"/>
      <c r="G114" s="425"/>
      <c r="I114" s="258"/>
      <c r="J114" s="240"/>
      <c r="K114" s="241"/>
      <c r="L114" s="244"/>
      <c r="M114" s="244"/>
      <c r="N114" s="238"/>
      <c r="O114" s="238"/>
      <c r="P114" s="302"/>
    </row>
    <row r="115" spans="1:16" ht="17.25">
      <c r="A115" s="531" t="s">
        <v>489</v>
      </c>
      <c r="B115" s="531"/>
      <c r="C115" s="531"/>
      <c r="D115" s="531"/>
      <c r="E115" s="531"/>
      <c r="F115" s="531"/>
      <c r="G115" s="531"/>
      <c r="I115" s="225"/>
      <c r="J115" s="226"/>
      <c r="K115" s="227"/>
      <c r="L115" s="228"/>
      <c r="M115" s="228"/>
      <c r="N115" s="238"/>
      <c r="O115" s="342"/>
      <c r="P115" s="302"/>
    </row>
    <row r="116" spans="1:16" ht="28.5">
      <c r="A116" s="71" t="s">
        <v>0</v>
      </c>
      <c r="B116" s="70" t="s">
        <v>13</v>
      </c>
      <c r="C116" s="69" t="s">
        <v>391</v>
      </c>
      <c r="D116" s="69" t="s">
        <v>392</v>
      </c>
      <c r="E116" s="69" t="s">
        <v>393</v>
      </c>
      <c r="F116" s="68" t="s">
        <v>453</v>
      </c>
      <c r="G116" s="68" t="s">
        <v>454</v>
      </c>
      <c r="I116" s="225"/>
      <c r="J116" s="226"/>
      <c r="K116" s="227"/>
      <c r="L116" s="252"/>
      <c r="M116" s="252"/>
      <c r="N116" s="253"/>
      <c r="O116" s="253"/>
      <c r="P116" s="302"/>
    </row>
    <row r="117" spans="1:16">
      <c r="A117" s="5">
        <v>1</v>
      </c>
      <c r="B117" s="2" t="s">
        <v>491</v>
      </c>
      <c r="C117" s="64" t="s">
        <v>24</v>
      </c>
      <c r="D117" s="64" t="s">
        <v>20</v>
      </c>
      <c r="E117" s="1">
        <v>2</v>
      </c>
      <c r="F117" s="245">
        <v>800</v>
      </c>
      <c r="G117" s="412">
        <f>F117*0.9</f>
        <v>720</v>
      </c>
      <c r="I117" s="249"/>
      <c r="J117" s="250"/>
      <c r="K117" s="249"/>
      <c r="L117" s="249"/>
      <c r="M117" s="249"/>
      <c r="N117" s="251"/>
      <c r="O117" s="342"/>
      <c r="P117" s="302"/>
    </row>
    <row r="118" spans="1:16">
      <c r="A118" s="5">
        <v>2</v>
      </c>
      <c r="B118" s="2" t="s">
        <v>492</v>
      </c>
      <c r="C118" s="64" t="s">
        <v>24</v>
      </c>
      <c r="D118" s="64" t="s">
        <v>20</v>
      </c>
      <c r="E118" s="1">
        <v>2</v>
      </c>
      <c r="F118" s="245">
        <v>2000</v>
      </c>
      <c r="G118" s="412">
        <f t="shared" ref="G118:G120" si="25">F118*0.9</f>
        <v>1800</v>
      </c>
      <c r="I118" s="249"/>
      <c r="J118" s="250"/>
      <c r="K118" s="249"/>
      <c r="L118" s="249"/>
      <c r="M118" s="249"/>
      <c r="N118" s="251"/>
      <c r="O118" s="342"/>
      <c r="P118" s="302"/>
    </row>
    <row r="119" spans="1:16" ht="17.25">
      <c r="A119" s="5">
        <v>3</v>
      </c>
      <c r="B119" s="2" t="s">
        <v>99</v>
      </c>
      <c r="C119" s="64" t="s">
        <v>24</v>
      </c>
      <c r="D119" s="64" t="s">
        <v>20</v>
      </c>
      <c r="E119" s="1">
        <v>2</v>
      </c>
      <c r="F119" s="245">
        <v>2860</v>
      </c>
      <c r="G119" s="412">
        <f>F119*0.9+6</f>
        <v>2580</v>
      </c>
      <c r="I119" s="531"/>
      <c r="J119" s="531"/>
      <c r="K119" s="531"/>
      <c r="L119" s="531"/>
      <c r="M119" s="531"/>
      <c r="N119" s="239"/>
      <c r="O119" s="342"/>
      <c r="P119" s="302"/>
    </row>
    <row r="120" spans="1:16">
      <c r="A120" s="5">
        <v>4</v>
      </c>
      <c r="B120" s="2" t="s">
        <v>493</v>
      </c>
      <c r="C120" s="1" t="s">
        <v>63</v>
      </c>
      <c r="D120" s="64" t="s">
        <v>20</v>
      </c>
      <c r="E120" s="1">
        <v>2</v>
      </c>
      <c r="F120" s="245">
        <v>800</v>
      </c>
      <c r="G120" s="412">
        <f t="shared" si="25"/>
        <v>720</v>
      </c>
      <c r="I120" s="554"/>
      <c r="J120" s="554"/>
      <c r="K120" s="554"/>
      <c r="L120" s="554"/>
      <c r="M120" s="554"/>
      <c r="N120" s="538"/>
      <c r="O120" s="553"/>
      <c r="P120" s="302"/>
    </row>
    <row r="121" spans="1:16">
      <c r="A121" s="5">
        <v>6</v>
      </c>
      <c r="B121" s="2" t="s">
        <v>490</v>
      </c>
      <c r="C121" s="1" t="s">
        <v>63</v>
      </c>
      <c r="D121" s="73" t="s">
        <v>23</v>
      </c>
      <c r="E121" s="1">
        <v>2</v>
      </c>
      <c r="F121" s="245">
        <v>700</v>
      </c>
      <c r="G121" s="412">
        <f>F121*0.9+10</f>
        <v>640</v>
      </c>
      <c r="I121" s="554"/>
      <c r="J121" s="554"/>
      <c r="K121" s="554"/>
      <c r="L121" s="554"/>
      <c r="M121" s="554"/>
      <c r="N121" s="538"/>
      <c r="O121" s="553"/>
      <c r="P121" s="302"/>
    </row>
    <row r="122" spans="1:16">
      <c r="A122" s="51"/>
      <c r="B122" s="226"/>
      <c r="C122" s="227"/>
      <c r="D122" s="415" t="s">
        <v>452</v>
      </c>
      <c r="E122" s="416"/>
      <c r="F122" s="245">
        <f t="shared" ref="F122:G122" si="26">SUM(F117:F121)</f>
        <v>7160</v>
      </c>
      <c r="G122" s="260">
        <f t="shared" si="26"/>
        <v>6460</v>
      </c>
      <c r="I122" s="225"/>
      <c r="J122" s="226"/>
      <c r="K122" s="225"/>
      <c r="L122" s="225"/>
      <c r="M122" s="225"/>
      <c r="N122" s="238"/>
      <c r="O122" s="342"/>
      <c r="P122" s="302"/>
    </row>
    <row r="123" spans="1:16">
      <c r="A123" s="51"/>
      <c r="B123" s="226"/>
      <c r="C123" s="227"/>
      <c r="D123" s="528" t="s">
        <v>256</v>
      </c>
      <c r="E123" s="529"/>
      <c r="F123" s="260">
        <v>400</v>
      </c>
      <c r="G123" s="412">
        <f>F123</f>
        <v>400</v>
      </c>
      <c r="I123" s="225"/>
      <c r="J123" s="226"/>
      <c r="K123" s="225"/>
      <c r="L123" s="225"/>
      <c r="M123" s="225"/>
      <c r="N123" s="238"/>
      <c r="O123" s="342"/>
      <c r="P123" s="302"/>
    </row>
    <row r="124" spans="1:16" ht="15.75" thickBot="1">
      <c r="A124" s="50"/>
      <c r="B124" s="14"/>
      <c r="C124" s="20"/>
      <c r="D124" s="417" t="s">
        <v>452</v>
      </c>
      <c r="E124" s="418"/>
      <c r="F124" s="434">
        <f t="shared" ref="F124:G124" si="27">SUM(F122:F123)</f>
        <v>7560</v>
      </c>
      <c r="G124" s="435">
        <f t="shared" si="27"/>
        <v>6860</v>
      </c>
      <c r="I124" s="225"/>
      <c r="J124" s="226"/>
      <c r="K124" s="225"/>
      <c r="L124" s="225"/>
      <c r="M124" s="225"/>
      <c r="N124" s="238"/>
      <c r="O124" s="342"/>
      <c r="P124" s="302"/>
    </row>
    <row r="125" spans="1:16">
      <c r="A125" s="18"/>
      <c r="B125" s="19"/>
      <c r="C125" s="19"/>
      <c r="D125" s="19"/>
      <c r="E125" s="19"/>
      <c r="F125" s="425"/>
      <c r="G125" s="425"/>
      <c r="I125" s="225"/>
      <c r="J125" s="226"/>
      <c r="K125" s="225"/>
      <c r="L125" s="225"/>
      <c r="M125" s="225"/>
      <c r="N125" s="238"/>
      <c r="O125" s="342"/>
      <c r="P125" s="302"/>
    </row>
    <row r="126" spans="1:16" ht="17.25">
      <c r="A126" s="531" t="s">
        <v>494</v>
      </c>
      <c r="B126" s="531"/>
      <c r="C126" s="531"/>
      <c r="D126" s="531"/>
      <c r="E126" s="531"/>
      <c r="F126" s="531"/>
      <c r="G126" s="531"/>
      <c r="I126" s="225"/>
      <c r="J126" s="226"/>
      <c r="K126" s="225"/>
      <c r="L126" s="225"/>
      <c r="M126" s="225"/>
      <c r="N126" s="238"/>
      <c r="O126" s="342"/>
      <c r="P126" s="302"/>
    </row>
    <row r="127" spans="1:16" ht="28.5">
      <c r="A127" s="71" t="s">
        <v>0</v>
      </c>
      <c r="B127" s="70" t="s">
        <v>13</v>
      </c>
      <c r="C127" s="69" t="s">
        <v>391</v>
      </c>
      <c r="D127" s="69" t="s">
        <v>392</v>
      </c>
      <c r="E127" s="69" t="s">
        <v>393</v>
      </c>
      <c r="F127" s="68" t="s">
        <v>453</v>
      </c>
      <c r="G127" s="68" t="s">
        <v>454</v>
      </c>
      <c r="I127" s="258"/>
      <c r="J127" s="240"/>
      <c r="K127" s="241"/>
      <c r="L127" s="244"/>
      <c r="M127" s="244"/>
      <c r="N127" s="238"/>
      <c r="O127" s="238"/>
      <c r="P127" s="302"/>
    </row>
    <row r="128" spans="1:16">
      <c r="A128" s="5">
        <v>1</v>
      </c>
      <c r="B128" s="2" t="s">
        <v>40</v>
      </c>
      <c r="C128" s="64" t="s">
        <v>24</v>
      </c>
      <c r="D128" s="64" t="s">
        <v>20</v>
      </c>
      <c r="E128" s="1">
        <v>2</v>
      </c>
      <c r="F128" s="245">
        <v>800</v>
      </c>
      <c r="G128" s="412">
        <f>F128*0.9</f>
        <v>720</v>
      </c>
      <c r="I128" s="225"/>
      <c r="J128" s="226"/>
      <c r="K128" s="227"/>
      <c r="L128" s="228"/>
      <c r="M128" s="228"/>
      <c r="N128" s="238"/>
      <c r="O128" s="342"/>
      <c r="P128" s="302"/>
    </row>
    <row r="129" spans="1:16">
      <c r="A129" s="5">
        <v>2</v>
      </c>
      <c r="B129" s="2" t="s">
        <v>39</v>
      </c>
      <c r="C129" s="64" t="s">
        <v>24</v>
      </c>
      <c r="D129" s="64" t="s">
        <v>20</v>
      </c>
      <c r="E129" s="1">
        <v>2</v>
      </c>
      <c r="F129" s="245">
        <v>800</v>
      </c>
      <c r="G129" s="412">
        <f t="shared" ref="G129:G130" si="28">F129*0.9</f>
        <v>720</v>
      </c>
      <c r="I129" s="352"/>
      <c r="J129" s="310"/>
      <c r="K129" s="353"/>
      <c r="L129" s="252"/>
      <c r="M129" s="252"/>
      <c r="N129" s="253"/>
      <c r="O129" s="253"/>
      <c r="P129" s="302"/>
    </row>
    <row r="130" spans="1:16">
      <c r="A130" s="5">
        <v>3</v>
      </c>
      <c r="B130" s="2" t="s">
        <v>495</v>
      </c>
      <c r="C130" s="64" t="s">
        <v>24</v>
      </c>
      <c r="D130" s="64" t="s">
        <v>20</v>
      </c>
      <c r="E130" s="1">
        <v>2</v>
      </c>
      <c r="F130" s="245">
        <v>1600</v>
      </c>
      <c r="G130" s="412">
        <f t="shared" si="28"/>
        <v>1440</v>
      </c>
      <c r="I130" s="249"/>
      <c r="J130" s="250"/>
      <c r="K130" s="249"/>
      <c r="L130" s="249"/>
      <c r="M130" s="249"/>
      <c r="N130" s="251"/>
      <c r="O130" s="342"/>
      <c r="P130" s="302"/>
    </row>
    <row r="131" spans="1:16" ht="17.25">
      <c r="A131" s="5">
        <v>4</v>
      </c>
      <c r="B131" s="2" t="s">
        <v>496</v>
      </c>
      <c r="C131" s="64" t="s">
        <v>24</v>
      </c>
      <c r="D131" s="64" t="s">
        <v>20</v>
      </c>
      <c r="E131" s="1">
        <v>2</v>
      </c>
      <c r="F131" s="245">
        <v>900</v>
      </c>
      <c r="G131" s="412">
        <f>F131*0.9+10</f>
        <v>820</v>
      </c>
      <c r="I131" s="531"/>
      <c r="J131" s="531"/>
      <c r="K131" s="531"/>
      <c r="L131" s="531"/>
      <c r="M131" s="531"/>
      <c r="N131" s="239"/>
      <c r="O131" s="342"/>
      <c r="P131" s="302"/>
    </row>
    <row r="132" spans="1:16">
      <c r="A132" s="5">
        <v>5</v>
      </c>
      <c r="B132" s="2" t="s">
        <v>497</v>
      </c>
      <c r="C132" s="64" t="s">
        <v>24</v>
      </c>
      <c r="D132" s="64" t="s">
        <v>20</v>
      </c>
      <c r="E132" s="1">
        <v>2</v>
      </c>
      <c r="F132" s="245">
        <v>900</v>
      </c>
      <c r="G132" s="412">
        <f>F132*0.9+10</f>
        <v>820</v>
      </c>
      <c r="I132" s="554"/>
      <c r="J132" s="554"/>
      <c r="K132" s="554"/>
      <c r="L132" s="554"/>
      <c r="M132" s="554"/>
      <c r="N132" s="538"/>
      <c r="O132" s="553"/>
      <c r="P132" s="302"/>
    </row>
    <row r="133" spans="1:16">
      <c r="A133" s="5">
        <v>6</v>
      </c>
      <c r="B133" s="2" t="s">
        <v>498</v>
      </c>
      <c r="C133" s="1" t="s">
        <v>63</v>
      </c>
      <c r="D133" s="73" t="s">
        <v>23</v>
      </c>
      <c r="E133" s="1">
        <v>2</v>
      </c>
      <c r="F133" s="245">
        <v>700</v>
      </c>
      <c r="G133" s="412">
        <f>F133*0.9+10</f>
        <v>640</v>
      </c>
      <c r="I133" s="554"/>
      <c r="J133" s="554"/>
      <c r="K133" s="554"/>
      <c r="L133" s="554"/>
      <c r="M133" s="554"/>
      <c r="N133" s="538"/>
      <c r="O133" s="553"/>
      <c r="P133" s="302"/>
    </row>
    <row r="134" spans="1:16" ht="28.5">
      <c r="A134" s="137">
        <v>7</v>
      </c>
      <c r="B134" s="133" t="s">
        <v>991</v>
      </c>
      <c r="C134" s="73" t="s">
        <v>63</v>
      </c>
      <c r="D134" s="73" t="s">
        <v>20</v>
      </c>
      <c r="E134" s="436" t="s">
        <v>1</v>
      </c>
      <c r="F134" s="245">
        <v>2500</v>
      </c>
      <c r="G134" s="412">
        <f>F134*0.9+10</f>
        <v>2260</v>
      </c>
      <c r="I134" s="225"/>
      <c r="J134" s="226"/>
      <c r="K134" s="225"/>
      <c r="L134" s="225"/>
      <c r="M134" s="225"/>
      <c r="N134" s="238"/>
      <c r="O134" s="342"/>
      <c r="P134" s="302"/>
    </row>
    <row r="135" spans="1:16">
      <c r="A135" s="51"/>
      <c r="B135" s="226"/>
      <c r="C135" s="227"/>
      <c r="D135" s="413" t="s">
        <v>452</v>
      </c>
      <c r="E135" s="414"/>
      <c r="F135" s="437">
        <f t="shared" ref="F135:G135" si="29">SUM(F128:F134)</f>
        <v>8200</v>
      </c>
      <c r="G135" s="438">
        <f t="shared" si="29"/>
        <v>7420</v>
      </c>
      <c r="I135" s="225"/>
      <c r="J135" s="226"/>
      <c r="K135" s="225"/>
      <c r="L135" s="225"/>
      <c r="M135" s="225"/>
      <c r="N135" s="238"/>
      <c r="O135" s="342"/>
      <c r="P135" s="302"/>
    </row>
    <row r="136" spans="1:16">
      <c r="A136" s="51"/>
      <c r="B136" s="226"/>
      <c r="C136" s="227"/>
      <c r="D136" s="528" t="s">
        <v>256</v>
      </c>
      <c r="E136" s="529"/>
      <c r="F136" s="260">
        <v>400</v>
      </c>
      <c r="G136" s="412">
        <f>F136</f>
        <v>400</v>
      </c>
      <c r="I136" s="225"/>
      <c r="J136" s="226"/>
      <c r="K136" s="225"/>
      <c r="L136" s="225"/>
      <c r="M136" s="225"/>
      <c r="N136" s="238"/>
      <c r="O136" s="342"/>
      <c r="P136" s="302"/>
    </row>
    <row r="137" spans="1:16" ht="15.75" thickBot="1">
      <c r="A137" s="50"/>
      <c r="B137" s="14"/>
      <c r="C137" s="20"/>
      <c r="D137" s="417" t="s">
        <v>452</v>
      </c>
      <c r="E137" s="418"/>
      <c r="F137" s="434">
        <f t="shared" ref="F137:G137" si="30">SUM(F135:F136)</f>
        <v>8600</v>
      </c>
      <c r="G137" s="435">
        <f t="shared" si="30"/>
        <v>7820</v>
      </c>
      <c r="I137" s="225"/>
      <c r="J137" s="226"/>
      <c r="K137" s="225"/>
      <c r="L137" s="225"/>
      <c r="M137" s="225"/>
      <c r="N137" s="238"/>
      <c r="O137" s="342"/>
      <c r="P137" s="302"/>
    </row>
    <row r="138" spans="1:16">
      <c r="A138" s="18"/>
      <c r="B138" s="19"/>
      <c r="C138" s="19"/>
      <c r="D138" s="19"/>
      <c r="E138" s="19"/>
      <c r="F138" s="425"/>
      <c r="G138" s="425"/>
      <c r="I138" s="225"/>
      <c r="J138" s="226"/>
      <c r="K138" s="225"/>
      <c r="L138" s="225"/>
      <c r="M138" s="225"/>
      <c r="N138" s="238"/>
      <c r="O138" s="342"/>
      <c r="P138" s="302"/>
    </row>
    <row r="139" spans="1:16">
      <c r="A139" s="18"/>
      <c r="B139" s="19"/>
      <c r="C139" s="19"/>
      <c r="D139" s="19"/>
      <c r="E139" s="19"/>
      <c r="F139" s="425"/>
      <c r="G139" s="425"/>
      <c r="I139" s="225"/>
      <c r="J139" s="226"/>
      <c r="K139" s="225"/>
      <c r="L139" s="225"/>
      <c r="M139" s="225"/>
      <c r="N139" s="238"/>
      <c r="O139" s="342"/>
      <c r="P139" s="302"/>
    </row>
    <row r="140" spans="1:16" ht="17.25">
      <c r="A140" s="531" t="s">
        <v>499</v>
      </c>
      <c r="B140" s="531"/>
      <c r="C140" s="531"/>
      <c r="D140" s="531"/>
      <c r="E140" s="531"/>
      <c r="F140" s="531"/>
      <c r="G140" s="531"/>
      <c r="I140" s="225"/>
      <c r="J140" s="226"/>
      <c r="K140" s="227"/>
      <c r="L140" s="227"/>
      <c r="M140" s="233"/>
      <c r="N140" s="238"/>
      <c r="O140" s="342"/>
      <c r="P140" s="302"/>
    </row>
    <row r="141" spans="1:16" ht="28.5">
      <c r="A141" s="71" t="s">
        <v>0</v>
      </c>
      <c r="B141" s="70" t="s">
        <v>13</v>
      </c>
      <c r="C141" s="69" t="s">
        <v>391</v>
      </c>
      <c r="D141" s="69" t="s">
        <v>392</v>
      </c>
      <c r="E141" s="69" t="s">
        <v>393</v>
      </c>
      <c r="F141" s="68" t="s">
        <v>453</v>
      </c>
      <c r="G141" s="68" t="s">
        <v>454</v>
      </c>
      <c r="I141" s="258"/>
      <c r="J141" s="240"/>
      <c r="K141" s="241"/>
      <c r="L141" s="244"/>
      <c r="M141" s="244"/>
      <c r="N141" s="238"/>
      <c r="O141" s="238"/>
      <c r="P141" s="302"/>
    </row>
    <row r="142" spans="1:16" ht="28.5">
      <c r="A142" s="1">
        <v>1</v>
      </c>
      <c r="B142" s="4" t="s">
        <v>500</v>
      </c>
      <c r="C142" s="1" t="s">
        <v>19</v>
      </c>
      <c r="D142" s="64" t="s">
        <v>20</v>
      </c>
      <c r="E142" s="1">
        <v>2</v>
      </c>
      <c r="F142" s="245">
        <v>800</v>
      </c>
      <c r="G142" s="412">
        <f>F142*0.9</f>
        <v>720</v>
      </c>
      <c r="I142" s="225"/>
      <c r="J142" s="226"/>
      <c r="K142" s="227"/>
      <c r="L142" s="228"/>
      <c r="M142" s="228"/>
      <c r="N142" s="238"/>
      <c r="O142" s="342"/>
      <c r="P142" s="302"/>
    </row>
    <row r="143" spans="1:16" ht="28.5">
      <c r="A143" s="1">
        <v>2</v>
      </c>
      <c r="B143" s="2" t="s">
        <v>501</v>
      </c>
      <c r="C143" s="1" t="s">
        <v>19</v>
      </c>
      <c r="D143" s="64" t="s">
        <v>20</v>
      </c>
      <c r="E143" s="1">
        <v>2</v>
      </c>
      <c r="F143" s="245">
        <v>500</v>
      </c>
      <c r="G143" s="412">
        <f>F143*0.9+10</f>
        <v>460</v>
      </c>
      <c r="I143" s="352"/>
      <c r="J143" s="310"/>
      <c r="K143" s="353"/>
      <c r="L143" s="252"/>
      <c r="M143" s="252"/>
      <c r="N143" s="253"/>
      <c r="O143" s="253"/>
      <c r="P143" s="302"/>
    </row>
    <row r="144" spans="1:16">
      <c r="A144" s="1">
        <v>3</v>
      </c>
      <c r="B144" s="4" t="s">
        <v>447</v>
      </c>
      <c r="C144" s="64" t="s">
        <v>24</v>
      </c>
      <c r="D144" s="64" t="s">
        <v>20</v>
      </c>
      <c r="E144" s="1">
        <v>2</v>
      </c>
      <c r="F144" s="245">
        <v>1000</v>
      </c>
      <c r="G144" s="412">
        <f t="shared" ref="G144:G146" si="31">F144*0.9</f>
        <v>900</v>
      </c>
      <c r="I144" s="249"/>
      <c r="J144" s="250"/>
      <c r="K144" s="249"/>
      <c r="L144" s="249"/>
      <c r="M144" s="249"/>
      <c r="N144" s="251"/>
      <c r="O144" s="342"/>
      <c r="P144" s="302"/>
    </row>
    <row r="145" spans="1:16">
      <c r="A145" s="1">
        <v>4</v>
      </c>
      <c r="B145" s="4" t="s">
        <v>502</v>
      </c>
      <c r="C145" s="64" t="s">
        <v>24</v>
      </c>
      <c r="D145" s="64" t="s">
        <v>20</v>
      </c>
      <c r="E145" s="1">
        <v>2</v>
      </c>
      <c r="F145" s="245">
        <v>1600</v>
      </c>
      <c r="G145" s="412">
        <f t="shared" si="31"/>
        <v>1440</v>
      </c>
      <c r="I145" s="249"/>
      <c r="J145" s="250"/>
      <c r="K145" s="249"/>
      <c r="L145" s="249"/>
      <c r="M145" s="249"/>
      <c r="N145" s="251"/>
      <c r="O145" s="342"/>
      <c r="P145" s="302"/>
    </row>
    <row r="146" spans="1:16" ht="17.25">
      <c r="A146" s="1">
        <v>5</v>
      </c>
      <c r="B146" s="4" t="s">
        <v>54</v>
      </c>
      <c r="C146" s="64" t="s">
        <v>24</v>
      </c>
      <c r="D146" s="64" t="s">
        <v>20</v>
      </c>
      <c r="E146" s="1">
        <v>2</v>
      </c>
      <c r="F146" s="245">
        <v>1600</v>
      </c>
      <c r="G146" s="412">
        <f t="shared" si="31"/>
        <v>1440</v>
      </c>
      <c r="I146" s="531"/>
      <c r="J146" s="531"/>
      <c r="K146" s="531"/>
      <c r="L146" s="531"/>
      <c r="M146" s="531"/>
      <c r="N146" s="239"/>
      <c r="O146" s="342"/>
      <c r="P146" s="302"/>
    </row>
    <row r="147" spans="1:16">
      <c r="A147" s="1">
        <v>6</v>
      </c>
      <c r="B147" s="4" t="s">
        <v>503</v>
      </c>
      <c r="C147" s="64" t="s">
        <v>24</v>
      </c>
      <c r="D147" s="64" t="s">
        <v>20</v>
      </c>
      <c r="E147" s="1">
        <v>2</v>
      </c>
      <c r="F147" s="245">
        <v>1100</v>
      </c>
      <c r="G147" s="412">
        <f>F147*0.9+10</f>
        <v>1000</v>
      </c>
      <c r="I147" s="554"/>
      <c r="J147" s="554"/>
      <c r="K147" s="554"/>
      <c r="L147" s="554"/>
      <c r="M147" s="554"/>
      <c r="N147" s="538"/>
      <c r="O147" s="553"/>
      <c r="P147" s="302"/>
    </row>
    <row r="148" spans="1:16">
      <c r="A148" s="1">
        <v>7</v>
      </c>
      <c r="B148" s="4" t="s">
        <v>451</v>
      </c>
      <c r="C148" s="64" t="s">
        <v>24</v>
      </c>
      <c r="D148" s="64" t="s">
        <v>20</v>
      </c>
      <c r="E148" s="1">
        <v>2</v>
      </c>
      <c r="F148" s="245">
        <v>2500</v>
      </c>
      <c r="G148" s="412">
        <f>F148*0.9+10</f>
        <v>2260</v>
      </c>
      <c r="I148" s="554"/>
      <c r="J148" s="554"/>
      <c r="K148" s="554"/>
      <c r="L148" s="554"/>
      <c r="M148" s="554"/>
      <c r="N148" s="538"/>
      <c r="O148" s="553"/>
      <c r="P148" s="302"/>
    </row>
    <row r="149" spans="1:16">
      <c r="A149" s="1">
        <v>8</v>
      </c>
      <c r="B149" s="4" t="s">
        <v>449</v>
      </c>
      <c r="C149" s="64" t="s">
        <v>24</v>
      </c>
      <c r="D149" s="64" t="s">
        <v>20</v>
      </c>
      <c r="E149" s="1">
        <v>2</v>
      </c>
      <c r="F149" s="245">
        <v>2500</v>
      </c>
      <c r="G149" s="412">
        <f>F149*0.9+10</f>
        <v>2260</v>
      </c>
      <c r="I149" s="227"/>
      <c r="J149" s="355"/>
      <c r="K149" s="227"/>
      <c r="L149" s="227"/>
      <c r="M149" s="227"/>
      <c r="N149" s="238"/>
      <c r="O149" s="342"/>
      <c r="P149" s="302"/>
    </row>
    <row r="150" spans="1:16">
      <c r="A150" s="22"/>
      <c r="B150" s="226"/>
      <c r="C150" s="227"/>
      <c r="D150" s="415" t="s">
        <v>452</v>
      </c>
      <c r="E150" s="416"/>
      <c r="F150" s="439">
        <f t="shared" ref="F150:G150" si="32">SUM(F142:F149)</f>
        <v>11600</v>
      </c>
      <c r="G150" s="260">
        <f t="shared" si="32"/>
        <v>10480</v>
      </c>
      <c r="I150" s="227"/>
      <c r="J150" s="226"/>
      <c r="K150" s="227"/>
      <c r="L150" s="227"/>
      <c r="M150" s="227"/>
      <c r="N150" s="238"/>
      <c r="O150" s="342"/>
      <c r="P150" s="302"/>
    </row>
    <row r="151" spans="1:16">
      <c r="A151" s="22"/>
      <c r="B151" s="226"/>
      <c r="C151" s="227"/>
      <c r="D151" s="528" t="s">
        <v>256</v>
      </c>
      <c r="E151" s="529"/>
      <c r="F151" s="260">
        <v>400</v>
      </c>
      <c r="G151" s="412">
        <f>F151</f>
        <v>400</v>
      </c>
      <c r="I151" s="227"/>
      <c r="J151" s="355"/>
      <c r="K151" s="227"/>
      <c r="L151" s="227"/>
      <c r="M151" s="227"/>
      <c r="N151" s="238"/>
      <c r="O151" s="342"/>
      <c r="P151" s="302"/>
    </row>
    <row r="152" spans="1:16" ht="15.75" thickBot="1">
      <c r="A152" s="21"/>
      <c r="B152" s="14"/>
      <c r="C152" s="20"/>
      <c r="D152" s="417" t="s">
        <v>452</v>
      </c>
      <c r="E152" s="418"/>
      <c r="F152" s="440">
        <f t="shared" ref="F152" si="33">SUM(F150:F151)</f>
        <v>12000</v>
      </c>
      <c r="G152" s="435">
        <f>SUM(G150:G151)</f>
        <v>10880</v>
      </c>
      <c r="I152" s="227"/>
      <c r="J152" s="355"/>
      <c r="K152" s="227"/>
      <c r="L152" s="227"/>
      <c r="M152" s="227"/>
      <c r="N152" s="238"/>
      <c r="O152" s="342"/>
      <c r="P152" s="302"/>
    </row>
    <row r="153" spans="1:16">
      <c r="A153" s="18"/>
      <c r="B153" s="19"/>
      <c r="C153" s="19"/>
      <c r="D153" s="19"/>
      <c r="E153" s="19"/>
      <c r="F153" s="425"/>
      <c r="G153" s="425"/>
      <c r="I153" s="227"/>
      <c r="J153" s="355"/>
      <c r="K153" s="227"/>
      <c r="L153" s="227"/>
      <c r="M153" s="227"/>
      <c r="N153" s="238"/>
      <c r="O153" s="342"/>
      <c r="P153" s="302"/>
    </row>
    <row r="154" spans="1:16">
      <c r="A154" s="18"/>
      <c r="B154" s="19"/>
      <c r="C154" s="19"/>
      <c r="D154" s="19"/>
      <c r="E154" s="19"/>
      <c r="F154" s="425"/>
      <c r="G154" s="425"/>
      <c r="I154" s="227"/>
      <c r="J154" s="355"/>
      <c r="K154" s="227"/>
      <c r="L154" s="227"/>
      <c r="M154" s="227"/>
      <c r="N154" s="238"/>
      <c r="O154" s="342"/>
      <c r="P154" s="302"/>
    </row>
    <row r="155" spans="1:16" ht="17.25">
      <c r="A155" s="531" t="s">
        <v>504</v>
      </c>
      <c r="B155" s="531"/>
      <c r="C155" s="531"/>
      <c r="D155" s="531"/>
      <c r="E155" s="531"/>
      <c r="F155" s="531"/>
      <c r="G155" s="531"/>
      <c r="I155" s="227"/>
      <c r="J155" s="355"/>
      <c r="K155" s="227"/>
      <c r="L155" s="227"/>
      <c r="M155" s="227"/>
      <c r="N155" s="238"/>
      <c r="O155" s="342"/>
      <c r="P155" s="302"/>
    </row>
    <row r="156" spans="1:16" ht="28.5">
      <c r="A156" s="71" t="s">
        <v>0</v>
      </c>
      <c r="B156" s="70" t="s">
        <v>13</v>
      </c>
      <c r="C156" s="69" t="s">
        <v>391</v>
      </c>
      <c r="D156" s="69" t="s">
        <v>392</v>
      </c>
      <c r="E156" s="69" t="s">
        <v>393</v>
      </c>
      <c r="F156" s="68" t="s">
        <v>453</v>
      </c>
      <c r="G156" s="68" t="s">
        <v>454</v>
      </c>
      <c r="I156" s="227"/>
      <c r="J156" s="355"/>
      <c r="K156" s="227"/>
      <c r="L156" s="227"/>
      <c r="M156" s="227"/>
      <c r="N156" s="238"/>
      <c r="O156" s="342"/>
      <c r="P156" s="302"/>
    </row>
    <row r="157" spans="1:16">
      <c r="A157" s="1">
        <v>1</v>
      </c>
      <c r="B157" s="2" t="s">
        <v>3</v>
      </c>
      <c r="C157" s="64" t="s">
        <v>24</v>
      </c>
      <c r="D157" s="64" t="s">
        <v>20</v>
      </c>
      <c r="E157" s="1">
        <v>2</v>
      </c>
      <c r="F157" s="245">
        <v>3900</v>
      </c>
      <c r="G157" s="421">
        <v>3520</v>
      </c>
      <c r="I157" s="258"/>
      <c r="J157" s="240"/>
      <c r="K157" s="241"/>
      <c r="L157" s="244"/>
      <c r="M157" s="244"/>
      <c r="N157" s="238"/>
      <c r="O157" s="238"/>
      <c r="P157" s="302"/>
    </row>
    <row r="158" spans="1:16">
      <c r="A158" s="1">
        <v>2</v>
      </c>
      <c r="B158" s="2" t="s">
        <v>505</v>
      </c>
      <c r="C158" s="64" t="s">
        <v>24</v>
      </c>
      <c r="D158" s="64" t="s">
        <v>20</v>
      </c>
      <c r="E158" s="1">
        <v>2</v>
      </c>
      <c r="F158" s="245">
        <v>3500</v>
      </c>
      <c r="G158" s="421">
        <v>3160</v>
      </c>
      <c r="I158" s="225"/>
      <c r="J158" s="226"/>
      <c r="K158" s="227"/>
      <c r="L158" s="228"/>
      <c r="M158" s="228"/>
      <c r="N158" s="238"/>
      <c r="O158" s="342"/>
      <c r="P158" s="302"/>
    </row>
    <row r="159" spans="1:16">
      <c r="A159" s="1">
        <v>3</v>
      </c>
      <c r="B159" s="8" t="s">
        <v>506</v>
      </c>
      <c r="C159" s="64" t="s">
        <v>24</v>
      </c>
      <c r="D159" s="64" t="s">
        <v>20</v>
      </c>
      <c r="E159" s="1">
        <v>2</v>
      </c>
      <c r="F159" s="260">
        <v>3800</v>
      </c>
      <c r="G159" s="121">
        <f>F159*0.9</f>
        <v>3420</v>
      </c>
      <c r="I159" s="225"/>
      <c r="J159" s="226"/>
      <c r="K159" s="227"/>
      <c r="L159" s="252"/>
      <c r="M159" s="252"/>
      <c r="N159" s="253"/>
      <c r="O159" s="253"/>
      <c r="P159" s="302"/>
    </row>
    <row r="160" spans="1:16">
      <c r="A160" s="1">
        <v>4</v>
      </c>
      <c r="B160" s="2" t="s">
        <v>507</v>
      </c>
      <c r="C160" s="64" t="s">
        <v>24</v>
      </c>
      <c r="D160" s="64" t="s">
        <v>20</v>
      </c>
      <c r="E160" s="1">
        <v>2</v>
      </c>
      <c r="F160" s="260">
        <v>900</v>
      </c>
      <c r="G160" s="121">
        <f>F160*0.9</f>
        <v>810</v>
      </c>
      <c r="I160" s="249"/>
      <c r="J160" s="250"/>
      <c r="K160" s="249"/>
      <c r="L160" s="249"/>
      <c r="M160" s="249"/>
      <c r="N160" s="251"/>
      <c r="O160" s="342"/>
      <c r="P160" s="302"/>
    </row>
    <row r="161" spans="1:16">
      <c r="A161" s="1">
        <v>5</v>
      </c>
      <c r="B161" s="2" t="s">
        <v>445</v>
      </c>
      <c r="C161" s="64" t="s">
        <v>24</v>
      </c>
      <c r="D161" s="64" t="s">
        <v>20</v>
      </c>
      <c r="E161" s="1">
        <v>2</v>
      </c>
      <c r="F161" s="260">
        <v>900</v>
      </c>
      <c r="G161" s="121">
        <f>F161*0.9</f>
        <v>810</v>
      </c>
      <c r="I161" s="249"/>
      <c r="J161" s="250"/>
      <c r="K161" s="249"/>
      <c r="L161" s="249"/>
      <c r="M161" s="249"/>
      <c r="N161" s="251"/>
      <c r="O161" s="342"/>
      <c r="P161" s="302"/>
    </row>
    <row r="162" spans="1:16" ht="17.25">
      <c r="A162" s="1">
        <v>6</v>
      </c>
      <c r="B162" s="2" t="s">
        <v>446</v>
      </c>
      <c r="C162" s="64" t="s">
        <v>24</v>
      </c>
      <c r="D162" s="64" t="s">
        <v>20</v>
      </c>
      <c r="E162" s="1">
        <v>2</v>
      </c>
      <c r="F162" s="260">
        <v>1600</v>
      </c>
      <c r="G162" s="121">
        <f>F162*0.9</f>
        <v>1440</v>
      </c>
      <c r="I162" s="531"/>
      <c r="J162" s="531"/>
      <c r="K162" s="531"/>
      <c r="L162" s="531"/>
      <c r="M162" s="531"/>
      <c r="N162" s="239"/>
      <c r="O162" s="342"/>
      <c r="P162" s="302"/>
    </row>
    <row r="163" spans="1:16">
      <c r="A163" s="22"/>
      <c r="B163" s="226"/>
      <c r="C163" s="227"/>
      <c r="D163" s="415" t="s">
        <v>452</v>
      </c>
      <c r="E163" s="416"/>
      <c r="F163" s="441">
        <f>SUM(F157:F162)</f>
        <v>14600</v>
      </c>
      <c r="G163" s="441">
        <f>SUM(G157:G162)</f>
        <v>13160</v>
      </c>
      <c r="I163" s="554"/>
      <c r="J163" s="554"/>
      <c r="K163" s="554"/>
      <c r="L163" s="554"/>
      <c r="M163" s="554"/>
      <c r="N163" s="538"/>
      <c r="O163" s="553"/>
      <c r="P163" s="302"/>
    </row>
    <row r="164" spans="1:16">
      <c r="A164" s="22"/>
      <c r="B164" s="226"/>
      <c r="C164" s="227"/>
      <c r="D164" s="528" t="s">
        <v>256</v>
      </c>
      <c r="E164" s="529"/>
      <c r="F164" s="442">
        <v>400</v>
      </c>
      <c r="G164" s="442">
        <v>400</v>
      </c>
      <c r="I164" s="554"/>
      <c r="J164" s="554"/>
      <c r="K164" s="554"/>
      <c r="L164" s="554"/>
      <c r="M164" s="554"/>
      <c r="N164" s="538"/>
      <c r="O164" s="553"/>
      <c r="P164" s="302"/>
    </row>
    <row r="165" spans="1:16">
      <c r="A165" s="21"/>
      <c r="B165" s="14"/>
      <c r="C165" s="20"/>
      <c r="D165" s="417" t="s">
        <v>452</v>
      </c>
      <c r="E165" s="418"/>
      <c r="F165" s="443">
        <f>SUM(F163:F164)</f>
        <v>15000</v>
      </c>
      <c r="G165" s="443">
        <f>SUM(G163:G164)</f>
        <v>13560</v>
      </c>
      <c r="I165" s="227"/>
      <c r="J165" s="226"/>
      <c r="K165" s="227"/>
      <c r="L165" s="227"/>
      <c r="M165" s="227"/>
      <c r="N165" s="238"/>
      <c r="O165" s="342"/>
      <c r="P165" s="302"/>
    </row>
    <row r="166" spans="1:16">
      <c r="A166" s="18"/>
      <c r="B166" s="19"/>
      <c r="C166" s="19"/>
      <c r="D166" s="19"/>
      <c r="E166" s="19"/>
      <c r="F166" s="425"/>
      <c r="G166" s="425"/>
      <c r="I166" s="227"/>
      <c r="J166" s="226"/>
      <c r="K166" s="227"/>
      <c r="L166" s="227"/>
      <c r="M166" s="227"/>
      <c r="N166" s="238"/>
      <c r="O166" s="342"/>
      <c r="P166" s="302"/>
    </row>
    <row r="167" spans="1:16">
      <c r="A167" s="18"/>
      <c r="B167" s="19"/>
      <c r="C167" s="19"/>
      <c r="D167" s="19"/>
      <c r="E167" s="19"/>
      <c r="F167" s="425"/>
      <c r="G167" s="425"/>
      <c r="I167" s="227"/>
      <c r="J167" s="226"/>
      <c r="K167" s="227"/>
      <c r="L167" s="227"/>
      <c r="M167" s="227"/>
      <c r="N167" s="238"/>
      <c r="O167" s="342"/>
      <c r="P167" s="302"/>
    </row>
    <row r="168" spans="1:16" ht="17.25">
      <c r="A168" s="530" t="s">
        <v>508</v>
      </c>
      <c r="B168" s="530"/>
      <c r="C168" s="530"/>
      <c r="D168" s="530"/>
      <c r="E168" s="530"/>
      <c r="F168" s="530"/>
      <c r="G168" s="530"/>
      <c r="I168" s="227"/>
      <c r="J168" s="226"/>
      <c r="K168" s="227"/>
      <c r="L168" s="227"/>
      <c r="M168" s="227"/>
      <c r="N168" s="238"/>
      <c r="O168" s="342"/>
      <c r="P168" s="302"/>
    </row>
    <row r="169" spans="1:16" ht="28.5">
      <c r="A169" s="71" t="s">
        <v>0</v>
      </c>
      <c r="B169" s="70" t="s">
        <v>13</v>
      </c>
      <c r="C169" s="69" t="s">
        <v>391</v>
      </c>
      <c r="D169" s="69" t="s">
        <v>392</v>
      </c>
      <c r="E169" s="69" t="s">
        <v>393</v>
      </c>
      <c r="F169" s="68" t="s">
        <v>453</v>
      </c>
      <c r="G169" s="68" t="s">
        <v>454</v>
      </c>
      <c r="I169" s="227"/>
      <c r="J169" s="226"/>
      <c r="K169" s="227"/>
      <c r="L169" s="227"/>
      <c r="M169" s="227"/>
      <c r="N169" s="238"/>
      <c r="O169" s="342"/>
      <c r="P169" s="302"/>
    </row>
    <row r="170" spans="1:16">
      <c r="A170" s="27">
        <v>1</v>
      </c>
      <c r="B170" s="49" t="s">
        <v>201</v>
      </c>
      <c r="C170" s="64" t="s">
        <v>24</v>
      </c>
      <c r="D170" s="73" t="s">
        <v>23</v>
      </c>
      <c r="E170" s="444" t="s">
        <v>2</v>
      </c>
      <c r="F170" s="421">
        <v>1700</v>
      </c>
      <c r="G170" s="412">
        <f>F170*0.9+10</f>
        <v>1540</v>
      </c>
      <c r="I170" s="227"/>
      <c r="J170" s="226"/>
      <c r="K170" s="227"/>
      <c r="L170" s="227"/>
      <c r="M170" s="227"/>
      <c r="N170" s="238"/>
      <c r="O170" s="342"/>
      <c r="P170" s="302"/>
    </row>
    <row r="171" spans="1:16">
      <c r="A171" s="27">
        <v>2</v>
      </c>
      <c r="B171" s="49" t="s">
        <v>510</v>
      </c>
      <c r="C171" s="64" t="s">
        <v>24</v>
      </c>
      <c r="D171" s="73" t="s">
        <v>23</v>
      </c>
      <c r="E171" s="444" t="s">
        <v>2</v>
      </c>
      <c r="F171" s="421">
        <v>1400</v>
      </c>
      <c r="G171" s="412">
        <f t="shared" ref="G171:G178" si="34">F171*0.9</f>
        <v>1260</v>
      </c>
      <c r="I171" s="258"/>
      <c r="J171" s="240"/>
      <c r="K171" s="241"/>
      <c r="L171" s="244"/>
      <c r="M171" s="244"/>
      <c r="N171" s="238"/>
      <c r="O171" s="238"/>
      <c r="P171" s="302"/>
    </row>
    <row r="172" spans="1:16">
      <c r="A172" s="27">
        <v>3</v>
      </c>
      <c r="B172" s="49" t="s">
        <v>1106</v>
      </c>
      <c r="C172" s="64" t="s">
        <v>24</v>
      </c>
      <c r="D172" s="73" t="s">
        <v>23</v>
      </c>
      <c r="E172" s="444" t="s">
        <v>1108</v>
      </c>
      <c r="F172" s="421">
        <v>1400</v>
      </c>
      <c r="G172" s="412">
        <f t="shared" si="34"/>
        <v>1260</v>
      </c>
      <c r="I172" s="225"/>
      <c r="J172" s="226"/>
      <c r="K172" s="227"/>
      <c r="L172" s="228"/>
      <c r="M172" s="228"/>
      <c r="N172" s="238"/>
      <c r="O172" s="342"/>
      <c r="P172" s="302"/>
    </row>
    <row r="173" spans="1:16">
      <c r="A173" s="27">
        <v>4</v>
      </c>
      <c r="B173" s="49" t="s">
        <v>1107</v>
      </c>
      <c r="C173" s="64" t="s">
        <v>24</v>
      </c>
      <c r="D173" s="73" t="s">
        <v>23</v>
      </c>
      <c r="E173" s="444" t="s">
        <v>2</v>
      </c>
      <c r="F173" s="421">
        <v>1400</v>
      </c>
      <c r="G173" s="412">
        <f t="shared" si="34"/>
        <v>1260</v>
      </c>
      <c r="I173" s="225"/>
      <c r="J173" s="226"/>
      <c r="K173" s="227"/>
      <c r="L173" s="252"/>
      <c r="M173" s="252"/>
      <c r="N173" s="253"/>
      <c r="O173" s="253"/>
      <c r="P173" s="302"/>
    </row>
    <row r="174" spans="1:16">
      <c r="A174" s="27">
        <v>5</v>
      </c>
      <c r="B174" s="49" t="s">
        <v>511</v>
      </c>
      <c r="C174" s="64" t="s">
        <v>24</v>
      </c>
      <c r="D174" s="73" t="s">
        <v>23</v>
      </c>
      <c r="E174" s="444" t="s">
        <v>2</v>
      </c>
      <c r="F174" s="421">
        <v>1400</v>
      </c>
      <c r="G174" s="412">
        <f t="shared" si="34"/>
        <v>1260</v>
      </c>
      <c r="I174" s="249"/>
      <c r="J174" s="250"/>
      <c r="K174" s="249"/>
      <c r="L174" s="249"/>
      <c r="M174" s="249"/>
      <c r="N174" s="251"/>
      <c r="O174" s="342"/>
      <c r="P174" s="302"/>
    </row>
    <row r="175" spans="1:16">
      <c r="A175" s="27">
        <v>6</v>
      </c>
      <c r="B175" s="49" t="s">
        <v>206</v>
      </c>
      <c r="C175" s="64" t="s">
        <v>24</v>
      </c>
      <c r="D175" s="73" t="s">
        <v>23</v>
      </c>
      <c r="E175" s="444" t="s">
        <v>2</v>
      </c>
      <c r="F175" s="421">
        <v>1400</v>
      </c>
      <c r="G175" s="412">
        <f t="shared" si="34"/>
        <v>1260</v>
      </c>
      <c r="I175" s="249"/>
      <c r="J175" s="250"/>
      <c r="K175" s="249"/>
      <c r="L175" s="249"/>
      <c r="M175" s="249"/>
      <c r="N175" s="251"/>
      <c r="O175" s="342"/>
      <c r="P175" s="302"/>
    </row>
    <row r="176" spans="1:16" ht="17.25">
      <c r="A176" s="27">
        <v>7</v>
      </c>
      <c r="B176" s="49" t="s">
        <v>206</v>
      </c>
      <c r="C176" s="64" t="s">
        <v>24</v>
      </c>
      <c r="D176" s="73" t="s">
        <v>23</v>
      </c>
      <c r="E176" s="444" t="s">
        <v>2</v>
      </c>
      <c r="F176" s="421">
        <v>1400</v>
      </c>
      <c r="G176" s="412">
        <f t="shared" si="34"/>
        <v>1260</v>
      </c>
      <c r="I176" s="530"/>
      <c r="J176" s="530"/>
      <c r="K176" s="530"/>
      <c r="L176" s="530"/>
      <c r="M176" s="530"/>
      <c r="N176" s="235"/>
      <c r="O176" s="342"/>
      <c r="P176" s="302"/>
    </row>
    <row r="177" spans="1:16">
      <c r="A177" s="27">
        <v>8</v>
      </c>
      <c r="B177" s="49" t="s">
        <v>509</v>
      </c>
      <c r="C177" s="64" t="s">
        <v>24</v>
      </c>
      <c r="D177" s="73" t="s">
        <v>23</v>
      </c>
      <c r="E177" s="444" t="s">
        <v>2</v>
      </c>
      <c r="F177" s="421">
        <v>1400</v>
      </c>
      <c r="G177" s="412">
        <f t="shared" si="34"/>
        <v>1260</v>
      </c>
      <c r="I177" s="554"/>
      <c r="J177" s="554"/>
      <c r="K177" s="554"/>
      <c r="L177" s="554"/>
      <c r="M177" s="554"/>
      <c r="N177" s="538"/>
      <c r="O177" s="553"/>
      <c r="P177" s="302"/>
    </row>
    <row r="178" spans="1:16">
      <c r="A178" s="27">
        <v>9</v>
      </c>
      <c r="B178" s="49" t="s">
        <v>208</v>
      </c>
      <c r="C178" s="64" t="s">
        <v>24</v>
      </c>
      <c r="D178" s="73" t="s">
        <v>23</v>
      </c>
      <c r="E178" s="444" t="s">
        <v>2</v>
      </c>
      <c r="F178" s="421">
        <v>1400</v>
      </c>
      <c r="G178" s="412">
        <f t="shared" si="34"/>
        <v>1260</v>
      </c>
      <c r="I178" s="554"/>
      <c r="J178" s="554"/>
      <c r="K178" s="554"/>
      <c r="L178" s="554"/>
      <c r="M178" s="554"/>
      <c r="N178" s="538"/>
      <c r="O178" s="553"/>
      <c r="P178" s="302"/>
    </row>
    <row r="179" spans="1:16">
      <c r="A179" s="48"/>
      <c r="B179" s="230"/>
      <c r="C179" s="234"/>
      <c r="D179" s="415" t="s">
        <v>452</v>
      </c>
      <c r="E179" s="416"/>
      <c r="F179" s="441">
        <f>SUM(F170:F178)</f>
        <v>12900</v>
      </c>
      <c r="G179" s="441">
        <f>SUM(G170:G178)</f>
        <v>11620</v>
      </c>
      <c r="I179" s="347"/>
      <c r="J179" s="356"/>
      <c r="K179" s="357"/>
      <c r="L179" s="358"/>
      <c r="M179" s="359"/>
      <c r="N179" s="238"/>
      <c r="O179" s="342"/>
      <c r="P179" s="302"/>
    </row>
    <row r="180" spans="1:16">
      <c r="A180" s="48"/>
      <c r="B180" s="230"/>
      <c r="C180" s="234"/>
      <c r="D180" s="528" t="s">
        <v>256</v>
      </c>
      <c r="E180" s="529"/>
      <c r="F180" s="442">
        <v>400</v>
      </c>
      <c r="G180" s="442">
        <v>400</v>
      </c>
      <c r="I180" s="347"/>
      <c r="J180" s="356"/>
      <c r="K180" s="357"/>
      <c r="L180" s="358"/>
      <c r="M180" s="359"/>
      <c r="N180" s="238"/>
      <c r="O180" s="342"/>
      <c r="P180" s="302"/>
    </row>
    <row r="181" spans="1:16">
      <c r="A181" s="47"/>
      <c r="B181" s="46"/>
      <c r="C181" s="45"/>
      <c r="D181" s="417" t="s">
        <v>452</v>
      </c>
      <c r="E181" s="418"/>
      <c r="F181" s="443">
        <f>SUM(F179:F180)</f>
        <v>13300</v>
      </c>
      <c r="G181" s="443">
        <f>SUM(G179:G180)</f>
        <v>12020</v>
      </c>
      <c r="I181" s="347"/>
      <c r="J181" s="356"/>
      <c r="K181" s="357"/>
      <c r="L181" s="358"/>
      <c r="M181" s="359"/>
      <c r="N181" s="238"/>
      <c r="O181" s="342"/>
      <c r="P181" s="302"/>
    </row>
    <row r="182" spans="1:16">
      <c r="A182" s="18"/>
      <c r="B182" s="19"/>
      <c r="C182" s="19"/>
      <c r="D182" s="19"/>
      <c r="E182" s="19"/>
      <c r="F182" s="425"/>
      <c r="G182" s="425"/>
      <c r="I182" s="347"/>
      <c r="J182" s="356"/>
      <c r="K182" s="357"/>
      <c r="L182" s="358"/>
      <c r="M182" s="359"/>
      <c r="N182" s="238"/>
      <c r="O182" s="342"/>
      <c r="P182" s="302"/>
    </row>
    <row r="183" spans="1:16">
      <c r="A183" s="18"/>
      <c r="B183" s="19"/>
      <c r="C183" s="19"/>
      <c r="D183" s="19"/>
      <c r="E183" s="19"/>
      <c r="F183" s="425"/>
      <c r="G183" s="425"/>
      <c r="I183" s="347"/>
      <c r="J183" s="356"/>
      <c r="K183" s="357"/>
      <c r="L183" s="358"/>
      <c r="M183" s="359"/>
      <c r="N183" s="238"/>
      <c r="O183" s="342"/>
      <c r="P183" s="302"/>
    </row>
    <row r="184" spans="1:16" ht="17.25">
      <c r="A184" s="530" t="s">
        <v>512</v>
      </c>
      <c r="B184" s="530"/>
      <c r="C184" s="530"/>
      <c r="D184" s="530"/>
      <c r="E184" s="530"/>
      <c r="F184" s="530"/>
      <c r="G184" s="530"/>
      <c r="I184" s="347"/>
      <c r="J184" s="356"/>
      <c r="K184" s="357"/>
      <c r="L184" s="358"/>
      <c r="M184" s="359"/>
      <c r="N184" s="238"/>
      <c r="O184" s="342"/>
      <c r="P184" s="302"/>
    </row>
    <row r="185" spans="1:16" ht="28.5">
      <c r="A185" s="71" t="s">
        <v>0</v>
      </c>
      <c r="B185" s="70" t="s">
        <v>13</v>
      </c>
      <c r="C185" s="69" t="s">
        <v>391</v>
      </c>
      <c r="D185" s="69" t="s">
        <v>392</v>
      </c>
      <c r="E185" s="69" t="s">
        <v>393</v>
      </c>
      <c r="F185" s="68" t="s">
        <v>453</v>
      </c>
      <c r="G185" s="68" t="s">
        <v>454</v>
      </c>
      <c r="I185" s="347"/>
      <c r="J185" s="356"/>
      <c r="K185" s="357"/>
      <c r="L185" s="358"/>
      <c r="M185" s="359"/>
      <c r="N185" s="238"/>
      <c r="O185" s="342"/>
      <c r="P185" s="302"/>
    </row>
    <row r="186" spans="1:16" ht="28.5">
      <c r="A186" s="27">
        <v>1</v>
      </c>
      <c r="B186" s="2" t="s">
        <v>479</v>
      </c>
      <c r="C186" s="1" t="s">
        <v>19</v>
      </c>
      <c r="D186" s="64" t="s">
        <v>20</v>
      </c>
      <c r="E186" s="1">
        <v>3</v>
      </c>
      <c r="F186" s="245">
        <v>800</v>
      </c>
      <c r="G186" s="421">
        <v>720</v>
      </c>
      <c r="I186" s="347"/>
      <c r="J186" s="356"/>
      <c r="K186" s="357"/>
      <c r="L186" s="358"/>
      <c r="M186" s="359"/>
      <c r="N186" s="238"/>
      <c r="O186" s="342"/>
      <c r="P186" s="302"/>
    </row>
    <row r="187" spans="1:16" ht="28.5">
      <c r="A187" s="27">
        <v>2</v>
      </c>
      <c r="B187" s="2" t="s">
        <v>513</v>
      </c>
      <c r="C187" s="1" t="s">
        <v>19</v>
      </c>
      <c r="D187" s="64" t="s">
        <v>20</v>
      </c>
      <c r="E187" s="1">
        <v>3</v>
      </c>
      <c r="F187" s="245">
        <v>1000</v>
      </c>
      <c r="G187" s="421">
        <v>720</v>
      </c>
      <c r="I187" s="360"/>
      <c r="J187" s="356"/>
      <c r="K187" s="357"/>
      <c r="L187" s="358"/>
      <c r="M187" s="359"/>
      <c r="N187" s="238"/>
      <c r="O187" s="342"/>
      <c r="P187" s="302"/>
    </row>
    <row r="188" spans="1:16">
      <c r="A188" s="27">
        <v>3</v>
      </c>
      <c r="B188" s="2" t="s">
        <v>466</v>
      </c>
      <c r="C188" s="64" t="s">
        <v>24</v>
      </c>
      <c r="D188" s="64" t="s">
        <v>20</v>
      </c>
      <c r="E188" s="1">
        <v>3</v>
      </c>
      <c r="F188" s="439">
        <v>840</v>
      </c>
      <c r="G188" s="445">
        <v>540</v>
      </c>
      <c r="I188" s="348"/>
      <c r="J188" s="236"/>
      <c r="K188" s="237"/>
      <c r="L188" s="244"/>
      <c r="M188" s="244"/>
      <c r="N188" s="238"/>
      <c r="O188" s="238"/>
      <c r="P188" s="302"/>
    </row>
    <row r="189" spans="1:16">
      <c r="A189" s="27">
        <v>4</v>
      </c>
      <c r="B189" s="2" t="s">
        <v>467</v>
      </c>
      <c r="C189" s="64" t="s">
        <v>24</v>
      </c>
      <c r="D189" s="64" t="s">
        <v>20</v>
      </c>
      <c r="E189" s="1">
        <v>3</v>
      </c>
      <c r="F189" s="439">
        <v>840</v>
      </c>
      <c r="G189" s="445">
        <v>540</v>
      </c>
      <c r="I189" s="347"/>
      <c r="J189" s="230"/>
      <c r="K189" s="234"/>
      <c r="L189" s="228"/>
      <c r="M189" s="228"/>
      <c r="N189" s="238"/>
      <c r="O189" s="342"/>
      <c r="P189" s="302"/>
    </row>
    <row r="190" spans="1:16">
      <c r="A190" s="27">
        <v>5</v>
      </c>
      <c r="B190" s="2" t="s">
        <v>473</v>
      </c>
      <c r="C190" s="64" t="s">
        <v>24</v>
      </c>
      <c r="D190" s="64" t="s">
        <v>20</v>
      </c>
      <c r="E190" s="1">
        <v>3</v>
      </c>
      <c r="F190" s="439">
        <v>800</v>
      </c>
      <c r="G190" s="445">
        <v>540</v>
      </c>
      <c r="I190" s="347"/>
      <c r="J190" s="230"/>
      <c r="K190" s="234"/>
      <c r="L190" s="252"/>
      <c r="M190" s="252"/>
      <c r="N190" s="253"/>
      <c r="O190" s="253"/>
      <c r="P190" s="302"/>
    </row>
    <row r="191" spans="1:16">
      <c r="A191" s="27">
        <v>6</v>
      </c>
      <c r="B191" s="2" t="s">
        <v>37</v>
      </c>
      <c r="C191" s="64" t="s">
        <v>24</v>
      </c>
      <c r="D191" s="64" t="s">
        <v>20</v>
      </c>
      <c r="E191" s="1">
        <v>3</v>
      </c>
      <c r="F191" s="439">
        <v>800</v>
      </c>
      <c r="G191" s="445">
        <v>540</v>
      </c>
      <c r="I191" s="249"/>
      <c r="J191" s="250"/>
      <c r="K191" s="249"/>
      <c r="L191" s="249"/>
      <c r="M191" s="249"/>
      <c r="N191" s="251"/>
      <c r="O191" s="342"/>
      <c r="P191" s="302"/>
    </row>
    <row r="192" spans="1:16">
      <c r="A192" s="27">
        <v>7</v>
      </c>
      <c r="B192" s="2" t="s">
        <v>471</v>
      </c>
      <c r="C192" s="64" t="s">
        <v>24</v>
      </c>
      <c r="D192" s="64" t="s">
        <v>20</v>
      </c>
      <c r="E192" s="1">
        <v>3</v>
      </c>
      <c r="F192" s="439">
        <v>800</v>
      </c>
      <c r="G192" s="445">
        <v>540</v>
      </c>
      <c r="I192" s="249"/>
      <c r="J192" s="250"/>
      <c r="K192" s="249"/>
      <c r="L192" s="249"/>
      <c r="M192" s="249"/>
      <c r="N192" s="251"/>
      <c r="O192" s="342"/>
      <c r="P192" s="302"/>
    </row>
    <row r="193" spans="1:16" ht="17.25">
      <c r="A193" s="27">
        <v>8</v>
      </c>
      <c r="B193" s="2" t="s">
        <v>39</v>
      </c>
      <c r="C193" s="64" t="s">
        <v>24</v>
      </c>
      <c r="D193" s="64" t="s">
        <v>20</v>
      </c>
      <c r="E193" s="1">
        <v>3</v>
      </c>
      <c r="F193" s="439">
        <v>800</v>
      </c>
      <c r="G193" s="445">
        <v>540</v>
      </c>
      <c r="I193" s="530"/>
      <c r="J193" s="530"/>
      <c r="K193" s="530"/>
      <c r="L193" s="530"/>
      <c r="M193" s="530"/>
      <c r="N193" s="235"/>
      <c r="O193" s="342"/>
      <c r="P193" s="302"/>
    </row>
    <row r="194" spans="1:16">
      <c r="A194" s="27">
        <v>9</v>
      </c>
      <c r="B194" s="2" t="s">
        <v>40</v>
      </c>
      <c r="C194" s="64" t="s">
        <v>24</v>
      </c>
      <c r="D194" s="64" t="s">
        <v>20</v>
      </c>
      <c r="E194" s="1">
        <v>3</v>
      </c>
      <c r="F194" s="439">
        <v>800</v>
      </c>
      <c r="G194" s="445">
        <v>540</v>
      </c>
      <c r="I194" s="554"/>
      <c r="J194" s="554"/>
      <c r="K194" s="554"/>
      <c r="L194" s="554"/>
      <c r="M194" s="554"/>
      <c r="N194" s="538"/>
      <c r="O194" s="553"/>
      <c r="P194" s="302"/>
    </row>
    <row r="195" spans="1:16">
      <c r="A195" s="27">
        <v>10</v>
      </c>
      <c r="B195" s="2" t="s">
        <v>514</v>
      </c>
      <c r="C195" s="64" t="s">
        <v>24</v>
      </c>
      <c r="D195" s="64" t="s">
        <v>20</v>
      </c>
      <c r="E195" s="1">
        <v>3</v>
      </c>
      <c r="F195" s="439">
        <v>800</v>
      </c>
      <c r="G195" s="445">
        <v>540</v>
      </c>
      <c r="I195" s="554"/>
      <c r="J195" s="554"/>
      <c r="K195" s="554"/>
      <c r="L195" s="554"/>
      <c r="M195" s="554"/>
      <c r="N195" s="538"/>
      <c r="O195" s="553"/>
      <c r="P195" s="302"/>
    </row>
    <row r="196" spans="1:16">
      <c r="A196" s="27">
        <v>11</v>
      </c>
      <c r="B196" s="2" t="s">
        <v>515</v>
      </c>
      <c r="C196" s="1" t="s">
        <v>521</v>
      </c>
      <c r="D196" s="64" t="s">
        <v>20</v>
      </c>
      <c r="E196" s="1">
        <v>3</v>
      </c>
      <c r="F196" s="439">
        <v>760</v>
      </c>
      <c r="G196" s="445">
        <v>700</v>
      </c>
      <c r="I196" s="347"/>
      <c r="J196" s="355"/>
      <c r="K196" s="227"/>
      <c r="L196" s="227"/>
      <c r="M196" s="227"/>
      <c r="N196" s="238"/>
      <c r="O196" s="342"/>
      <c r="P196" s="302"/>
    </row>
    <row r="197" spans="1:16">
      <c r="A197" s="27">
        <v>12</v>
      </c>
      <c r="B197" s="2" t="s">
        <v>193</v>
      </c>
      <c r="C197" s="1" t="s">
        <v>521</v>
      </c>
      <c r="D197" s="64" t="s">
        <v>20</v>
      </c>
      <c r="E197" s="1">
        <v>3</v>
      </c>
      <c r="F197" s="439">
        <v>760</v>
      </c>
      <c r="G197" s="445">
        <v>700</v>
      </c>
      <c r="I197" s="347"/>
      <c r="J197" s="226"/>
      <c r="K197" s="227"/>
      <c r="L197" s="227"/>
      <c r="M197" s="227"/>
      <c r="N197" s="238"/>
      <c r="O197" s="342"/>
      <c r="P197" s="302"/>
    </row>
    <row r="198" spans="1:16">
      <c r="A198" s="27">
        <v>13</v>
      </c>
      <c r="B198" s="2" t="s">
        <v>516</v>
      </c>
      <c r="C198" s="1" t="s">
        <v>521</v>
      </c>
      <c r="D198" s="64" t="s">
        <v>20</v>
      </c>
      <c r="E198" s="1">
        <v>3</v>
      </c>
      <c r="F198" s="439">
        <v>760</v>
      </c>
      <c r="G198" s="445">
        <v>700</v>
      </c>
      <c r="I198" s="347"/>
      <c r="J198" s="226"/>
      <c r="K198" s="227"/>
      <c r="L198" s="227"/>
      <c r="M198" s="227"/>
      <c r="N198" s="238"/>
      <c r="O198" s="342"/>
      <c r="P198" s="302"/>
    </row>
    <row r="199" spans="1:16">
      <c r="A199" s="27">
        <v>14</v>
      </c>
      <c r="B199" s="2" t="s">
        <v>517</v>
      </c>
      <c r="C199" s="1" t="s">
        <v>521</v>
      </c>
      <c r="D199" s="64" t="s">
        <v>20</v>
      </c>
      <c r="E199" s="1">
        <v>3</v>
      </c>
      <c r="F199" s="439">
        <v>760</v>
      </c>
      <c r="G199" s="445">
        <v>700</v>
      </c>
      <c r="I199" s="347"/>
      <c r="J199" s="226"/>
      <c r="K199" s="227"/>
      <c r="L199" s="227"/>
      <c r="M199" s="227"/>
      <c r="N199" s="238"/>
      <c r="O199" s="342"/>
      <c r="P199" s="302"/>
    </row>
    <row r="200" spans="1:16">
      <c r="A200" s="27">
        <v>15</v>
      </c>
      <c r="B200" s="2" t="s">
        <v>182</v>
      </c>
      <c r="C200" s="64" t="s">
        <v>24</v>
      </c>
      <c r="D200" s="73" t="s">
        <v>23</v>
      </c>
      <c r="E200" s="1">
        <v>3</v>
      </c>
      <c r="F200" s="439">
        <v>2100</v>
      </c>
      <c r="G200" s="445">
        <v>1540</v>
      </c>
      <c r="I200" s="347"/>
      <c r="J200" s="226"/>
      <c r="K200" s="227"/>
      <c r="L200" s="227"/>
      <c r="M200" s="227"/>
      <c r="N200" s="238"/>
      <c r="O200" s="351"/>
      <c r="P200" s="302"/>
    </row>
    <row r="201" spans="1:16">
      <c r="A201" s="27">
        <v>16</v>
      </c>
      <c r="B201" s="2" t="s">
        <v>518</v>
      </c>
      <c r="C201" s="64" t="s">
        <v>24</v>
      </c>
      <c r="D201" s="73" t="s">
        <v>23</v>
      </c>
      <c r="E201" s="1">
        <v>3</v>
      </c>
      <c r="F201" s="439">
        <v>2700</v>
      </c>
      <c r="G201" s="445">
        <f>F201*0.9</f>
        <v>2430</v>
      </c>
      <c r="I201" s="347"/>
      <c r="J201" s="226"/>
      <c r="K201" s="227"/>
      <c r="L201" s="227"/>
      <c r="M201" s="227"/>
      <c r="N201" s="238"/>
      <c r="O201" s="351"/>
      <c r="P201" s="302"/>
    </row>
    <row r="202" spans="1:16">
      <c r="A202" s="27">
        <v>17</v>
      </c>
      <c r="B202" s="2" t="s">
        <v>519</v>
      </c>
      <c r="C202" s="64" t="s">
        <v>24</v>
      </c>
      <c r="D202" s="73" t="s">
        <v>23</v>
      </c>
      <c r="E202" s="1">
        <v>3</v>
      </c>
      <c r="F202" s="439">
        <v>3200</v>
      </c>
      <c r="G202" s="445">
        <f>F202*0.9</f>
        <v>2880</v>
      </c>
      <c r="I202" s="347"/>
      <c r="J202" s="226"/>
      <c r="K202" s="227"/>
      <c r="L202" s="227"/>
      <c r="M202" s="227"/>
      <c r="N202" s="238"/>
      <c r="O202" s="342"/>
      <c r="P202" s="302"/>
    </row>
    <row r="203" spans="1:16" ht="28.5">
      <c r="A203" s="27">
        <v>18</v>
      </c>
      <c r="B203" s="2" t="s">
        <v>520</v>
      </c>
      <c r="C203" s="64" t="s">
        <v>24</v>
      </c>
      <c r="D203" s="73" t="s">
        <v>23</v>
      </c>
      <c r="E203" s="1">
        <v>3</v>
      </c>
      <c r="F203" s="439">
        <v>2700</v>
      </c>
      <c r="G203" s="445">
        <v>2620</v>
      </c>
      <c r="I203" s="347"/>
      <c r="J203" s="226"/>
      <c r="K203" s="227"/>
      <c r="L203" s="227"/>
      <c r="M203" s="227"/>
      <c r="N203" s="238"/>
      <c r="O203" s="342"/>
      <c r="P203" s="302"/>
    </row>
    <row r="204" spans="1:16">
      <c r="A204" s="24"/>
      <c r="B204" s="226"/>
      <c r="C204" s="227"/>
      <c r="D204" s="415" t="s">
        <v>452</v>
      </c>
      <c r="E204" s="416"/>
      <c r="F204" s="441">
        <f>SUM(F186:F203)</f>
        <v>22020</v>
      </c>
      <c r="G204" s="441">
        <f>SUM(G186:G203)</f>
        <v>18030</v>
      </c>
      <c r="I204" s="347"/>
      <c r="J204" s="226"/>
      <c r="K204" s="227"/>
      <c r="L204" s="227"/>
      <c r="M204" s="227"/>
      <c r="N204" s="238"/>
      <c r="O204" s="342"/>
      <c r="P204" s="302"/>
    </row>
    <row r="205" spans="1:16">
      <c r="A205" s="24"/>
      <c r="B205" s="226"/>
      <c r="C205" s="227"/>
      <c r="D205" s="528" t="s">
        <v>256</v>
      </c>
      <c r="E205" s="529"/>
      <c r="F205" s="442">
        <v>400</v>
      </c>
      <c r="G205" s="442">
        <v>400</v>
      </c>
      <c r="I205" s="347"/>
      <c r="J205" s="226"/>
      <c r="K205" s="227"/>
      <c r="L205" s="227"/>
      <c r="M205" s="227"/>
      <c r="N205" s="238"/>
      <c r="O205" s="342"/>
      <c r="P205" s="302"/>
    </row>
    <row r="206" spans="1:16">
      <c r="A206" s="23"/>
      <c r="B206" s="14"/>
      <c r="C206" s="20"/>
      <c r="D206" s="417" t="s">
        <v>452</v>
      </c>
      <c r="E206" s="418"/>
      <c r="F206" s="443">
        <f>SUM(F204:F205)</f>
        <v>22420</v>
      </c>
      <c r="G206" s="443">
        <f>SUM(G204:G205)</f>
        <v>18430</v>
      </c>
      <c r="I206" s="347"/>
      <c r="J206" s="226"/>
      <c r="K206" s="227"/>
      <c r="L206" s="225"/>
      <c r="M206" s="227"/>
      <c r="N206" s="238"/>
      <c r="O206" s="342"/>
      <c r="P206" s="302"/>
    </row>
    <row r="207" spans="1:16">
      <c r="A207" s="26"/>
      <c r="B207" s="226"/>
      <c r="C207" s="227"/>
      <c r="D207" s="446"/>
      <c r="E207" s="446"/>
      <c r="F207" s="447"/>
      <c r="G207" s="447"/>
      <c r="I207" s="347"/>
      <c r="J207" s="226"/>
      <c r="K207" s="227"/>
      <c r="L207" s="225"/>
      <c r="M207" s="227"/>
      <c r="N207" s="238"/>
      <c r="O207" s="342"/>
      <c r="P207" s="302"/>
    </row>
    <row r="208" spans="1:16">
      <c r="A208" s="18"/>
      <c r="B208" s="19"/>
      <c r="C208" s="19"/>
      <c r="D208" s="19"/>
      <c r="E208" s="19"/>
      <c r="F208" s="425"/>
      <c r="G208" s="425"/>
      <c r="I208" s="347"/>
      <c r="J208" s="226"/>
      <c r="K208" s="227"/>
      <c r="L208" s="225"/>
      <c r="M208" s="227"/>
      <c r="N208" s="238"/>
      <c r="O208" s="342"/>
      <c r="P208" s="302"/>
    </row>
    <row r="209" spans="1:16" ht="17.25">
      <c r="A209" s="530" t="s">
        <v>522</v>
      </c>
      <c r="B209" s="530"/>
      <c r="C209" s="530"/>
      <c r="D209" s="530"/>
      <c r="E209" s="530"/>
      <c r="F209" s="530"/>
      <c r="G209" s="530"/>
      <c r="I209" s="347"/>
      <c r="J209" s="262"/>
      <c r="K209" s="262"/>
      <c r="L209" s="262"/>
      <c r="M209" s="262"/>
      <c r="N209" s="262"/>
      <c r="O209" s="235"/>
      <c r="P209" s="342"/>
    </row>
    <row r="210" spans="1:16" ht="28.5">
      <c r="A210" s="71" t="s">
        <v>0</v>
      </c>
      <c r="B210" s="70" t="s">
        <v>13</v>
      </c>
      <c r="C210" s="69" t="s">
        <v>391</v>
      </c>
      <c r="D210" s="69" t="s">
        <v>392</v>
      </c>
      <c r="E210" s="69" t="s">
        <v>393</v>
      </c>
      <c r="F210" s="68" t="s">
        <v>453</v>
      </c>
      <c r="G210" s="68" t="s">
        <v>454</v>
      </c>
      <c r="I210" s="347"/>
      <c r="J210" s="361"/>
      <c r="K210" s="361"/>
      <c r="L210" s="361"/>
      <c r="M210" s="361"/>
      <c r="N210" s="361"/>
      <c r="O210" s="354"/>
      <c r="P210" s="362"/>
    </row>
    <row r="211" spans="1:16">
      <c r="A211" s="27">
        <v>1</v>
      </c>
      <c r="B211" s="2" t="s">
        <v>210</v>
      </c>
      <c r="C211" s="64" t="s">
        <v>24</v>
      </c>
      <c r="D211" s="73" t="s">
        <v>23</v>
      </c>
      <c r="E211" s="3">
        <v>7</v>
      </c>
      <c r="F211" s="245">
        <v>1600</v>
      </c>
      <c r="G211" s="421">
        <f>F211*0.9</f>
        <v>1440</v>
      </c>
      <c r="I211" s="347"/>
      <c r="J211" s="361"/>
      <c r="K211" s="361"/>
      <c r="L211" s="361"/>
      <c r="M211" s="361"/>
      <c r="N211" s="361"/>
      <c r="O211" s="354"/>
      <c r="P211" s="362"/>
    </row>
    <row r="212" spans="1:16">
      <c r="A212" s="27">
        <v>2</v>
      </c>
      <c r="B212" s="2" t="s">
        <v>210</v>
      </c>
      <c r="C212" s="64" t="s">
        <v>24</v>
      </c>
      <c r="D212" s="73" t="s">
        <v>23</v>
      </c>
      <c r="E212" s="3">
        <v>2</v>
      </c>
      <c r="F212" s="245">
        <v>1400</v>
      </c>
      <c r="G212" s="421">
        <v>1260</v>
      </c>
      <c r="I212" s="347"/>
      <c r="J212" s="347"/>
      <c r="K212" s="226"/>
      <c r="L212" s="227"/>
      <c r="M212" s="225"/>
      <c r="N212" s="363"/>
      <c r="O212" s="238"/>
      <c r="P212" s="342"/>
    </row>
    <row r="213" spans="1:16">
      <c r="A213" s="27">
        <v>3</v>
      </c>
      <c r="B213" s="2" t="s">
        <v>529</v>
      </c>
      <c r="C213" s="64" t="s">
        <v>24</v>
      </c>
      <c r="D213" s="73" t="s">
        <v>23</v>
      </c>
      <c r="E213" s="3">
        <v>2</v>
      </c>
      <c r="F213" s="245">
        <v>1400</v>
      </c>
      <c r="G213" s="421">
        <v>1260</v>
      </c>
      <c r="I213" s="347"/>
      <c r="J213" s="347"/>
      <c r="K213" s="226"/>
      <c r="L213" s="227"/>
      <c r="M213" s="225"/>
      <c r="N213" s="363"/>
      <c r="O213" s="238"/>
      <c r="P213" s="342"/>
    </row>
    <row r="214" spans="1:16">
      <c r="A214" s="27">
        <v>4</v>
      </c>
      <c r="B214" s="2" t="s">
        <v>212</v>
      </c>
      <c r="C214" s="64" t="s">
        <v>24</v>
      </c>
      <c r="D214" s="73" t="s">
        <v>23</v>
      </c>
      <c r="E214" s="3">
        <v>7</v>
      </c>
      <c r="F214" s="245">
        <v>1400</v>
      </c>
      <c r="G214" s="421">
        <v>1440</v>
      </c>
      <c r="I214" s="244"/>
      <c r="J214" s="347"/>
      <c r="K214" s="226"/>
      <c r="L214" s="227"/>
      <c r="M214" s="225"/>
      <c r="N214" s="363"/>
      <c r="O214" s="238"/>
      <c r="P214" s="342"/>
    </row>
    <row r="215" spans="1:16">
      <c r="A215" s="27">
        <v>5</v>
      </c>
      <c r="B215" s="2" t="s">
        <v>213</v>
      </c>
      <c r="C215" s="64" t="s">
        <v>24</v>
      </c>
      <c r="D215" s="73" t="s">
        <v>23</v>
      </c>
      <c r="E215" s="3">
        <v>2</v>
      </c>
      <c r="F215" s="245">
        <v>1400</v>
      </c>
      <c r="G215" s="421">
        <v>1260</v>
      </c>
      <c r="I215" s="228"/>
      <c r="J215" s="347"/>
      <c r="K215" s="226"/>
      <c r="L215" s="227"/>
      <c r="M215" s="225"/>
      <c r="N215" s="363"/>
      <c r="O215" s="238"/>
      <c r="P215" s="342"/>
    </row>
    <row r="216" spans="1:16">
      <c r="A216" s="27">
        <v>6</v>
      </c>
      <c r="B216" s="2" t="s">
        <v>525</v>
      </c>
      <c r="C216" s="64" t="s">
        <v>24</v>
      </c>
      <c r="D216" s="73" t="s">
        <v>23</v>
      </c>
      <c r="E216" s="3">
        <v>2</v>
      </c>
      <c r="F216" s="245">
        <v>1400</v>
      </c>
      <c r="G216" s="421">
        <v>1260</v>
      </c>
      <c r="I216" s="228"/>
      <c r="J216" s="347"/>
      <c r="K216" s="226"/>
      <c r="L216" s="227"/>
      <c r="M216" s="225"/>
      <c r="N216" s="363"/>
      <c r="O216" s="238"/>
      <c r="P216" s="342"/>
    </row>
    <row r="217" spans="1:16">
      <c r="A217" s="27">
        <v>7</v>
      </c>
      <c r="B217" s="2" t="s">
        <v>215</v>
      </c>
      <c r="C217" s="64" t="s">
        <v>24</v>
      </c>
      <c r="D217" s="73" t="s">
        <v>23</v>
      </c>
      <c r="E217" s="3">
        <v>2</v>
      </c>
      <c r="F217" s="245">
        <v>1400</v>
      </c>
      <c r="G217" s="421">
        <v>1260</v>
      </c>
      <c r="I217" s="228"/>
      <c r="J217" s="347"/>
      <c r="K217" s="226"/>
      <c r="L217" s="227"/>
      <c r="M217" s="225"/>
      <c r="N217" s="363"/>
      <c r="O217" s="238"/>
      <c r="P217" s="342"/>
    </row>
    <row r="218" spans="1:16">
      <c r="A218" s="27">
        <v>8</v>
      </c>
      <c r="B218" s="2" t="s">
        <v>526</v>
      </c>
      <c r="C218" s="64" t="s">
        <v>24</v>
      </c>
      <c r="D218" s="73" t="s">
        <v>23</v>
      </c>
      <c r="E218" s="3">
        <v>2</v>
      </c>
      <c r="F218" s="245">
        <v>1400</v>
      </c>
      <c r="G218" s="421">
        <v>1260</v>
      </c>
      <c r="I218" s="249"/>
      <c r="J218" s="347"/>
      <c r="K218" s="226"/>
      <c r="L218" s="227"/>
      <c r="M218" s="225"/>
      <c r="N218" s="363"/>
      <c r="O218" s="238"/>
      <c r="P218" s="342"/>
    </row>
    <row r="219" spans="1:16" ht="17.25" customHeight="1">
      <c r="A219" s="27">
        <v>9</v>
      </c>
      <c r="B219" s="2" t="s">
        <v>524</v>
      </c>
      <c r="C219" s="64" t="s">
        <v>24</v>
      </c>
      <c r="D219" s="73" t="s">
        <v>23</v>
      </c>
      <c r="E219" s="3">
        <v>2</v>
      </c>
      <c r="F219" s="245">
        <v>1400</v>
      </c>
      <c r="G219" s="421">
        <v>1260</v>
      </c>
      <c r="I219" s="302"/>
      <c r="J219" s="347"/>
      <c r="K219" s="226"/>
      <c r="L219" s="227"/>
      <c r="M219" s="225"/>
      <c r="N219" s="363"/>
      <c r="O219" s="238"/>
      <c r="P219" s="342"/>
    </row>
    <row r="220" spans="1:16" ht="15" customHeight="1">
      <c r="A220" s="27">
        <v>10</v>
      </c>
      <c r="B220" s="2" t="s">
        <v>527</v>
      </c>
      <c r="C220" s="64" t="s">
        <v>24</v>
      </c>
      <c r="D220" s="73" t="s">
        <v>23</v>
      </c>
      <c r="E220" s="3">
        <v>2</v>
      </c>
      <c r="F220" s="245">
        <v>1400</v>
      </c>
      <c r="G220" s="421">
        <v>1260</v>
      </c>
      <c r="I220" s="302"/>
      <c r="J220" s="347"/>
      <c r="K220" s="226"/>
      <c r="L220" s="227"/>
      <c r="M220" s="225"/>
      <c r="N220" s="363"/>
      <c r="O220" s="238"/>
      <c r="P220" s="342"/>
    </row>
    <row r="221" spans="1:16">
      <c r="A221" s="27">
        <v>11</v>
      </c>
      <c r="B221" s="2" t="s">
        <v>528</v>
      </c>
      <c r="C221" s="64" t="s">
        <v>24</v>
      </c>
      <c r="D221" s="73" t="s">
        <v>23</v>
      </c>
      <c r="E221" s="3">
        <v>2</v>
      </c>
      <c r="F221" s="245">
        <v>1400</v>
      </c>
      <c r="G221" s="421">
        <v>1260</v>
      </c>
      <c r="I221" s="302"/>
      <c r="J221" s="347"/>
      <c r="K221" s="226"/>
      <c r="L221" s="227"/>
      <c r="M221" s="225"/>
      <c r="N221" s="363"/>
      <c r="O221" s="238"/>
      <c r="P221" s="342"/>
    </row>
    <row r="222" spans="1:16">
      <c r="A222" s="27">
        <v>12</v>
      </c>
      <c r="B222" s="2" t="s">
        <v>523</v>
      </c>
      <c r="C222" s="64" t="s">
        <v>24</v>
      </c>
      <c r="D222" s="73" t="s">
        <v>23</v>
      </c>
      <c r="E222" s="3">
        <v>2</v>
      </c>
      <c r="F222" s="245">
        <v>1400</v>
      </c>
      <c r="G222" s="421">
        <v>1260</v>
      </c>
      <c r="I222" s="302"/>
      <c r="J222" s="347"/>
      <c r="K222" s="226"/>
      <c r="L222" s="227"/>
      <c r="M222" s="225"/>
      <c r="N222" s="363"/>
      <c r="O222" s="238"/>
      <c r="P222" s="342"/>
    </row>
    <row r="223" spans="1:16">
      <c r="A223" s="24"/>
      <c r="B223" s="226"/>
      <c r="C223" s="227"/>
      <c r="D223" s="415" t="s">
        <v>452</v>
      </c>
      <c r="E223" s="416"/>
      <c r="F223" s="441">
        <f>SUM(F211:F222)</f>
        <v>17000</v>
      </c>
      <c r="G223" s="441">
        <f>SUM(G211:G222)</f>
        <v>15480</v>
      </c>
      <c r="I223" s="302"/>
      <c r="J223" s="347"/>
      <c r="K223" s="226"/>
      <c r="L223" s="227"/>
      <c r="M223" s="225"/>
      <c r="N223" s="363"/>
      <c r="O223" s="238"/>
      <c r="P223" s="342"/>
    </row>
    <row r="224" spans="1:16">
      <c r="A224" s="24"/>
      <c r="B224" s="226"/>
      <c r="C224" s="227"/>
      <c r="D224" s="528" t="s">
        <v>256</v>
      </c>
      <c r="E224" s="529"/>
      <c r="F224" s="442">
        <v>400</v>
      </c>
      <c r="G224" s="442">
        <v>400</v>
      </c>
      <c r="I224" s="302"/>
      <c r="J224" s="244"/>
      <c r="K224" s="240"/>
      <c r="L224" s="241"/>
      <c r="M224" s="244"/>
      <c r="N224" s="244"/>
      <c r="O224" s="238"/>
      <c r="P224" s="238"/>
    </row>
    <row r="225" spans="1:16">
      <c r="A225" s="23"/>
      <c r="B225" s="14"/>
      <c r="C225" s="20"/>
      <c r="D225" s="417" t="s">
        <v>452</v>
      </c>
      <c r="E225" s="418"/>
      <c r="F225" s="443">
        <f>SUM(F223:F224)</f>
        <v>17400</v>
      </c>
      <c r="G225" s="443">
        <f>SUM(G223:G224)</f>
        <v>15880</v>
      </c>
      <c r="I225" s="302"/>
      <c r="J225" s="228"/>
      <c r="K225" s="226"/>
      <c r="L225" s="227"/>
      <c r="M225" s="228"/>
      <c r="N225" s="228"/>
      <c r="O225" s="238"/>
      <c r="P225" s="342"/>
    </row>
    <row r="226" spans="1:16">
      <c r="A226" s="26"/>
      <c r="B226" s="226"/>
      <c r="C226" s="227"/>
      <c r="D226" s="446"/>
      <c r="E226" s="446"/>
      <c r="F226" s="447"/>
      <c r="G226" s="447"/>
      <c r="I226" s="302"/>
      <c r="J226" s="228"/>
      <c r="K226" s="226"/>
      <c r="L226" s="227"/>
      <c r="M226" s="252"/>
      <c r="N226" s="252"/>
      <c r="O226" s="253"/>
      <c r="P226" s="253"/>
    </row>
    <row r="227" spans="1:16">
      <c r="A227" s="18"/>
      <c r="B227" s="19"/>
      <c r="C227" s="19"/>
      <c r="D227" s="19"/>
      <c r="E227" s="19"/>
      <c r="F227" s="425"/>
      <c r="G227" s="425"/>
      <c r="I227" s="302"/>
      <c r="J227" s="302"/>
      <c r="K227" s="302"/>
      <c r="L227" s="302"/>
      <c r="M227" s="302"/>
      <c r="N227" s="302"/>
      <c r="O227" s="302"/>
      <c r="P227" s="302"/>
    </row>
    <row r="228" spans="1:16" ht="17.25" customHeight="1">
      <c r="A228" s="530" t="s">
        <v>703</v>
      </c>
      <c r="B228" s="530"/>
      <c r="C228" s="530"/>
      <c r="D228" s="530"/>
      <c r="E228" s="530"/>
      <c r="F228" s="530"/>
      <c r="G228" s="530"/>
      <c r="I228" s="530" t="s">
        <v>1323</v>
      </c>
      <c r="J228" s="530"/>
      <c r="K228" s="530"/>
      <c r="L228" s="530"/>
      <c r="M228" s="530"/>
      <c r="N228" s="530"/>
      <c r="O228" s="530"/>
      <c r="P228" s="302"/>
    </row>
    <row r="229" spans="1:16" ht="28.5">
      <c r="A229" s="71" t="s">
        <v>0</v>
      </c>
      <c r="B229" s="70" t="s">
        <v>13</v>
      </c>
      <c r="C229" s="69" t="s">
        <v>391</v>
      </c>
      <c r="D229" s="69" t="s">
        <v>392</v>
      </c>
      <c r="E229" s="69" t="s">
        <v>393</v>
      </c>
      <c r="F229" s="68" t="s">
        <v>453</v>
      </c>
      <c r="G229" s="68" t="s">
        <v>454</v>
      </c>
      <c r="I229" s="71" t="s">
        <v>0</v>
      </c>
      <c r="J229" s="70" t="s">
        <v>13</v>
      </c>
      <c r="K229" s="69" t="s">
        <v>391</v>
      </c>
      <c r="L229" s="69" t="s">
        <v>392</v>
      </c>
      <c r="M229" s="69" t="s">
        <v>393</v>
      </c>
      <c r="N229" s="68" t="s">
        <v>453</v>
      </c>
      <c r="O229" s="68" t="s">
        <v>454</v>
      </c>
      <c r="P229" s="302"/>
    </row>
    <row r="230" spans="1:16">
      <c r="A230" s="27">
        <v>1</v>
      </c>
      <c r="B230" s="43" t="s">
        <v>530</v>
      </c>
      <c r="C230" s="448" t="s">
        <v>229</v>
      </c>
      <c r="D230" s="73" t="s">
        <v>23</v>
      </c>
      <c r="E230" s="449" t="s">
        <v>2</v>
      </c>
      <c r="F230" s="245">
        <v>1800</v>
      </c>
      <c r="G230" s="412">
        <f>F230*0.9</f>
        <v>1620</v>
      </c>
      <c r="I230" s="27">
        <v>1</v>
      </c>
      <c r="J230" s="43" t="s">
        <v>530</v>
      </c>
      <c r="K230" s="448" t="s">
        <v>63</v>
      </c>
      <c r="L230" s="73" t="s">
        <v>23</v>
      </c>
      <c r="M230" s="449" t="s">
        <v>2</v>
      </c>
      <c r="N230" s="245">
        <v>1800</v>
      </c>
      <c r="O230" s="412">
        <f>N230*0.9</f>
        <v>1620</v>
      </c>
      <c r="P230" s="302"/>
    </row>
    <row r="231" spans="1:16" ht="28.5">
      <c r="A231" s="27">
        <v>2</v>
      </c>
      <c r="B231" s="43" t="s">
        <v>531</v>
      </c>
      <c r="C231" s="448" t="s">
        <v>229</v>
      </c>
      <c r="D231" s="73" t="s">
        <v>23</v>
      </c>
      <c r="E231" s="449" t="s">
        <v>2</v>
      </c>
      <c r="F231" s="245">
        <v>1800</v>
      </c>
      <c r="G231" s="412">
        <f t="shared" ref="G231:G238" si="35">F231*0.9</f>
        <v>1620</v>
      </c>
      <c r="I231" s="27">
        <v>2</v>
      </c>
      <c r="J231" s="43" t="s">
        <v>531</v>
      </c>
      <c r="K231" s="448" t="s">
        <v>63</v>
      </c>
      <c r="L231" s="73" t="s">
        <v>23</v>
      </c>
      <c r="M231" s="449" t="s">
        <v>2</v>
      </c>
      <c r="N231" s="245">
        <v>1800</v>
      </c>
      <c r="O231" s="412">
        <f t="shared" ref="O231:O236" si="36">N231*0.9</f>
        <v>1620</v>
      </c>
      <c r="P231" s="302"/>
    </row>
    <row r="232" spans="1:16" ht="28.5">
      <c r="A232" s="27">
        <v>3</v>
      </c>
      <c r="B232" s="43" t="s">
        <v>532</v>
      </c>
      <c r="C232" s="448" t="s">
        <v>229</v>
      </c>
      <c r="D232" s="73" t="s">
        <v>23</v>
      </c>
      <c r="E232" s="449" t="s">
        <v>2</v>
      </c>
      <c r="F232" s="245">
        <v>1800</v>
      </c>
      <c r="G232" s="412">
        <f t="shared" si="35"/>
        <v>1620</v>
      </c>
      <c r="I232" s="27">
        <v>3</v>
      </c>
      <c r="J232" s="43" t="s">
        <v>532</v>
      </c>
      <c r="K232" s="448" t="s">
        <v>63</v>
      </c>
      <c r="L232" s="73" t="s">
        <v>23</v>
      </c>
      <c r="M232" s="449" t="s">
        <v>2</v>
      </c>
      <c r="N232" s="245">
        <v>1800</v>
      </c>
      <c r="O232" s="412">
        <f t="shared" si="36"/>
        <v>1620</v>
      </c>
      <c r="P232" s="302"/>
    </row>
    <row r="233" spans="1:16" ht="28.5">
      <c r="A233" s="27">
        <v>4</v>
      </c>
      <c r="B233" s="43" t="s">
        <v>533</v>
      </c>
      <c r="C233" s="448" t="s">
        <v>229</v>
      </c>
      <c r="D233" s="73" t="s">
        <v>23</v>
      </c>
      <c r="E233" s="449" t="s">
        <v>2</v>
      </c>
      <c r="F233" s="245">
        <v>1800</v>
      </c>
      <c r="G233" s="412">
        <f t="shared" si="35"/>
        <v>1620</v>
      </c>
      <c r="I233" s="27">
        <v>4</v>
      </c>
      <c r="J233" s="43" t="s">
        <v>533</v>
      </c>
      <c r="K233" s="448" t="s">
        <v>63</v>
      </c>
      <c r="L233" s="73" t="s">
        <v>23</v>
      </c>
      <c r="M233" s="449" t="s">
        <v>2</v>
      </c>
      <c r="N233" s="245">
        <v>1800</v>
      </c>
      <c r="O233" s="412">
        <f t="shared" si="36"/>
        <v>1620</v>
      </c>
      <c r="P233" s="302"/>
    </row>
    <row r="234" spans="1:16" ht="28.5">
      <c r="A234" s="27">
        <v>5</v>
      </c>
      <c r="B234" s="43" t="s">
        <v>534</v>
      </c>
      <c r="C234" s="448" t="s">
        <v>229</v>
      </c>
      <c r="D234" s="73" t="s">
        <v>23</v>
      </c>
      <c r="E234" s="449" t="s">
        <v>2</v>
      </c>
      <c r="F234" s="245">
        <v>1800</v>
      </c>
      <c r="G234" s="412">
        <f t="shared" si="35"/>
        <v>1620</v>
      </c>
      <c r="I234" s="27">
        <v>5</v>
      </c>
      <c r="J234" s="43" t="s">
        <v>534</v>
      </c>
      <c r="K234" s="448" t="s">
        <v>63</v>
      </c>
      <c r="L234" s="73" t="s">
        <v>23</v>
      </c>
      <c r="M234" s="449" t="s">
        <v>2</v>
      </c>
      <c r="N234" s="245">
        <v>1800</v>
      </c>
      <c r="O234" s="412">
        <f t="shared" si="36"/>
        <v>1620</v>
      </c>
      <c r="P234" s="302"/>
    </row>
    <row r="235" spans="1:16">
      <c r="A235" s="27">
        <v>6</v>
      </c>
      <c r="B235" s="43" t="s">
        <v>535</v>
      </c>
      <c r="C235" s="448" t="s">
        <v>229</v>
      </c>
      <c r="D235" s="73" t="s">
        <v>23</v>
      </c>
      <c r="E235" s="449" t="s">
        <v>2</v>
      </c>
      <c r="F235" s="245">
        <v>1800</v>
      </c>
      <c r="G235" s="412">
        <f t="shared" si="35"/>
        <v>1620</v>
      </c>
      <c r="I235" s="27">
        <v>6</v>
      </c>
      <c r="J235" s="43" t="s">
        <v>535</v>
      </c>
      <c r="K235" s="448" t="s">
        <v>63</v>
      </c>
      <c r="L235" s="73" t="s">
        <v>23</v>
      </c>
      <c r="M235" s="449" t="s">
        <v>2</v>
      </c>
      <c r="N235" s="245">
        <v>1800</v>
      </c>
      <c r="O235" s="412">
        <f t="shared" si="36"/>
        <v>1620</v>
      </c>
      <c r="P235" s="302"/>
    </row>
    <row r="236" spans="1:16">
      <c r="A236" s="27">
        <v>7</v>
      </c>
      <c r="B236" s="43" t="s">
        <v>536</v>
      </c>
      <c r="C236" s="448" t="s">
        <v>229</v>
      </c>
      <c r="D236" s="73" t="s">
        <v>23</v>
      </c>
      <c r="E236" s="449" t="s">
        <v>2</v>
      </c>
      <c r="F236" s="245">
        <v>2000</v>
      </c>
      <c r="G236" s="412">
        <f t="shared" si="35"/>
        <v>1800</v>
      </c>
      <c r="I236" s="27">
        <v>7</v>
      </c>
      <c r="J236" s="43" t="s">
        <v>536</v>
      </c>
      <c r="K236" s="448" t="s">
        <v>63</v>
      </c>
      <c r="L236" s="73" t="s">
        <v>23</v>
      </c>
      <c r="M236" s="449" t="s">
        <v>2</v>
      </c>
      <c r="N236" s="245">
        <v>2000</v>
      </c>
      <c r="O236" s="412">
        <f t="shared" si="36"/>
        <v>1800</v>
      </c>
      <c r="P236" s="302"/>
    </row>
    <row r="237" spans="1:16">
      <c r="A237" s="27">
        <v>8</v>
      </c>
      <c r="B237" s="43" t="s">
        <v>537</v>
      </c>
      <c r="C237" s="448" t="s">
        <v>229</v>
      </c>
      <c r="D237" s="73" t="s">
        <v>23</v>
      </c>
      <c r="E237" s="449" t="s">
        <v>2</v>
      </c>
      <c r="F237" s="245">
        <v>2300</v>
      </c>
      <c r="G237" s="412">
        <f>F237*0.9+10</f>
        <v>2080</v>
      </c>
      <c r="I237" s="27">
        <v>8</v>
      </c>
      <c r="J237" s="43" t="s">
        <v>537</v>
      </c>
      <c r="K237" s="448" t="s">
        <v>63</v>
      </c>
      <c r="L237" s="73" t="s">
        <v>23</v>
      </c>
      <c r="M237" s="449" t="s">
        <v>2</v>
      </c>
      <c r="N237" s="245">
        <v>2300</v>
      </c>
      <c r="O237" s="412">
        <f>N237*0.9+10</f>
        <v>2080</v>
      </c>
      <c r="P237" s="302"/>
    </row>
    <row r="238" spans="1:16" ht="28.5">
      <c r="A238" s="27">
        <v>9</v>
      </c>
      <c r="B238" s="43" t="s">
        <v>538</v>
      </c>
      <c r="C238" s="448" t="s">
        <v>229</v>
      </c>
      <c r="D238" s="73" t="s">
        <v>23</v>
      </c>
      <c r="E238" s="449" t="s">
        <v>2</v>
      </c>
      <c r="F238" s="245">
        <v>2000</v>
      </c>
      <c r="G238" s="412">
        <f t="shared" si="35"/>
        <v>1800</v>
      </c>
      <c r="I238" s="27">
        <v>9</v>
      </c>
      <c r="J238" s="43" t="s">
        <v>538</v>
      </c>
      <c r="K238" s="448" t="s">
        <v>63</v>
      </c>
      <c r="L238" s="73" t="s">
        <v>23</v>
      </c>
      <c r="M238" s="449" t="s">
        <v>2</v>
      </c>
      <c r="N238" s="245">
        <v>2000</v>
      </c>
      <c r="O238" s="412">
        <f t="shared" ref="O238" si="37">N238*0.9</f>
        <v>1800</v>
      </c>
      <c r="P238" s="302"/>
    </row>
    <row r="239" spans="1:16" ht="17.25" customHeight="1">
      <c r="A239" s="24"/>
      <c r="B239" s="226"/>
      <c r="C239" s="227"/>
      <c r="D239" s="415" t="s">
        <v>452</v>
      </c>
      <c r="E239" s="416"/>
      <c r="F239" s="441">
        <f>SUM(F230:F238)</f>
        <v>17100</v>
      </c>
      <c r="G239" s="441">
        <f>SUM(G230:G238)</f>
        <v>15400</v>
      </c>
      <c r="I239" s="24"/>
      <c r="J239" s="226"/>
      <c r="K239" s="227"/>
      <c r="L239" s="415" t="s">
        <v>452</v>
      </c>
      <c r="M239" s="416"/>
      <c r="N239" s="441">
        <f>SUM(N230:N238)</f>
        <v>17100</v>
      </c>
      <c r="O239" s="441">
        <f>SUM(O230:O238)</f>
        <v>15400</v>
      </c>
      <c r="P239" s="302"/>
    </row>
    <row r="240" spans="1:16" ht="15" customHeight="1">
      <c r="A240" s="24"/>
      <c r="B240" s="226"/>
      <c r="C240" s="227"/>
      <c r="D240" s="528" t="s">
        <v>1322</v>
      </c>
      <c r="E240" s="529"/>
      <c r="F240" s="441">
        <v>500</v>
      </c>
      <c r="G240" s="441">
        <v>500</v>
      </c>
      <c r="I240" s="24"/>
      <c r="J240" s="226"/>
      <c r="K240" s="227"/>
      <c r="L240" s="528" t="s">
        <v>1324</v>
      </c>
      <c r="M240" s="529"/>
      <c r="N240" s="441">
        <v>200</v>
      </c>
      <c r="O240" s="441">
        <v>200</v>
      </c>
      <c r="P240" s="302"/>
    </row>
    <row r="241" spans="1:16">
      <c r="A241" s="23"/>
      <c r="B241" s="14"/>
      <c r="C241" s="20"/>
      <c r="D241" s="417" t="s">
        <v>452</v>
      </c>
      <c r="E241" s="418"/>
      <c r="F241" s="443">
        <f>SUM(F239:F240)</f>
        <v>17600</v>
      </c>
      <c r="G241" s="443">
        <f>SUM(G239:G240)</f>
        <v>15900</v>
      </c>
      <c r="I241" s="23"/>
      <c r="J241" s="14"/>
      <c r="K241" s="20"/>
      <c r="L241" s="417" t="s">
        <v>452</v>
      </c>
      <c r="M241" s="418"/>
      <c r="N241" s="443">
        <f>SUM(N239:N240)</f>
        <v>17300</v>
      </c>
      <c r="O241" s="443">
        <f>SUM(O239:O240)</f>
        <v>15600</v>
      </c>
      <c r="P241" s="302"/>
    </row>
    <row r="242" spans="1:16">
      <c r="A242" s="26"/>
      <c r="B242" s="226"/>
      <c r="C242" s="227"/>
      <c r="D242" s="446"/>
      <c r="E242" s="446"/>
      <c r="F242" s="447"/>
      <c r="G242" s="447"/>
      <c r="I242" s="228"/>
      <c r="J242" s="228"/>
      <c r="K242" s="225"/>
      <c r="L242" s="252"/>
      <c r="M242" s="252"/>
      <c r="N242" s="253"/>
      <c r="O242" s="253"/>
      <c r="P242" s="302"/>
    </row>
    <row r="243" spans="1:16">
      <c r="A243" s="26"/>
      <c r="B243" s="44"/>
      <c r="C243" s="44"/>
      <c r="D243" s="44"/>
      <c r="E243" s="44"/>
      <c r="F243" s="450"/>
      <c r="G243" s="450"/>
      <c r="I243" s="228"/>
      <c r="J243" s="228"/>
      <c r="K243" s="225"/>
      <c r="L243" s="252"/>
      <c r="M243" s="252"/>
      <c r="N243" s="253"/>
      <c r="O243" s="342"/>
      <c r="P243" s="302"/>
    </row>
    <row r="244" spans="1:16" ht="28.5" customHeight="1">
      <c r="A244" s="567" t="s">
        <v>539</v>
      </c>
      <c r="B244" s="567"/>
      <c r="C244" s="567"/>
      <c r="D244" s="567"/>
      <c r="E244" s="567"/>
      <c r="F244" s="567"/>
      <c r="G244" s="567"/>
      <c r="H244" s="302"/>
      <c r="I244" s="364"/>
      <c r="J244" s="364"/>
      <c r="K244" s="364"/>
      <c r="L244" s="364"/>
      <c r="M244" s="364"/>
      <c r="N244" s="365"/>
      <c r="O244" s="342"/>
      <c r="P244" s="302"/>
    </row>
    <row r="245" spans="1:16" ht="42.75" customHeight="1">
      <c r="A245" s="71" t="s">
        <v>0</v>
      </c>
      <c r="B245" s="70" t="s">
        <v>13</v>
      </c>
      <c r="C245" s="69" t="s">
        <v>391</v>
      </c>
      <c r="D245" s="69" t="s">
        <v>392</v>
      </c>
      <c r="E245" s="69" t="s">
        <v>393</v>
      </c>
      <c r="F245" s="68" t="s">
        <v>453</v>
      </c>
      <c r="G245" s="411" t="s">
        <v>454</v>
      </c>
      <c r="H245" s="302"/>
      <c r="I245" s="383"/>
      <c r="J245" s="383"/>
      <c r="K245" s="383"/>
      <c r="L245" s="383"/>
      <c r="M245" s="383"/>
      <c r="N245" s="253"/>
      <c r="O245" s="384"/>
      <c r="P245" s="302"/>
    </row>
    <row r="246" spans="1:16" ht="42.75" customHeight="1">
      <c r="A246" s="27">
        <v>1</v>
      </c>
      <c r="B246" s="43" t="s">
        <v>530</v>
      </c>
      <c r="C246" s="448" t="s">
        <v>229</v>
      </c>
      <c r="D246" s="73" t="s">
        <v>23</v>
      </c>
      <c r="E246" s="449" t="s">
        <v>2</v>
      </c>
      <c r="F246" s="245">
        <v>1800</v>
      </c>
      <c r="G246" s="260">
        <v>1620</v>
      </c>
      <c r="H246" s="302"/>
      <c r="I246" s="383"/>
      <c r="J246" s="383"/>
      <c r="K246" s="383"/>
      <c r="L246" s="383"/>
      <c r="M246" s="383"/>
      <c r="N246" s="253"/>
      <c r="O246" s="384"/>
      <c r="P246" s="302"/>
    </row>
    <row r="247" spans="1:16" ht="28.5" customHeight="1">
      <c r="A247" s="27">
        <v>2</v>
      </c>
      <c r="B247" s="43" t="s">
        <v>531</v>
      </c>
      <c r="C247" s="448" t="s">
        <v>229</v>
      </c>
      <c r="D247" s="73" t="s">
        <v>23</v>
      </c>
      <c r="E247" s="449" t="s">
        <v>2</v>
      </c>
      <c r="F247" s="245">
        <v>1800</v>
      </c>
      <c r="G247" s="260">
        <v>1620</v>
      </c>
      <c r="H247" s="302"/>
      <c r="I247" s="347"/>
      <c r="J247" s="385"/>
      <c r="K247" s="386"/>
      <c r="L247" s="386"/>
      <c r="M247" s="387"/>
      <c r="N247" s="238"/>
      <c r="O247" s="238"/>
      <c r="P247" s="302"/>
    </row>
    <row r="248" spans="1:16" ht="28.5" customHeight="1">
      <c r="A248" s="27">
        <v>3</v>
      </c>
      <c r="B248" s="43" t="s">
        <v>532</v>
      </c>
      <c r="C248" s="448" t="s">
        <v>229</v>
      </c>
      <c r="D248" s="73" t="s">
        <v>23</v>
      </c>
      <c r="E248" s="449" t="s">
        <v>2</v>
      </c>
      <c r="F248" s="245">
        <v>1800</v>
      </c>
      <c r="G248" s="260">
        <v>1620</v>
      </c>
      <c r="H248" s="302"/>
      <c r="I248" s="347"/>
      <c r="J248" s="385"/>
      <c r="K248" s="386"/>
      <c r="L248" s="386"/>
      <c r="M248" s="387"/>
      <c r="N248" s="238"/>
      <c r="O248" s="238"/>
      <c r="P248" s="302"/>
    </row>
    <row r="249" spans="1:16" ht="28.5" customHeight="1">
      <c r="A249" s="27">
        <v>4</v>
      </c>
      <c r="B249" s="43" t="s">
        <v>533</v>
      </c>
      <c r="C249" s="448" t="s">
        <v>229</v>
      </c>
      <c r="D249" s="73" t="s">
        <v>23</v>
      </c>
      <c r="E249" s="449" t="s">
        <v>2</v>
      </c>
      <c r="F249" s="245">
        <v>1800</v>
      </c>
      <c r="G249" s="260">
        <v>1620</v>
      </c>
      <c r="H249" s="302"/>
      <c r="I249" s="347"/>
      <c r="J249" s="385"/>
      <c r="K249" s="386"/>
      <c r="L249" s="386"/>
      <c r="M249" s="387"/>
      <c r="N249" s="238"/>
      <c r="O249" s="238"/>
      <c r="P249" s="302"/>
    </row>
    <row r="250" spans="1:16" ht="28.5" customHeight="1">
      <c r="A250" s="27">
        <v>5</v>
      </c>
      <c r="B250" s="43" t="s">
        <v>534</v>
      </c>
      <c r="C250" s="448" t="s">
        <v>229</v>
      </c>
      <c r="D250" s="73" t="s">
        <v>23</v>
      </c>
      <c r="E250" s="449" t="s">
        <v>2</v>
      </c>
      <c r="F250" s="245">
        <v>1800</v>
      </c>
      <c r="G250" s="260">
        <v>1620</v>
      </c>
      <c r="H250" s="302"/>
      <c r="I250" s="347"/>
      <c r="J250" s="385"/>
      <c r="K250" s="386"/>
      <c r="L250" s="386"/>
      <c r="M250" s="387"/>
      <c r="N250" s="238"/>
      <c r="O250" s="238"/>
      <c r="P250" s="302"/>
    </row>
    <row r="251" spans="1:16">
      <c r="A251" s="27">
        <v>6</v>
      </c>
      <c r="B251" s="43" t="s">
        <v>535</v>
      </c>
      <c r="C251" s="448" t="s">
        <v>229</v>
      </c>
      <c r="D251" s="73" t="s">
        <v>23</v>
      </c>
      <c r="E251" s="449" t="s">
        <v>2</v>
      </c>
      <c r="F251" s="245">
        <v>1800</v>
      </c>
      <c r="G251" s="260">
        <v>1620</v>
      </c>
      <c r="H251" s="302"/>
      <c r="I251" s="347"/>
      <c r="J251" s="385"/>
      <c r="K251" s="386"/>
      <c r="L251" s="386"/>
      <c r="M251" s="387"/>
      <c r="N251" s="238"/>
      <c r="O251" s="238"/>
      <c r="P251" s="302"/>
    </row>
    <row r="252" spans="1:16" ht="15" customHeight="1">
      <c r="A252" s="27">
        <v>7</v>
      </c>
      <c r="B252" s="43" t="s">
        <v>536</v>
      </c>
      <c r="C252" s="448" t="s">
        <v>229</v>
      </c>
      <c r="D252" s="73" t="s">
        <v>23</v>
      </c>
      <c r="E252" s="449" t="s">
        <v>2</v>
      </c>
      <c r="F252" s="245">
        <v>2000</v>
      </c>
      <c r="G252" s="260">
        <f t="shared" ref="G252:G254" si="38">G236</f>
        <v>1800</v>
      </c>
      <c r="H252" s="302"/>
      <c r="I252" s="347"/>
      <c r="J252" s="385"/>
      <c r="K252" s="386"/>
      <c r="L252" s="386"/>
      <c r="M252" s="387"/>
      <c r="N252" s="238"/>
      <c r="O252" s="238"/>
      <c r="P252" s="302"/>
    </row>
    <row r="253" spans="1:16">
      <c r="A253" s="27">
        <v>8</v>
      </c>
      <c r="B253" s="43" t="s">
        <v>537</v>
      </c>
      <c r="C253" s="448" t="s">
        <v>229</v>
      </c>
      <c r="D253" s="73" t="s">
        <v>23</v>
      </c>
      <c r="E253" s="449" t="s">
        <v>2</v>
      </c>
      <c r="F253" s="245">
        <v>2300</v>
      </c>
      <c r="G253" s="260">
        <f t="shared" si="38"/>
        <v>2080</v>
      </c>
      <c r="H253" s="302"/>
      <c r="I253" s="347"/>
      <c r="J253" s="385"/>
      <c r="K253" s="386"/>
      <c r="L253" s="386"/>
      <c r="M253" s="387"/>
      <c r="N253" s="238"/>
      <c r="O253" s="238"/>
      <c r="P253" s="302"/>
    </row>
    <row r="254" spans="1:16">
      <c r="A254" s="27">
        <v>9</v>
      </c>
      <c r="B254" s="43" t="s">
        <v>538</v>
      </c>
      <c r="C254" s="448" t="s">
        <v>229</v>
      </c>
      <c r="D254" s="73" t="s">
        <v>23</v>
      </c>
      <c r="E254" s="449" t="s">
        <v>2</v>
      </c>
      <c r="F254" s="245">
        <v>2000</v>
      </c>
      <c r="G254" s="260">
        <f t="shared" si="38"/>
        <v>1800</v>
      </c>
      <c r="H254" s="302"/>
      <c r="I254" s="347"/>
      <c r="J254" s="385"/>
      <c r="K254" s="386"/>
      <c r="L254" s="386"/>
      <c r="M254" s="387"/>
      <c r="N254" s="238"/>
      <c r="O254" s="238"/>
      <c r="P254" s="302"/>
    </row>
    <row r="255" spans="1:16" ht="17.25" customHeight="1">
      <c r="A255" s="24"/>
      <c r="B255" s="226"/>
      <c r="C255" s="227"/>
      <c r="D255" s="415" t="s">
        <v>452</v>
      </c>
      <c r="E255" s="416"/>
      <c r="F255" s="441">
        <f>SUM(F246:F254)</f>
        <v>17100</v>
      </c>
      <c r="G255" s="451">
        <f>SUM(G246:G254)</f>
        <v>15400</v>
      </c>
      <c r="H255" s="302"/>
      <c r="I255" s="347"/>
      <c r="J255" s="385"/>
      <c r="K255" s="386"/>
      <c r="L255" s="386"/>
      <c r="M255" s="387"/>
      <c r="N255" s="238"/>
      <c r="O255" s="238"/>
      <c r="P255" s="302"/>
    </row>
    <row r="256" spans="1:16" ht="15" customHeight="1">
      <c r="A256" s="24"/>
      <c r="B256" s="226"/>
      <c r="C256" s="227"/>
      <c r="D256" s="528" t="s">
        <v>1322</v>
      </c>
      <c r="E256" s="529"/>
      <c r="F256" s="441">
        <v>700</v>
      </c>
      <c r="G256" s="451">
        <v>700</v>
      </c>
      <c r="H256" s="302"/>
      <c r="I256" s="244"/>
      <c r="J256" s="244"/>
      <c r="K256" s="258"/>
      <c r="L256" s="244"/>
      <c r="M256" s="244"/>
      <c r="N256" s="238"/>
      <c r="O256" s="238"/>
      <c r="P256" s="302"/>
    </row>
    <row r="257" spans="1:16">
      <c r="A257" s="23"/>
      <c r="B257" s="14"/>
      <c r="C257" s="20"/>
      <c r="D257" s="417" t="s">
        <v>452</v>
      </c>
      <c r="E257" s="418"/>
      <c r="F257" s="443">
        <f>SUM(F255:F256)</f>
        <v>17800</v>
      </c>
      <c r="G257" s="452">
        <f>SUM(G255:G256)</f>
        <v>16100</v>
      </c>
      <c r="H257" s="302"/>
      <c r="I257" s="228"/>
      <c r="J257" s="228"/>
      <c r="K257" s="225"/>
      <c r="L257" s="228"/>
      <c r="M257" s="228"/>
      <c r="N257" s="238"/>
      <c r="O257" s="342"/>
      <c r="P257" s="302"/>
    </row>
    <row r="258" spans="1:16" ht="28.5" customHeight="1">
      <c r="A258" s="18"/>
      <c r="B258" s="19"/>
      <c r="C258" s="19"/>
      <c r="D258" s="19"/>
      <c r="E258" s="19"/>
      <c r="F258" s="425"/>
      <c r="G258" s="425"/>
      <c r="H258" s="302"/>
      <c r="I258" s="228"/>
      <c r="J258" s="228"/>
      <c r="K258" s="225"/>
      <c r="L258" s="252"/>
      <c r="M258" s="252"/>
      <c r="N258" s="253"/>
      <c r="O258" s="253"/>
      <c r="P258" s="302"/>
    </row>
    <row r="259" spans="1:16" ht="42.75" customHeight="1">
      <c r="A259" s="18"/>
      <c r="B259" s="19"/>
      <c r="C259" s="19"/>
      <c r="D259" s="19"/>
      <c r="E259" s="19"/>
      <c r="F259" s="425"/>
      <c r="G259" s="425"/>
      <c r="I259" s="249"/>
      <c r="J259" s="249"/>
      <c r="K259" s="249"/>
      <c r="L259" s="249"/>
      <c r="M259" s="249"/>
      <c r="N259" s="251"/>
      <c r="O259" s="342"/>
      <c r="P259" s="302"/>
    </row>
    <row r="260" spans="1:16" ht="28.5" customHeight="1">
      <c r="A260" s="530" t="s">
        <v>540</v>
      </c>
      <c r="B260" s="530"/>
      <c r="C260" s="530"/>
      <c r="D260" s="530"/>
      <c r="E260" s="530"/>
      <c r="F260" s="530"/>
      <c r="G260" s="530"/>
      <c r="I260" s="249"/>
      <c r="J260" s="249"/>
      <c r="K260" s="249"/>
      <c r="L260" s="249"/>
      <c r="M260" s="249"/>
      <c r="N260" s="251"/>
      <c r="O260" s="342"/>
      <c r="P260" s="302"/>
    </row>
    <row r="261" spans="1:16" ht="42.75" customHeight="1">
      <c r="A261" s="71" t="s">
        <v>0</v>
      </c>
      <c r="B261" s="70" t="s">
        <v>13</v>
      </c>
      <c r="C261" s="69" t="s">
        <v>391</v>
      </c>
      <c r="D261" s="69" t="s">
        <v>392</v>
      </c>
      <c r="E261" s="69" t="s">
        <v>393</v>
      </c>
      <c r="F261" s="68" t="s">
        <v>453</v>
      </c>
      <c r="G261" s="68" t="s">
        <v>454</v>
      </c>
      <c r="I261" s="364"/>
      <c r="J261" s="364"/>
      <c r="K261" s="364"/>
      <c r="L261" s="364"/>
      <c r="M261" s="364"/>
      <c r="N261" s="365"/>
      <c r="O261" s="342"/>
      <c r="P261" s="302"/>
    </row>
    <row r="262" spans="1:16" ht="28.5" customHeight="1">
      <c r="A262" s="573" t="s">
        <v>456</v>
      </c>
      <c r="B262" s="573"/>
      <c r="C262" s="573"/>
      <c r="D262" s="573"/>
      <c r="E262" s="573"/>
      <c r="F262" s="573"/>
      <c r="G262" s="573"/>
      <c r="I262" s="383"/>
      <c r="J262" s="383"/>
      <c r="K262" s="383"/>
      <c r="L262" s="383"/>
      <c r="M262" s="383"/>
      <c r="N262" s="253"/>
      <c r="O262" s="384"/>
      <c r="P262" s="302"/>
    </row>
    <row r="263" spans="1:16" ht="28.5" customHeight="1">
      <c r="A263" s="27">
        <v>1</v>
      </c>
      <c r="B263" s="2" t="s">
        <v>541</v>
      </c>
      <c r="C263" s="64" t="s">
        <v>24</v>
      </c>
      <c r="D263" s="64" t="s">
        <v>20</v>
      </c>
      <c r="E263" s="1">
        <v>2</v>
      </c>
      <c r="F263" s="245">
        <v>1800</v>
      </c>
      <c r="G263" s="37">
        <v>1620</v>
      </c>
      <c r="I263" s="383"/>
      <c r="J263" s="383"/>
      <c r="K263" s="383"/>
      <c r="L263" s="383"/>
      <c r="M263" s="383"/>
      <c r="N263" s="253"/>
      <c r="O263" s="384"/>
      <c r="P263" s="302"/>
    </row>
    <row r="264" spans="1:16" ht="28.5" customHeight="1">
      <c r="A264" s="27">
        <v>2</v>
      </c>
      <c r="B264" s="2" t="s">
        <v>542</v>
      </c>
      <c r="C264" s="64" t="s">
        <v>24</v>
      </c>
      <c r="D264" s="64" t="s">
        <v>20</v>
      </c>
      <c r="E264" s="1">
        <v>2</v>
      </c>
      <c r="F264" s="245">
        <v>2000</v>
      </c>
      <c r="G264" s="37">
        <v>1800</v>
      </c>
      <c r="I264" s="383"/>
      <c r="J264" s="383"/>
      <c r="K264" s="383"/>
      <c r="L264" s="383"/>
      <c r="M264" s="383"/>
      <c r="N264" s="366"/>
      <c r="O264" s="342"/>
      <c r="P264" s="302"/>
    </row>
    <row r="265" spans="1:16" ht="28.5" customHeight="1">
      <c r="A265" s="36">
        <v>3</v>
      </c>
      <c r="B265" s="42" t="s">
        <v>543</v>
      </c>
      <c r="C265" s="64" t="s">
        <v>24</v>
      </c>
      <c r="D265" s="64" t="s">
        <v>20</v>
      </c>
      <c r="E265" s="1">
        <v>2</v>
      </c>
      <c r="F265" s="245">
        <v>2200</v>
      </c>
      <c r="G265" s="37">
        <f>F265*0.9</f>
        <v>1980</v>
      </c>
      <c r="I265" s="347"/>
      <c r="J265" s="228"/>
      <c r="K265" s="225"/>
      <c r="L265" s="225"/>
      <c r="M265" s="225"/>
      <c r="N265" s="238"/>
      <c r="O265" s="342"/>
      <c r="P265" s="302"/>
    </row>
    <row r="266" spans="1:16">
      <c r="A266" s="41"/>
      <c r="B266" s="40"/>
      <c r="C266" s="39"/>
      <c r="D266" s="415" t="s">
        <v>452</v>
      </c>
      <c r="E266" s="416"/>
      <c r="F266" s="441">
        <f>SUM(F263:F265)</f>
        <v>6000</v>
      </c>
      <c r="G266" s="441">
        <f>SUM(G263:G265)</f>
        <v>5400</v>
      </c>
      <c r="I266" s="347"/>
      <c r="J266" s="228"/>
      <c r="K266" s="225"/>
      <c r="L266" s="225"/>
      <c r="M266" s="225"/>
      <c r="N266" s="238"/>
      <c r="O266" s="342"/>
      <c r="P266" s="302"/>
    </row>
    <row r="267" spans="1:16">
      <c r="A267" s="38"/>
      <c r="B267" s="230"/>
      <c r="C267" s="229"/>
      <c r="D267" s="528" t="s">
        <v>256</v>
      </c>
      <c r="E267" s="529"/>
      <c r="F267" s="442">
        <v>400</v>
      </c>
      <c r="G267" s="442">
        <v>400</v>
      </c>
      <c r="I267" s="347"/>
      <c r="J267" s="228"/>
      <c r="K267" s="225"/>
      <c r="L267" s="225"/>
      <c r="M267" s="225"/>
      <c r="N267" s="238"/>
      <c r="O267" s="342"/>
      <c r="P267" s="302"/>
    </row>
    <row r="268" spans="1:16" ht="15" customHeight="1">
      <c r="A268" s="38"/>
      <c r="B268" s="230"/>
      <c r="C268" s="229"/>
      <c r="D268" s="417" t="s">
        <v>452</v>
      </c>
      <c r="E268" s="418"/>
      <c r="F268" s="453">
        <f>SUM(F266:F267)</f>
        <v>6400</v>
      </c>
      <c r="G268" s="453">
        <f>SUM(G266:G267)</f>
        <v>5800</v>
      </c>
      <c r="I268" s="348"/>
      <c r="J268" s="389"/>
      <c r="K268" s="348"/>
      <c r="L268" s="244"/>
      <c r="M268" s="244"/>
      <c r="N268" s="238"/>
      <c r="O268" s="238"/>
      <c r="P268" s="302"/>
    </row>
    <row r="269" spans="1:16">
      <c r="A269" s="575" t="s">
        <v>460</v>
      </c>
      <c r="B269" s="575"/>
      <c r="C269" s="575"/>
      <c r="D269" s="573"/>
      <c r="E269" s="573"/>
      <c r="F269" s="573"/>
      <c r="G269" s="573"/>
      <c r="I269" s="347"/>
      <c r="J269" s="254"/>
      <c r="K269" s="347"/>
      <c r="L269" s="228"/>
      <c r="M269" s="228"/>
      <c r="N269" s="238"/>
      <c r="O269" s="342"/>
      <c r="P269" s="302"/>
    </row>
    <row r="270" spans="1:16">
      <c r="A270" s="27">
        <v>1</v>
      </c>
      <c r="B270" s="2" t="s">
        <v>541</v>
      </c>
      <c r="C270" s="64" t="s">
        <v>24</v>
      </c>
      <c r="D270" s="64" t="s">
        <v>20</v>
      </c>
      <c r="E270" s="1">
        <v>2</v>
      </c>
      <c r="F270" s="245">
        <f>F263</f>
        <v>1800</v>
      </c>
      <c r="G270" s="37">
        <v>1620</v>
      </c>
      <c r="I270" s="347"/>
      <c r="J270" s="254"/>
      <c r="K270" s="347"/>
      <c r="L270" s="252"/>
      <c r="M270" s="252"/>
      <c r="N270" s="253"/>
      <c r="O270" s="253"/>
      <c r="P270" s="302"/>
    </row>
    <row r="271" spans="1:16" ht="17.25" customHeight="1">
      <c r="A271" s="27">
        <v>2</v>
      </c>
      <c r="B271" s="2" t="s">
        <v>542</v>
      </c>
      <c r="C271" s="64" t="s">
        <v>24</v>
      </c>
      <c r="D271" s="64" t="s">
        <v>20</v>
      </c>
      <c r="E271" s="1">
        <v>2</v>
      </c>
      <c r="F271" s="245">
        <f>F264</f>
        <v>2000</v>
      </c>
      <c r="G271" s="37">
        <f>G264</f>
        <v>1800</v>
      </c>
      <c r="I271" s="383"/>
      <c r="J271" s="383"/>
      <c r="K271" s="383"/>
      <c r="L271" s="383"/>
      <c r="M271" s="383"/>
      <c r="N271" s="366"/>
      <c r="O271" s="342"/>
      <c r="P271" s="302"/>
    </row>
    <row r="272" spans="1:16" ht="28.5" customHeight="1">
      <c r="A272" s="27">
        <v>3</v>
      </c>
      <c r="B272" s="2" t="s">
        <v>543</v>
      </c>
      <c r="C272" s="64" t="s">
        <v>24</v>
      </c>
      <c r="D272" s="64" t="s">
        <v>20</v>
      </c>
      <c r="E272" s="1">
        <v>2</v>
      </c>
      <c r="F272" s="245">
        <f>F265</f>
        <v>2200</v>
      </c>
      <c r="G272" s="37">
        <f>G265</f>
        <v>1980</v>
      </c>
      <c r="I272" s="347"/>
      <c r="J272" s="228"/>
      <c r="K272" s="225"/>
      <c r="L272" s="225"/>
      <c r="M272" s="225"/>
      <c r="N272" s="238"/>
      <c r="O272" s="342"/>
      <c r="P272" s="302"/>
    </row>
    <row r="273" spans="1:16">
      <c r="A273" s="27">
        <v>4</v>
      </c>
      <c r="B273" s="2" t="s">
        <v>544</v>
      </c>
      <c r="C273" s="64" t="s">
        <v>24</v>
      </c>
      <c r="D273" s="64" t="s">
        <v>20</v>
      </c>
      <c r="E273" s="1">
        <v>2</v>
      </c>
      <c r="F273" s="260">
        <v>2000</v>
      </c>
      <c r="G273" s="442">
        <v>1800</v>
      </c>
      <c r="I273" s="347"/>
      <c r="J273" s="228"/>
      <c r="K273" s="225"/>
      <c r="L273" s="225"/>
      <c r="M273" s="225"/>
      <c r="N273" s="238"/>
      <c r="O273" s="342"/>
      <c r="P273" s="302"/>
    </row>
    <row r="274" spans="1:16" ht="28.5" customHeight="1">
      <c r="A274" s="36">
        <v>5</v>
      </c>
      <c r="B274" s="35" t="s">
        <v>545</v>
      </c>
      <c r="C274" s="64" t="s">
        <v>24</v>
      </c>
      <c r="D274" s="64" t="s">
        <v>20</v>
      </c>
      <c r="E274" s="1">
        <v>2</v>
      </c>
      <c r="F274" s="260">
        <v>2240</v>
      </c>
      <c r="G274" s="442">
        <v>2000</v>
      </c>
      <c r="I274" s="347"/>
      <c r="J274" s="228"/>
      <c r="K274" s="225"/>
      <c r="L274" s="225"/>
      <c r="M274" s="225"/>
      <c r="N274" s="238"/>
      <c r="O274" s="342"/>
      <c r="P274" s="302"/>
    </row>
    <row r="275" spans="1:16">
      <c r="A275" s="34"/>
      <c r="B275" s="33"/>
      <c r="C275" s="454"/>
      <c r="D275" s="528" t="s">
        <v>452</v>
      </c>
      <c r="E275" s="529"/>
      <c r="F275" s="441">
        <f>SUM(F270:F274)</f>
        <v>10240</v>
      </c>
      <c r="G275" s="441">
        <f>SUM(G270:G274)</f>
        <v>9200</v>
      </c>
      <c r="I275" s="347"/>
      <c r="J275" s="228"/>
      <c r="K275" s="225"/>
      <c r="L275" s="225"/>
      <c r="M275" s="225"/>
      <c r="N275" s="238"/>
      <c r="O275" s="342"/>
      <c r="P275" s="302"/>
    </row>
    <row r="276" spans="1:16">
      <c r="A276" s="32"/>
      <c r="B276" s="29"/>
      <c r="C276" s="455"/>
      <c r="D276" s="528" t="s">
        <v>256</v>
      </c>
      <c r="E276" s="529"/>
      <c r="F276" s="442">
        <v>400</v>
      </c>
      <c r="G276" s="442">
        <v>400</v>
      </c>
      <c r="I276" s="347"/>
      <c r="J276" s="228"/>
      <c r="K276" s="225"/>
      <c r="L276" s="225"/>
      <c r="M276" s="225"/>
      <c r="N276" s="238"/>
      <c r="O276" s="342"/>
      <c r="P276" s="302"/>
    </row>
    <row r="277" spans="1:16">
      <c r="A277" s="31"/>
      <c r="B277" s="30"/>
      <c r="C277" s="456"/>
      <c r="D277" s="417" t="s">
        <v>452</v>
      </c>
      <c r="E277" s="418"/>
      <c r="F277" s="443">
        <f>SUM(F275:F276)</f>
        <v>10640</v>
      </c>
      <c r="G277" s="443">
        <f>SUM(G275:G276)</f>
        <v>9600</v>
      </c>
      <c r="I277" s="389"/>
      <c r="J277" s="389"/>
      <c r="K277" s="389"/>
      <c r="L277" s="244"/>
      <c r="M277" s="244"/>
      <c r="N277" s="238"/>
      <c r="O277" s="238"/>
      <c r="P277" s="302"/>
    </row>
    <row r="278" spans="1:16">
      <c r="A278" s="28"/>
      <c r="B278" s="29"/>
      <c r="C278" s="29"/>
      <c r="D278" s="19"/>
      <c r="E278" s="19"/>
      <c r="F278" s="425"/>
      <c r="G278" s="425"/>
      <c r="I278" s="254"/>
      <c r="J278" s="254"/>
      <c r="K278" s="254"/>
      <c r="L278" s="228"/>
      <c r="M278" s="228"/>
      <c r="N278" s="238"/>
      <c r="O278" s="342"/>
      <c r="P278" s="302"/>
    </row>
    <row r="279" spans="1:16">
      <c r="A279" s="18"/>
      <c r="B279" s="19"/>
      <c r="C279" s="19"/>
      <c r="D279" s="19"/>
      <c r="E279" s="19"/>
      <c r="F279" s="425"/>
      <c r="G279" s="425"/>
      <c r="I279" s="390"/>
      <c r="J279" s="390"/>
      <c r="K279" s="390"/>
      <c r="L279" s="252"/>
      <c r="M279" s="252"/>
      <c r="N279" s="253"/>
      <c r="O279" s="253"/>
      <c r="P279" s="302"/>
    </row>
    <row r="280" spans="1:16" ht="17.25">
      <c r="A280" s="530" t="s">
        <v>546</v>
      </c>
      <c r="B280" s="530"/>
      <c r="C280" s="530"/>
      <c r="D280" s="530"/>
      <c r="E280" s="530"/>
      <c r="F280" s="530"/>
      <c r="G280" s="530"/>
      <c r="I280" s="254"/>
      <c r="J280" s="254"/>
      <c r="K280" s="254"/>
      <c r="L280" s="249"/>
      <c r="M280" s="249"/>
      <c r="N280" s="251"/>
      <c r="O280" s="342"/>
      <c r="P280" s="302"/>
    </row>
    <row r="281" spans="1:16" ht="42.75" customHeight="1">
      <c r="A281" s="71" t="s">
        <v>0</v>
      </c>
      <c r="B281" s="70" t="s">
        <v>13</v>
      </c>
      <c r="C281" s="69" t="s">
        <v>391</v>
      </c>
      <c r="D281" s="69" t="s">
        <v>392</v>
      </c>
      <c r="E281" s="69" t="s">
        <v>393</v>
      </c>
      <c r="F281" s="68" t="s">
        <v>453</v>
      </c>
      <c r="G281" s="68" t="s">
        <v>454</v>
      </c>
      <c r="I281" s="249"/>
      <c r="J281" s="249"/>
      <c r="K281" s="249"/>
      <c r="L281" s="249"/>
      <c r="M281" s="249"/>
      <c r="N281" s="251"/>
      <c r="O281" s="342"/>
      <c r="P281" s="302"/>
    </row>
    <row r="282" spans="1:16" ht="28.5" customHeight="1">
      <c r="A282" s="27">
        <v>1</v>
      </c>
      <c r="B282" s="2" t="s">
        <v>500</v>
      </c>
      <c r="C282" s="1" t="s">
        <v>19</v>
      </c>
      <c r="D282" s="64" t="s">
        <v>20</v>
      </c>
      <c r="E282" s="1">
        <v>2</v>
      </c>
      <c r="F282" s="457">
        <v>800</v>
      </c>
      <c r="G282" s="458">
        <f>F282*0.9</f>
        <v>720</v>
      </c>
      <c r="I282" s="364"/>
      <c r="J282" s="364"/>
      <c r="K282" s="364"/>
      <c r="L282" s="364"/>
      <c r="M282" s="364"/>
      <c r="N282" s="365"/>
      <c r="O282" s="342"/>
      <c r="P282" s="302"/>
    </row>
    <row r="283" spans="1:16">
      <c r="A283" s="27">
        <v>2</v>
      </c>
      <c r="B283" s="2" t="s">
        <v>457</v>
      </c>
      <c r="C283" s="64" t="s">
        <v>24</v>
      </c>
      <c r="D283" s="64" t="s">
        <v>20</v>
      </c>
      <c r="E283" s="1">
        <v>2</v>
      </c>
      <c r="F283" s="457">
        <v>800</v>
      </c>
      <c r="G283" s="458">
        <f t="shared" ref="G283:G284" si="39">F283*0.9</f>
        <v>720</v>
      </c>
      <c r="I283" s="383"/>
      <c r="J283" s="383"/>
      <c r="K283" s="383"/>
      <c r="L283" s="383"/>
      <c r="M283" s="383"/>
      <c r="N283" s="253"/>
      <c r="O283" s="384"/>
      <c r="P283" s="302"/>
    </row>
    <row r="284" spans="1:16">
      <c r="A284" s="27">
        <v>3</v>
      </c>
      <c r="B284" s="2" t="s">
        <v>514</v>
      </c>
      <c r="C284" s="64" t="s">
        <v>24</v>
      </c>
      <c r="D284" s="64" t="s">
        <v>20</v>
      </c>
      <c r="E284" s="1">
        <v>2</v>
      </c>
      <c r="F284" s="457">
        <v>800</v>
      </c>
      <c r="G284" s="458">
        <f t="shared" si="39"/>
        <v>720</v>
      </c>
      <c r="I284" s="383"/>
      <c r="J284" s="383"/>
      <c r="K284" s="383"/>
      <c r="L284" s="383"/>
      <c r="M284" s="383"/>
      <c r="N284" s="253"/>
      <c r="O284" s="384"/>
      <c r="P284" s="302"/>
    </row>
    <row r="285" spans="1:16">
      <c r="A285" s="27">
        <v>4</v>
      </c>
      <c r="B285" s="2" t="s">
        <v>547</v>
      </c>
      <c r="C285" s="64" t="s">
        <v>24</v>
      </c>
      <c r="D285" s="64" t="s">
        <v>20</v>
      </c>
      <c r="E285" s="1">
        <v>2</v>
      </c>
      <c r="F285" s="457">
        <v>2500</v>
      </c>
      <c r="G285" s="458">
        <v>2360</v>
      </c>
      <c r="I285" s="347"/>
      <c r="J285" s="388"/>
      <c r="K285" s="225"/>
      <c r="L285" s="225"/>
      <c r="M285" s="225"/>
      <c r="N285" s="238"/>
      <c r="O285" s="342"/>
      <c r="P285" s="302"/>
    </row>
    <row r="286" spans="1:16">
      <c r="A286" s="27">
        <v>5</v>
      </c>
      <c r="B286" s="2" t="s">
        <v>548</v>
      </c>
      <c r="C286" s="64" t="s">
        <v>24</v>
      </c>
      <c r="D286" s="64" t="s">
        <v>20</v>
      </c>
      <c r="E286" s="1">
        <v>2</v>
      </c>
      <c r="F286" s="457">
        <v>2500</v>
      </c>
      <c r="G286" s="458">
        <v>2340</v>
      </c>
      <c r="I286" s="347"/>
      <c r="J286" s="228"/>
      <c r="K286" s="225"/>
      <c r="L286" s="225"/>
      <c r="M286" s="225"/>
      <c r="N286" s="238"/>
      <c r="O286" s="342"/>
      <c r="P286" s="302"/>
    </row>
    <row r="287" spans="1:16">
      <c r="A287" s="24"/>
      <c r="B287" s="226"/>
      <c r="C287" s="227"/>
      <c r="D287" s="415" t="s">
        <v>452</v>
      </c>
      <c r="E287" s="416"/>
      <c r="F287" s="441">
        <f>SUM(F282:F286)</f>
        <v>7400</v>
      </c>
      <c r="G287" s="441">
        <f>SUM(G282:G286)</f>
        <v>6860</v>
      </c>
      <c r="I287" s="347"/>
      <c r="J287" s="228"/>
      <c r="K287" s="225"/>
      <c r="L287" s="225"/>
      <c r="M287" s="225"/>
      <c r="N287" s="238"/>
      <c r="O287" s="342"/>
      <c r="P287" s="302"/>
    </row>
    <row r="288" spans="1:16" ht="18" customHeight="1">
      <c r="A288" s="24"/>
      <c r="B288" s="226"/>
      <c r="C288" s="227"/>
      <c r="D288" s="528" t="s">
        <v>256</v>
      </c>
      <c r="E288" s="529"/>
      <c r="F288" s="442">
        <v>400</v>
      </c>
      <c r="G288" s="442">
        <v>400</v>
      </c>
      <c r="I288" s="347"/>
      <c r="J288" s="228"/>
      <c r="K288" s="225"/>
      <c r="L288" s="225"/>
      <c r="M288" s="225"/>
      <c r="N288" s="238"/>
      <c r="O288" s="342"/>
      <c r="P288" s="302"/>
    </row>
    <row r="289" spans="1:16" ht="15" customHeight="1">
      <c r="A289" s="23"/>
      <c r="B289" s="14"/>
      <c r="C289" s="20"/>
      <c r="D289" s="417" t="s">
        <v>452</v>
      </c>
      <c r="E289" s="418"/>
      <c r="F289" s="443">
        <f>SUM(F287:F288)</f>
        <v>7800</v>
      </c>
      <c r="G289" s="443">
        <f>SUM(G287:G288)</f>
        <v>7260</v>
      </c>
      <c r="I289" s="347"/>
      <c r="J289" s="228"/>
      <c r="K289" s="225"/>
      <c r="L289" s="225"/>
      <c r="M289" s="225"/>
      <c r="N289" s="238"/>
      <c r="O289" s="342"/>
      <c r="P289" s="302"/>
    </row>
    <row r="290" spans="1:16">
      <c r="A290" s="18"/>
      <c r="B290" s="19"/>
      <c r="C290" s="19"/>
      <c r="D290" s="19"/>
      <c r="E290" s="19"/>
      <c r="F290" s="425"/>
      <c r="G290" s="425"/>
      <c r="I290" s="244"/>
      <c r="J290" s="244"/>
      <c r="K290" s="258"/>
      <c r="L290" s="244"/>
      <c r="M290" s="244"/>
      <c r="N290" s="238"/>
      <c r="O290" s="238"/>
      <c r="P290" s="302"/>
    </row>
    <row r="291" spans="1:16" ht="15" customHeight="1">
      <c r="A291" s="18"/>
      <c r="B291" s="19"/>
      <c r="C291" s="19"/>
      <c r="D291" s="19"/>
      <c r="E291" s="19"/>
      <c r="F291" s="425"/>
      <c r="G291" s="425"/>
      <c r="I291" s="228"/>
      <c r="J291" s="228"/>
      <c r="K291" s="225"/>
      <c r="L291" s="228"/>
      <c r="M291" s="228"/>
      <c r="N291" s="238"/>
      <c r="O291" s="342"/>
      <c r="P291" s="302"/>
    </row>
    <row r="292" spans="1:16" ht="17.25">
      <c r="A292" s="530" t="s">
        <v>549</v>
      </c>
      <c r="B292" s="530"/>
      <c r="C292" s="530"/>
      <c r="D292" s="530"/>
      <c r="E292" s="530"/>
      <c r="F292" s="530"/>
      <c r="G292" s="530"/>
      <c r="I292" s="228"/>
      <c r="J292" s="228"/>
      <c r="K292" s="225"/>
      <c r="L292" s="252"/>
      <c r="M292" s="252"/>
      <c r="N292" s="253"/>
      <c r="O292" s="253"/>
      <c r="P292" s="302"/>
    </row>
    <row r="293" spans="1:16" ht="42.75" customHeight="1">
      <c r="A293" s="71" t="s">
        <v>0</v>
      </c>
      <c r="B293" s="70" t="s">
        <v>13</v>
      </c>
      <c r="C293" s="69" t="s">
        <v>391</v>
      </c>
      <c r="D293" s="69" t="s">
        <v>392</v>
      </c>
      <c r="E293" s="69" t="s">
        <v>393</v>
      </c>
      <c r="F293" s="68" t="s">
        <v>453</v>
      </c>
      <c r="G293" s="68" t="s">
        <v>454</v>
      </c>
      <c r="I293" s="249"/>
      <c r="J293" s="249"/>
      <c r="K293" s="249"/>
      <c r="L293" s="249"/>
      <c r="M293" s="249"/>
      <c r="N293" s="251"/>
      <c r="O293" s="342"/>
      <c r="P293" s="302"/>
    </row>
    <row r="294" spans="1:16" ht="42.75" customHeight="1">
      <c r="A294" s="27">
        <v>1</v>
      </c>
      <c r="B294" s="2" t="s">
        <v>500</v>
      </c>
      <c r="C294" s="1" t="s">
        <v>19</v>
      </c>
      <c r="D294" s="64" t="s">
        <v>20</v>
      </c>
      <c r="E294" s="1">
        <v>2</v>
      </c>
      <c r="F294" s="459">
        <v>800</v>
      </c>
      <c r="G294" s="460">
        <f>F294*0.9</f>
        <v>720</v>
      </c>
      <c r="I294" s="249"/>
      <c r="J294" s="249"/>
      <c r="K294" s="249"/>
      <c r="L294" s="249"/>
      <c r="M294" s="249"/>
      <c r="N294" s="251"/>
      <c r="O294" s="342"/>
      <c r="P294" s="302"/>
    </row>
    <row r="295" spans="1:16" ht="17.25">
      <c r="A295" s="27">
        <v>2</v>
      </c>
      <c r="B295" s="2" t="s">
        <v>457</v>
      </c>
      <c r="C295" s="64" t="s">
        <v>24</v>
      </c>
      <c r="D295" s="64" t="s">
        <v>20</v>
      </c>
      <c r="E295" s="1">
        <v>2</v>
      </c>
      <c r="F295" s="459">
        <v>800</v>
      </c>
      <c r="G295" s="460">
        <f t="shared" ref="G295:G296" si="40">F295*0.9</f>
        <v>720</v>
      </c>
      <c r="I295" s="364"/>
      <c r="J295" s="364"/>
      <c r="K295" s="364"/>
      <c r="L295" s="364"/>
      <c r="M295" s="364"/>
      <c r="N295" s="365"/>
      <c r="O295" s="342"/>
      <c r="P295" s="302"/>
    </row>
    <row r="296" spans="1:16">
      <c r="A296" s="27">
        <v>3</v>
      </c>
      <c r="B296" s="2" t="s">
        <v>514</v>
      </c>
      <c r="C296" s="64" t="s">
        <v>24</v>
      </c>
      <c r="D296" s="64" t="s">
        <v>20</v>
      </c>
      <c r="E296" s="1">
        <v>2</v>
      </c>
      <c r="F296" s="459">
        <v>800</v>
      </c>
      <c r="G296" s="460">
        <f t="shared" si="40"/>
        <v>720</v>
      </c>
      <c r="I296" s="383"/>
      <c r="J296" s="383"/>
      <c r="K296" s="383"/>
      <c r="L296" s="383"/>
      <c r="M296" s="383"/>
      <c r="N296" s="253"/>
      <c r="O296" s="384"/>
      <c r="P296" s="302"/>
    </row>
    <row r="297" spans="1:16">
      <c r="A297" s="27">
        <v>4</v>
      </c>
      <c r="B297" s="2" t="s">
        <v>550</v>
      </c>
      <c r="C297" s="64" t="s">
        <v>24</v>
      </c>
      <c r="D297" s="64" t="s">
        <v>20</v>
      </c>
      <c r="E297" s="1">
        <v>2</v>
      </c>
      <c r="F297" s="459">
        <v>2500</v>
      </c>
      <c r="G297" s="460">
        <f>F297*0.9+10</f>
        <v>2260</v>
      </c>
      <c r="I297" s="383"/>
      <c r="J297" s="383"/>
      <c r="K297" s="383"/>
      <c r="L297" s="383"/>
      <c r="M297" s="383"/>
      <c r="N297" s="253"/>
      <c r="O297" s="384"/>
      <c r="P297" s="302"/>
    </row>
    <row r="298" spans="1:16" ht="15" customHeight="1">
      <c r="A298" s="27">
        <v>5</v>
      </c>
      <c r="B298" s="2" t="s">
        <v>551</v>
      </c>
      <c r="C298" s="64" t="s">
        <v>24</v>
      </c>
      <c r="D298" s="64" t="s">
        <v>20</v>
      </c>
      <c r="E298" s="1">
        <v>2</v>
      </c>
      <c r="F298" s="459">
        <v>2700</v>
      </c>
      <c r="G298" s="460">
        <f>F298*0.9+10</f>
        <v>2440</v>
      </c>
      <c r="I298" s="347"/>
      <c r="J298" s="228"/>
      <c r="K298" s="225"/>
      <c r="L298" s="225"/>
      <c r="M298" s="225"/>
      <c r="N298" s="238"/>
      <c r="O298" s="342"/>
      <c r="P298" s="302"/>
    </row>
    <row r="299" spans="1:16">
      <c r="A299" s="24"/>
      <c r="B299" s="226"/>
      <c r="C299" s="227"/>
      <c r="D299" s="415" t="s">
        <v>452</v>
      </c>
      <c r="E299" s="416"/>
      <c r="F299" s="441">
        <f>SUM(F294:F298)</f>
        <v>7600</v>
      </c>
      <c r="G299" s="441">
        <f>SUM(G294:G298)</f>
        <v>6860</v>
      </c>
      <c r="I299" s="347"/>
      <c r="J299" s="228"/>
      <c r="K299" s="225"/>
      <c r="L299" s="225"/>
      <c r="M299" s="225"/>
      <c r="N299" s="238"/>
      <c r="O299" s="342"/>
      <c r="P299" s="302"/>
    </row>
    <row r="300" spans="1:16">
      <c r="A300" s="24"/>
      <c r="B300" s="226"/>
      <c r="C300" s="227"/>
      <c r="D300" s="528" t="s">
        <v>256</v>
      </c>
      <c r="E300" s="529"/>
      <c r="F300" s="442">
        <v>400</v>
      </c>
      <c r="G300" s="442">
        <v>400</v>
      </c>
      <c r="I300" s="347"/>
      <c r="J300" s="228"/>
      <c r="K300" s="225"/>
      <c r="L300" s="225"/>
      <c r="M300" s="225"/>
      <c r="N300" s="238"/>
      <c r="O300" s="342"/>
      <c r="P300" s="302"/>
    </row>
    <row r="301" spans="1:16">
      <c r="A301" s="23"/>
      <c r="B301" s="14"/>
      <c r="C301" s="20"/>
      <c r="D301" s="417" t="s">
        <v>452</v>
      </c>
      <c r="E301" s="418"/>
      <c r="F301" s="443">
        <f>SUM(F299:F300)</f>
        <v>8000</v>
      </c>
      <c r="G301" s="443">
        <f>SUM(G299:G300)</f>
        <v>7260</v>
      </c>
      <c r="I301" s="347"/>
      <c r="J301" s="228"/>
      <c r="K301" s="225"/>
      <c r="L301" s="225"/>
      <c r="M301" s="225"/>
      <c r="N301" s="238"/>
      <c r="O301" s="342"/>
      <c r="P301" s="302"/>
    </row>
    <row r="302" spans="1:16">
      <c r="A302" s="26"/>
      <c r="B302" s="226"/>
      <c r="C302" s="227"/>
      <c r="D302" s="446"/>
      <c r="E302" s="446"/>
      <c r="F302" s="447"/>
      <c r="G302" s="447"/>
      <c r="I302" s="347"/>
      <c r="J302" s="228"/>
      <c r="K302" s="225"/>
      <c r="L302" s="225"/>
      <c r="M302" s="225"/>
      <c r="N302" s="238"/>
      <c r="O302" s="342"/>
      <c r="P302" s="302"/>
    </row>
    <row r="303" spans="1:16">
      <c r="A303" s="18"/>
      <c r="B303" s="19"/>
      <c r="C303" s="19"/>
      <c r="D303" s="19"/>
      <c r="E303" s="19"/>
      <c r="F303" s="425"/>
      <c r="G303" s="425"/>
      <c r="I303" s="244"/>
      <c r="J303" s="244"/>
      <c r="K303" s="258"/>
      <c r="L303" s="244"/>
      <c r="M303" s="244"/>
      <c r="N303" s="238"/>
      <c r="O303" s="238"/>
      <c r="P303" s="302"/>
    </row>
    <row r="304" spans="1:16" ht="17.25">
      <c r="A304" s="530" t="s">
        <v>552</v>
      </c>
      <c r="B304" s="530"/>
      <c r="C304" s="530"/>
      <c r="D304" s="530"/>
      <c r="E304" s="530"/>
      <c r="F304" s="530"/>
      <c r="G304" s="530"/>
      <c r="I304" s="228"/>
      <c r="J304" s="228"/>
      <c r="K304" s="225"/>
      <c r="L304" s="228"/>
      <c r="M304" s="228"/>
      <c r="N304" s="238"/>
      <c r="O304" s="342"/>
      <c r="P304" s="302"/>
    </row>
    <row r="305" spans="1:16" ht="28.5">
      <c r="A305" s="71" t="s">
        <v>0</v>
      </c>
      <c r="B305" s="70" t="s">
        <v>13</v>
      </c>
      <c r="C305" s="69" t="s">
        <v>391</v>
      </c>
      <c r="D305" s="69" t="s">
        <v>392</v>
      </c>
      <c r="E305" s="69" t="s">
        <v>393</v>
      </c>
      <c r="F305" s="68" t="s">
        <v>453</v>
      </c>
      <c r="G305" s="68" t="s">
        <v>454</v>
      </c>
      <c r="I305" s="228"/>
      <c r="J305" s="228"/>
      <c r="K305" s="225"/>
      <c r="L305" s="252"/>
      <c r="M305" s="252"/>
      <c r="N305" s="253"/>
      <c r="O305" s="253"/>
      <c r="P305" s="302"/>
    </row>
    <row r="306" spans="1:16">
      <c r="A306" s="25">
        <v>1</v>
      </c>
      <c r="B306" s="4" t="s">
        <v>553</v>
      </c>
      <c r="C306" s="64" t="s">
        <v>24</v>
      </c>
      <c r="D306" s="64" t="s">
        <v>20</v>
      </c>
      <c r="E306" s="1">
        <v>2</v>
      </c>
      <c r="F306" s="457">
        <v>2500</v>
      </c>
      <c r="G306" s="458">
        <f>F306*0.9+10</f>
        <v>2260</v>
      </c>
      <c r="I306" s="228"/>
      <c r="J306" s="228"/>
      <c r="K306" s="225"/>
      <c r="L306" s="252"/>
      <c r="M306" s="252"/>
      <c r="N306" s="253"/>
      <c r="O306" s="342"/>
      <c r="P306" s="302"/>
    </row>
    <row r="307" spans="1:16">
      <c r="A307" s="25">
        <v>2</v>
      </c>
      <c r="B307" s="2" t="s">
        <v>554</v>
      </c>
      <c r="C307" s="64" t="s">
        <v>24</v>
      </c>
      <c r="D307" s="64" t="s">
        <v>20</v>
      </c>
      <c r="E307" s="1">
        <v>2</v>
      </c>
      <c r="F307" s="457">
        <v>2500</v>
      </c>
      <c r="G307" s="458">
        <f>F307*0.9+10</f>
        <v>2260</v>
      </c>
      <c r="I307" s="249"/>
      <c r="J307" s="249"/>
      <c r="K307" s="249"/>
      <c r="L307" s="249"/>
      <c r="M307" s="249"/>
      <c r="N307" s="251"/>
      <c r="O307" s="342"/>
      <c r="P307" s="302"/>
    </row>
    <row r="308" spans="1:16" ht="17.25">
      <c r="A308" s="25">
        <v>3</v>
      </c>
      <c r="B308" s="2" t="s">
        <v>555</v>
      </c>
      <c r="C308" s="64" t="s">
        <v>24</v>
      </c>
      <c r="D308" s="64" t="s">
        <v>20</v>
      </c>
      <c r="E308" s="1">
        <v>2</v>
      </c>
      <c r="F308" s="457">
        <v>2500</v>
      </c>
      <c r="G308" s="458">
        <f>F308*0.9+10</f>
        <v>2260</v>
      </c>
      <c r="I308" s="364"/>
      <c r="J308" s="364"/>
      <c r="K308" s="364"/>
      <c r="L308" s="364"/>
      <c r="M308" s="364"/>
      <c r="N308" s="365"/>
      <c r="O308" s="342"/>
      <c r="P308" s="302"/>
    </row>
    <row r="309" spans="1:16" ht="18" customHeight="1">
      <c r="A309" s="25">
        <v>4</v>
      </c>
      <c r="B309" s="2" t="s">
        <v>556</v>
      </c>
      <c r="C309" s="64" t="s">
        <v>24</v>
      </c>
      <c r="D309" s="64" t="s">
        <v>20</v>
      </c>
      <c r="E309" s="1">
        <v>2</v>
      </c>
      <c r="F309" s="457">
        <v>3500</v>
      </c>
      <c r="G309" s="458">
        <f>F309*0.9+10</f>
        <v>3160</v>
      </c>
      <c r="I309" s="383"/>
      <c r="J309" s="383"/>
      <c r="K309" s="383"/>
      <c r="L309" s="383"/>
      <c r="M309" s="383"/>
      <c r="N309" s="253"/>
      <c r="O309" s="384"/>
      <c r="P309" s="302"/>
    </row>
    <row r="310" spans="1:16" ht="15" customHeight="1">
      <c r="A310" s="25">
        <v>5</v>
      </c>
      <c r="B310" s="2" t="s">
        <v>557</v>
      </c>
      <c r="C310" s="64" t="s">
        <v>24</v>
      </c>
      <c r="D310" s="64" t="s">
        <v>20</v>
      </c>
      <c r="E310" s="1">
        <v>2</v>
      </c>
      <c r="F310" s="457">
        <v>3800</v>
      </c>
      <c r="G310" s="458">
        <f t="shared" ref="G310:G312" si="41">F310*0.9</f>
        <v>3420</v>
      </c>
      <c r="I310" s="383"/>
      <c r="J310" s="383"/>
      <c r="K310" s="383"/>
      <c r="L310" s="383"/>
      <c r="M310" s="383"/>
      <c r="N310" s="253"/>
      <c r="O310" s="384"/>
      <c r="P310" s="302"/>
    </row>
    <row r="311" spans="1:16" ht="28.5">
      <c r="A311" s="25">
        <v>6</v>
      </c>
      <c r="B311" s="2" t="s">
        <v>558</v>
      </c>
      <c r="C311" s="64" t="s">
        <v>24</v>
      </c>
      <c r="D311" s="64" t="s">
        <v>20</v>
      </c>
      <c r="E311" s="1">
        <v>2</v>
      </c>
      <c r="F311" s="457">
        <v>3200</v>
      </c>
      <c r="G311" s="458">
        <f t="shared" si="41"/>
        <v>2880</v>
      </c>
      <c r="I311" s="347"/>
      <c r="J311" s="388"/>
      <c r="K311" s="225"/>
      <c r="L311" s="225"/>
      <c r="M311" s="225"/>
      <c r="N311" s="238"/>
      <c r="O311" s="342"/>
      <c r="P311" s="302"/>
    </row>
    <row r="312" spans="1:16" ht="57" customHeight="1">
      <c r="A312" s="25">
        <v>7</v>
      </c>
      <c r="B312" s="2" t="s">
        <v>559</v>
      </c>
      <c r="C312" s="64" t="s">
        <v>24</v>
      </c>
      <c r="D312" s="64" t="s">
        <v>20</v>
      </c>
      <c r="E312" s="1">
        <v>2</v>
      </c>
      <c r="F312" s="457">
        <v>8800</v>
      </c>
      <c r="G312" s="458">
        <f t="shared" si="41"/>
        <v>7920</v>
      </c>
      <c r="I312" s="347"/>
      <c r="J312" s="228"/>
      <c r="K312" s="225"/>
      <c r="L312" s="225"/>
      <c r="M312" s="225"/>
      <c r="N312" s="238"/>
      <c r="O312" s="342"/>
      <c r="P312" s="302"/>
    </row>
    <row r="313" spans="1:16" ht="15" customHeight="1">
      <c r="A313" s="25">
        <v>8</v>
      </c>
      <c r="B313" s="2" t="s">
        <v>547</v>
      </c>
      <c r="C313" s="64" t="s">
        <v>24</v>
      </c>
      <c r="D313" s="64" t="s">
        <v>20</v>
      </c>
      <c r="E313" s="1">
        <v>2</v>
      </c>
      <c r="F313" s="457">
        <v>2500</v>
      </c>
      <c r="G313" s="458">
        <f>F313*0.9+10</f>
        <v>2260</v>
      </c>
      <c r="I313" s="347"/>
      <c r="J313" s="228"/>
      <c r="K313" s="225"/>
      <c r="L313" s="225"/>
      <c r="M313" s="225"/>
      <c r="N313" s="238"/>
      <c r="O313" s="342"/>
      <c r="P313" s="302"/>
    </row>
    <row r="314" spans="1:16" ht="28.5" customHeight="1">
      <c r="A314" s="25">
        <v>9</v>
      </c>
      <c r="B314" s="2" t="s">
        <v>548</v>
      </c>
      <c r="C314" s="64" t="s">
        <v>24</v>
      </c>
      <c r="D314" s="64" t="s">
        <v>20</v>
      </c>
      <c r="E314" s="1">
        <v>2</v>
      </c>
      <c r="F314" s="457">
        <v>2500</v>
      </c>
      <c r="G314" s="458">
        <f>F314*0.9+10</f>
        <v>2260</v>
      </c>
      <c r="I314" s="347"/>
      <c r="J314" s="228"/>
      <c r="K314" s="225"/>
      <c r="L314" s="225"/>
      <c r="M314" s="225"/>
      <c r="N314" s="238"/>
      <c r="O314" s="342"/>
      <c r="P314" s="302"/>
    </row>
    <row r="315" spans="1:16">
      <c r="A315" s="24"/>
      <c r="B315" s="226"/>
      <c r="C315" s="227"/>
      <c r="D315" s="415" t="s">
        <v>452</v>
      </c>
      <c r="E315" s="416"/>
      <c r="F315" s="441">
        <f>SUM(F306:F314)</f>
        <v>31800</v>
      </c>
      <c r="G315" s="441">
        <f>SUM(G306:G314)</f>
        <v>28680</v>
      </c>
      <c r="I315" s="347"/>
      <c r="J315" s="228"/>
      <c r="K315" s="225"/>
      <c r="L315" s="225"/>
      <c r="M315" s="225"/>
      <c r="N315" s="238"/>
      <c r="O315" s="342"/>
      <c r="P315" s="302"/>
    </row>
    <row r="316" spans="1:16">
      <c r="A316" s="24"/>
      <c r="B316" s="226"/>
      <c r="C316" s="227"/>
      <c r="D316" s="528" t="s">
        <v>256</v>
      </c>
      <c r="E316" s="529"/>
      <c r="F316" s="442">
        <v>400</v>
      </c>
      <c r="G316" s="442">
        <v>400</v>
      </c>
      <c r="I316" s="347"/>
      <c r="J316" s="228"/>
      <c r="K316" s="225"/>
      <c r="L316" s="225"/>
      <c r="M316" s="225"/>
      <c r="N316" s="238"/>
      <c r="O316" s="342"/>
      <c r="P316" s="302"/>
    </row>
    <row r="317" spans="1:16">
      <c r="A317" s="23"/>
      <c r="B317" s="14"/>
      <c r="C317" s="20"/>
      <c r="D317" s="417" t="s">
        <v>452</v>
      </c>
      <c r="E317" s="418"/>
      <c r="F317" s="443">
        <f>SUM(F315:F316)</f>
        <v>32200</v>
      </c>
      <c r="G317" s="443">
        <f>SUM(G315:G316)</f>
        <v>29080</v>
      </c>
      <c r="I317" s="347"/>
      <c r="J317" s="228"/>
      <c r="K317" s="225"/>
      <c r="L317" s="225"/>
      <c r="M317" s="225"/>
      <c r="N317" s="238"/>
      <c r="O317" s="342"/>
      <c r="P317" s="302"/>
    </row>
    <row r="318" spans="1:16">
      <c r="A318" s="26"/>
      <c r="B318" s="226"/>
      <c r="C318" s="227"/>
      <c r="D318" s="446"/>
      <c r="E318" s="446"/>
      <c r="F318" s="447"/>
      <c r="G318" s="447"/>
      <c r="I318" s="347"/>
      <c r="J318" s="228"/>
      <c r="K318" s="225"/>
      <c r="L318" s="225"/>
      <c r="M318" s="225"/>
      <c r="N318" s="238"/>
      <c r="O318" s="342"/>
      <c r="P318" s="302"/>
    </row>
    <row r="319" spans="1:16">
      <c r="A319" s="26"/>
      <c r="B319" s="226"/>
      <c r="C319" s="227"/>
      <c r="D319" s="446"/>
      <c r="E319" s="446"/>
      <c r="F319" s="447"/>
      <c r="G319" s="447"/>
      <c r="I319" s="347"/>
      <c r="J319" s="228"/>
      <c r="K319" s="225"/>
      <c r="L319" s="225"/>
      <c r="M319" s="225"/>
      <c r="N319" s="238"/>
      <c r="O319" s="342"/>
      <c r="P319" s="302"/>
    </row>
    <row r="320" spans="1:16" ht="17.25">
      <c r="A320" s="530" t="s">
        <v>560</v>
      </c>
      <c r="B320" s="530"/>
      <c r="C320" s="530"/>
      <c r="D320" s="530"/>
      <c r="E320" s="530"/>
      <c r="F320" s="530"/>
      <c r="G320" s="530"/>
      <c r="I320" s="244"/>
      <c r="J320" s="244"/>
      <c r="K320" s="258"/>
      <c r="L320" s="244"/>
      <c r="M320" s="244"/>
      <c r="N320" s="238"/>
      <c r="O320" s="238"/>
      <c r="P320" s="302"/>
    </row>
    <row r="321" spans="1:16" ht="28.5">
      <c r="A321" s="71" t="s">
        <v>0</v>
      </c>
      <c r="B321" s="70" t="s">
        <v>13</v>
      </c>
      <c r="C321" s="69" t="s">
        <v>391</v>
      </c>
      <c r="D321" s="69" t="s">
        <v>392</v>
      </c>
      <c r="E321" s="69" t="s">
        <v>393</v>
      </c>
      <c r="F321" s="68" t="s">
        <v>453</v>
      </c>
      <c r="G321" s="68" t="s">
        <v>454</v>
      </c>
      <c r="I321" s="228"/>
      <c r="J321" s="228"/>
      <c r="K321" s="225"/>
      <c r="L321" s="228"/>
      <c r="M321" s="228"/>
      <c r="N321" s="238"/>
      <c r="O321" s="342"/>
      <c r="P321" s="302"/>
    </row>
    <row r="322" spans="1:16" ht="18" customHeight="1">
      <c r="A322" s="25">
        <v>1</v>
      </c>
      <c r="B322" s="4" t="s">
        <v>553</v>
      </c>
      <c r="C322" s="64" t="s">
        <v>24</v>
      </c>
      <c r="D322" s="64" t="s">
        <v>20</v>
      </c>
      <c r="E322" s="1">
        <v>2</v>
      </c>
      <c r="F322" s="457">
        <v>2500</v>
      </c>
      <c r="G322" s="458">
        <f>F322*0.9+10</f>
        <v>2260</v>
      </c>
      <c r="I322" s="228"/>
      <c r="J322" s="228"/>
      <c r="K322" s="225"/>
      <c r="L322" s="252"/>
      <c r="M322" s="252"/>
      <c r="N322" s="253"/>
      <c r="O322" s="253"/>
      <c r="P322" s="302"/>
    </row>
    <row r="323" spans="1:16" ht="15" customHeight="1">
      <c r="A323" s="25">
        <v>2</v>
      </c>
      <c r="B323" s="2" t="s">
        <v>554</v>
      </c>
      <c r="C323" s="64" t="s">
        <v>24</v>
      </c>
      <c r="D323" s="64" t="s">
        <v>20</v>
      </c>
      <c r="E323" s="1">
        <v>2</v>
      </c>
      <c r="F323" s="457">
        <v>2500</v>
      </c>
      <c r="G323" s="458">
        <f>F323*0.9+10</f>
        <v>2260</v>
      </c>
      <c r="I323" s="228"/>
      <c r="J323" s="228"/>
      <c r="K323" s="225"/>
      <c r="L323" s="252"/>
      <c r="M323" s="252"/>
      <c r="N323" s="253"/>
      <c r="O323" s="342"/>
      <c r="P323" s="302"/>
    </row>
    <row r="324" spans="1:16">
      <c r="A324" s="25">
        <v>3</v>
      </c>
      <c r="B324" s="2" t="s">
        <v>555</v>
      </c>
      <c r="C324" s="64" t="s">
        <v>24</v>
      </c>
      <c r="D324" s="64" t="s">
        <v>20</v>
      </c>
      <c r="E324" s="1">
        <v>2</v>
      </c>
      <c r="F324" s="457">
        <v>2500</v>
      </c>
      <c r="G324" s="458">
        <f>F324*0.9+10</f>
        <v>2260</v>
      </c>
      <c r="I324" s="228"/>
      <c r="J324" s="228"/>
      <c r="K324" s="225"/>
      <c r="L324" s="252"/>
      <c r="M324" s="252"/>
      <c r="N324" s="253"/>
      <c r="O324" s="342"/>
      <c r="P324" s="302"/>
    </row>
    <row r="325" spans="1:16" ht="57" customHeight="1">
      <c r="A325" s="25">
        <v>4</v>
      </c>
      <c r="B325" s="2" t="s">
        <v>556</v>
      </c>
      <c r="C325" s="64" t="s">
        <v>24</v>
      </c>
      <c r="D325" s="64" t="s">
        <v>20</v>
      </c>
      <c r="E325" s="1">
        <v>2</v>
      </c>
      <c r="F325" s="457">
        <v>3500</v>
      </c>
      <c r="G325" s="458">
        <f>F325*0.9+10</f>
        <v>3160</v>
      </c>
      <c r="I325" s="364"/>
      <c r="J325" s="364"/>
      <c r="K325" s="364"/>
      <c r="L325" s="364"/>
      <c r="M325" s="364"/>
      <c r="N325" s="365"/>
      <c r="O325" s="342"/>
      <c r="P325" s="302"/>
    </row>
    <row r="326" spans="1:16" ht="15" customHeight="1">
      <c r="A326" s="25">
        <v>5</v>
      </c>
      <c r="B326" s="2" t="s">
        <v>557</v>
      </c>
      <c r="C326" s="64" t="s">
        <v>24</v>
      </c>
      <c r="D326" s="64" t="s">
        <v>20</v>
      </c>
      <c r="E326" s="1">
        <v>2</v>
      </c>
      <c r="F326" s="457">
        <v>3800</v>
      </c>
      <c r="G326" s="458">
        <f t="shared" ref="G326:G328" si="42">F326*0.9</f>
        <v>3420</v>
      </c>
      <c r="I326" s="383"/>
      <c r="J326" s="383"/>
      <c r="K326" s="383"/>
      <c r="L326" s="383"/>
      <c r="M326" s="383"/>
      <c r="N326" s="253"/>
      <c r="O326" s="384"/>
      <c r="P326" s="302"/>
    </row>
    <row r="327" spans="1:16" ht="28.5" customHeight="1">
      <c r="A327" s="25">
        <v>6</v>
      </c>
      <c r="B327" s="2" t="s">
        <v>558</v>
      </c>
      <c r="C327" s="64" t="s">
        <v>24</v>
      </c>
      <c r="D327" s="64" t="s">
        <v>20</v>
      </c>
      <c r="E327" s="1">
        <v>2</v>
      </c>
      <c r="F327" s="457">
        <v>3200</v>
      </c>
      <c r="G327" s="458">
        <f t="shared" si="42"/>
        <v>2880</v>
      </c>
      <c r="I327" s="383"/>
      <c r="J327" s="383"/>
      <c r="K327" s="383"/>
      <c r="L327" s="383"/>
      <c r="M327" s="383"/>
      <c r="N327" s="253"/>
      <c r="O327" s="384"/>
      <c r="P327" s="302"/>
    </row>
    <row r="328" spans="1:16" ht="28.5" customHeight="1">
      <c r="A328" s="25">
        <v>7</v>
      </c>
      <c r="B328" s="2" t="s">
        <v>559</v>
      </c>
      <c r="C328" s="64" t="s">
        <v>24</v>
      </c>
      <c r="D328" s="64" t="s">
        <v>20</v>
      </c>
      <c r="E328" s="1">
        <v>2</v>
      </c>
      <c r="F328" s="457">
        <v>8800</v>
      </c>
      <c r="G328" s="458">
        <f t="shared" si="42"/>
        <v>7920</v>
      </c>
      <c r="I328" s="347"/>
      <c r="J328" s="388"/>
      <c r="K328" s="225"/>
      <c r="L328" s="225"/>
      <c r="M328" s="225"/>
      <c r="N328" s="238"/>
      <c r="O328" s="342"/>
      <c r="P328" s="302"/>
    </row>
    <row r="329" spans="1:16" ht="28.5" customHeight="1">
      <c r="A329" s="25">
        <v>8</v>
      </c>
      <c r="B329" s="2" t="s">
        <v>550</v>
      </c>
      <c r="C329" s="64" t="s">
        <v>24</v>
      </c>
      <c r="D329" s="64" t="s">
        <v>20</v>
      </c>
      <c r="E329" s="1">
        <v>2</v>
      </c>
      <c r="F329" s="457">
        <v>2500</v>
      </c>
      <c r="G329" s="458">
        <f>F329*0.9+10</f>
        <v>2260</v>
      </c>
      <c r="I329" s="347"/>
      <c r="J329" s="228"/>
      <c r="K329" s="225"/>
      <c r="L329" s="225"/>
      <c r="M329" s="225"/>
      <c r="N329" s="238"/>
      <c r="O329" s="342"/>
      <c r="P329" s="302"/>
    </row>
    <row r="330" spans="1:16">
      <c r="A330" s="25">
        <v>9</v>
      </c>
      <c r="B330" s="2" t="s">
        <v>551</v>
      </c>
      <c r="C330" s="64" t="s">
        <v>24</v>
      </c>
      <c r="D330" s="64" t="s">
        <v>20</v>
      </c>
      <c r="E330" s="1">
        <v>2</v>
      </c>
      <c r="F330" s="457">
        <v>2700</v>
      </c>
      <c r="G330" s="458">
        <f>F330*0.9+10</f>
        <v>2440</v>
      </c>
      <c r="I330" s="347"/>
      <c r="J330" s="228"/>
      <c r="K330" s="225"/>
      <c r="L330" s="225"/>
      <c r="M330" s="225"/>
      <c r="N330" s="238"/>
      <c r="O330" s="342"/>
      <c r="P330" s="302"/>
    </row>
    <row r="331" spans="1:16">
      <c r="A331" s="24"/>
      <c r="B331" s="226"/>
      <c r="C331" s="227"/>
      <c r="D331" s="415" t="s">
        <v>452</v>
      </c>
      <c r="E331" s="416"/>
      <c r="F331" s="441">
        <f>SUM(F322:F330)</f>
        <v>32000</v>
      </c>
      <c r="G331" s="441">
        <f>SUM(G322:G330)</f>
        <v>28860</v>
      </c>
      <c r="I331" s="347"/>
      <c r="J331" s="228"/>
      <c r="K331" s="225"/>
      <c r="L331" s="225"/>
      <c r="M331" s="225"/>
      <c r="N331" s="238"/>
      <c r="O331" s="342"/>
      <c r="P331" s="302"/>
    </row>
    <row r="332" spans="1:16">
      <c r="A332" s="24"/>
      <c r="B332" s="226"/>
      <c r="C332" s="227"/>
      <c r="D332" s="528" t="s">
        <v>256</v>
      </c>
      <c r="E332" s="529"/>
      <c r="F332" s="442">
        <v>400</v>
      </c>
      <c r="G332" s="442">
        <v>400</v>
      </c>
      <c r="I332" s="347"/>
      <c r="J332" s="228"/>
      <c r="K332" s="225"/>
      <c r="L332" s="225"/>
      <c r="M332" s="225"/>
      <c r="N332" s="238"/>
      <c r="O332" s="342"/>
      <c r="P332" s="302"/>
    </row>
    <row r="333" spans="1:16">
      <c r="A333" s="23"/>
      <c r="B333" s="14"/>
      <c r="C333" s="20"/>
      <c r="D333" s="417" t="s">
        <v>452</v>
      </c>
      <c r="E333" s="418"/>
      <c r="F333" s="443">
        <f>SUM(F331:F332)</f>
        <v>32400</v>
      </c>
      <c r="G333" s="443">
        <f>SUM(G331:G332)</f>
        <v>29260</v>
      </c>
      <c r="I333" s="347"/>
      <c r="J333" s="228"/>
      <c r="K333" s="225"/>
      <c r="L333" s="225"/>
      <c r="M333" s="225"/>
      <c r="N333" s="238"/>
      <c r="O333" s="342"/>
      <c r="P333" s="302"/>
    </row>
    <row r="334" spans="1:16">
      <c r="A334" s="18"/>
      <c r="B334" s="19"/>
      <c r="C334" s="19"/>
      <c r="D334" s="19"/>
      <c r="E334" s="19"/>
      <c r="F334" s="425"/>
      <c r="G334" s="425"/>
      <c r="I334" s="347"/>
      <c r="J334" s="228"/>
      <c r="K334" s="225"/>
      <c r="L334" s="225"/>
      <c r="M334" s="225"/>
      <c r="N334" s="238"/>
      <c r="O334" s="342"/>
      <c r="P334" s="302"/>
    </row>
    <row r="335" spans="1:16" ht="18" customHeight="1">
      <c r="A335" s="531" t="s">
        <v>561</v>
      </c>
      <c r="B335" s="531"/>
      <c r="C335" s="531"/>
      <c r="D335" s="531"/>
      <c r="E335" s="531"/>
      <c r="F335" s="531"/>
      <c r="G335" s="531"/>
      <c r="I335" s="347"/>
      <c r="J335" s="228"/>
      <c r="K335" s="225"/>
      <c r="L335" s="225"/>
      <c r="M335" s="225"/>
      <c r="N335" s="238"/>
      <c r="O335" s="342"/>
      <c r="P335" s="302"/>
    </row>
    <row r="336" spans="1:16" ht="42.75" customHeight="1">
      <c r="A336" s="71" t="s">
        <v>0</v>
      </c>
      <c r="B336" s="70" t="s">
        <v>13</v>
      </c>
      <c r="C336" s="69" t="s">
        <v>391</v>
      </c>
      <c r="D336" s="69" t="s">
        <v>392</v>
      </c>
      <c r="E336" s="69" t="s">
        <v>393</v>
      </c>
      <c r="F336" s="68" t="s">
        <v>453</v>
      </c>
      <c r="G336" s="68" t="s">
        <v>454</v>
      </c>
      <c r="I336" s="347"/>
      <c r="J336" s="228"/>
      <c r="K336" s="225"/>
      <c r="L336" s="225"/>
      <c r="M336" s="225"/>
      <c r="N336" s="238"/>
      <c r="O336" s="342"/>
      <c r="P336" s="302"/>
    </row>
    <row r="337" spans="1:16">
      <c r="A337" s="5">
        <v>1</v>
      </c>
      <c r="B337" s="2" t="s">
        <v>562</v>
      </c>
      <c r="C337" s="64" t="s">
        <v>24</v>
      </c>
      <c r="D337" s="64" t="s">
        <v>20</v>
      </c>
      <c r="E337" s="1">
        <v>2</v>
      </c>
      <c r="F337" s="439">
        <v>840</v>
      </c>
      <c r="G337" s="412">
        <f>F337*0.9+4</f>
        <v>760</v>
      </c>
      <c r="I337" s="244"/>
      <c r="J337" s="244"/>
      <c r="K337" s="258"/>
      <c r="L337" s="244"/>
      <c r="M337" s="244"/>
      <c r="N337" s="238"/>
      <c r="O337" s="238"/>
      <c r="P337" s="302"/>
    </row>
    <row r="338" spans="1:16">
      <c r="A338" s="5">
        <v>2</v>
      </c>
      <c r="B338" s="2" t="s">
        <v>563</v>
      </c>
      <c r="C338" s="64" t="s">
        <v>24</v>
      </c>
      <c r="D338" s="64" t="s">
        <v>20</v>
      </c>
      <c r="E338" s="1">
        <v>2</v>
      </c>
      <c r="F338" s="439">
        <v>840</v>
      </c>
      <c r="G338" s="412">
        <f t="shared" ref="G338:G340" si="43">F338*0.9+4</f>
        <v>760</v>
      </c>
      <c r="I338" s="228"/>
      <c r="J338" s="228"/>
      <c r="K338" s="225"/>
      <c r="L338" s="228"/>
      <c r="M338" s="228"/>
      <c r="N338" s="238"/>
      <c r="O338" s="342"/>
      <c r="P338" s="302"/>
    </row>
    <row r="339" spans="1:16" ht="15" customHeight="1">
      <c r="A339" s="5">
        <v>3</v>
      </c>
      <c r="B339" s="2" t="s">
        <v>564</v>
      </c>
      <c r="C339" s="64" t="s">
        <v>24</v>
      </c>
      <c r="D339" s="64" t="s">
        <v>20</v>
      </c>
      <c r="E339" s="1">
        <v>2</v>
      </c>
      <c r="F339" s="439">
        <v>840</v>
      </c>
      <c r="G339" s="412">
        <f t="shared" si="43"/>
        <v>760</v>
      </c>
      <c r="I339" s="228"/>
      <c r="J339" s="228"/>
      <c r="K339" s="225"/>
      <c r="L339" s="252"/>
      <c r="M339" s="252"/>
      <c r="N339" s="253"/>
      <c r="O339" s="253"/>
      <c r="P339" s="302"/>
    </row>
    <row r="340" spans="1:16">
      <c r="A340" s="5">
        <v>4</v>
      </c>
      <c r="B340" s="2" t="s">
        <v>565</v>
      </c>
      <c r="C340" s="64" t="s">
        <v>24</v>
      </c>
      <c r="D340" s="64" t="s">
        <v>20</v>
      </c>
      <c r="E340" s="1">
        <v>2</v>
      </c>
      <c r="F340" s="439">
        <v>840</v>
      </c>
      <c r="G340" s="412">
        <f t="shared" si="43"/>
        <v>760</v>
      </c>
      <c r="I340" s="249"/>
      <c r="J340" s="249"/>
      <c r="K340" s="249"/>
      <c r="L340" s="249"/>
      <c r="M340" s="249"/>
      <c r="N340" s="251"/>
      <c r="O340" s="342"/>
      <c r="P340" s="302"/>
    </row>
    <row r="341" spans="1:16">
      <c r="A341" s="5">
        <v>5</v>
      </c>
      <c r="B341" s="2" t="s">
        <v>471</v>
      </c>
      <c r="C341" s="64" t="s">
        <v>24</v>
      </c>
      <c r="D341" s="64" t="s">
        <v>20</v>
      </c>
      <c r="E341" s="1">
        <v>2</v>
      </c>
      <c r="F341" s="439">
        <v>800</v>
      </c>
      <c r="G341" s="412">
        <f t="shared" ref="G341:G353" si="44">F341*0.9</f>
        <v>720</v>
      </c>
      <c r="I341" s="249"/>
      <c r="J341" s="249"/>
      <c r="K341" s="249"/>
      <c r="L341" s="249"/>
      <c r="M341" s="249"/>
      <c r="N341" s="251"/>
      <c r="O341" s="342"/>
      <c r="P341" s="302"/>
    </row>
    <row r="342" spans="1:16" ht="17.25">
      <c r="A342" s="5">
        <v>6</v>
      </c>
      <c r="B342" s="2" t="s">
        <v>472</v>
      </c>
      <c r="C342" s="64" t="s">
        <v>24</v>
      </c>
      <c r="D342" s="64" t="s">
        <v>20</v>
      </c>
      <c r="E342" s="1">
        <v>2</v>
      </c>
      <c r="F342" s="439">
        <v>800</v>
      </c>
      <c r="G342" s="412">
        <f t="shared" si="44"/>
        <v>720</v>
      </c>
      <c r="I342" s="263"/>
      <c r="J342" s="263"/>
      <c r="K342" s="263"/>
      <c r="L342" s="263"/>
      <c r="M342" s="263"/>
      <c r="N342" s="242"/>
      <c r="O342" s="342"/>
      <c r="P342" s="302"/>
    </row>
    <row r="343" spans="1:16">
      <c r="A343" s="5">
        <v>7</v>
      </c>
      <c r="B343" s="2" t="s">
        <v>477</v>
      </c>
      <c r="C343" s="64" t="s">
        <v>24</v>
      </c>
      <c r="D343" s="64" t="s">
        <v>20</v>
      </c>
      <c r="E343" s="1">
        <v>2</v>
      </c>
      <c r="F343" s="439">
        <v>800</v>
      </c>
      <c r="G343" s="426">
        <f t="shared" si="44"/>
        <v>720</v>
      </c>
      <c r="I343" s="383"/>
      <c r="J343" s="383"/>
      <c r="K343" s="383"/>
      <c r="L343" s="383"/>
      <c r="M343" s="383"/>
      <c r="N343" s="253"/>
      <c r="O343" s="384"/>
      <c r="P343" s="302"/>
    </row>
    <row r="344" spans="1:16">
      <c r="A344" s="5">
        <v>8</v>
      </c>
      <c r="B344" s="2" t="s">
        <v>37</v>
      </c>
      <c r="C344" s="64" t="s">
        <v>24</v>
      </c>
      <c r="D344" s="64" t="s">
        <v>20</v>
      </c>
      <c r="E344" s="1">
        <v>2</v>
      </c>
      <c r="F344" s="439">
        <v>800</v>
      </c>
      <c r="G344" s="426">
        <f t="shared" si="44"/>
        <v>720</v>
      </c>
      <c r="I344" s="383"/>
      <c r="J344" s="383"/>
      <c r="K344" s="383"/>
      <c r="L344" s="383"/>
      <c r="M344" s="383"/>
      <c r="N344" s="253"/>
      <c r="O344" s="384"/>
      <c r="P344" s="302"/>
    </row>
    <row r="345" spans="1:16">
      <c r="A345" s="5">
        <v>9</v>
      </c>
      <c r="B345" s="2" t="s">
        <v>514</v>
      </c>
      <c r="C345" s="64" t="s">
        <v>24</v>
      </c>
      <c r="D345" s="64" t="s">
        <v>20</v>
      </c>
      <c r="E345" s="1">
        <v>2</v>
      </c>
      <c r="F345" s="439">
        <v>800</v>
      </c>
      <c r="G345" s="412">
        <f t="shared" si="44"/>
        <v>720</v>
      </c>
      <c r="I345" s="225"/>
      <c r="J345" s="228"/>
      <c r="K345" s="225"/>
      <c r="L345" s="225"/>
      <c r="M345" s="225"/>
      <c r="N345" s="238"/>
      <c r="O345" s="342"/>
      <c r="P345" s="302"/>
    </row>
    <row r="346" spans="1:16" ht="28.5">
      <c r="A346" s="5">
        <v>10</v>
      </c>
      <c r="B346" s="2" t="s">
        <v>492</v>
      </c>
      <c r="C346" s="1" t="s">
        <v>19</v>
      </c>
      <c r="D346" s="64" t="s">
        <v>20</v>
      </c>
      <c r="E346" s="1">
        <v>2</v>
      </c>
      <c r="F346" s="439">
        <v>2000</v>
      </c>
      <c r="G346" s="412">
        <f t="shared" si="44"/>
        <v>1800</v>
      </c>
      <c r="I346" s="225"/>
      <c r="J346" s="228"/>
      <c r="K346" s="225"/>
      <c r="L346" s="225"/>
      <c r="M346" s="225"/>
      <c r="N346" s="238"/>
      <c r="O346" s="342"/>
      <c r="P346" s="302"/>
    </row>
    <row r="347" spans="1:16">
      <c r="A347" s="5">
        <v>11</v>
      </c>
      <c r="B347" s="2" t="s">
        <v>43</v>
      </c>
      <c r="C347" s="64" t="s">
        <v>24</v>
      </c>
      <c r="D347" s="64" t="s">
        <v>20</v>
      </c>
      <c r="E347" s="1">
        <v>2</v>
      </c>
      <c r="F347" s="439">
        <v>800</v>
      </c>
      <c r="G347" s="412">
        <f t="shared" si="44"/>
        <v>720</v>
      </c>
      <c r="I347" s="225"/>
      <c r="J347" s="228"/>
      <c r="K347" s="225"/>
      <c r="L347" s="225"/>
      <c r="M347" s="225"/>
      <c r="N347" s="238"/>
      <c r="O347" s="342"/>
      <c r="P347" s="302"/>
    </row>
    <row r="348" spans="1:16">
      <c r="A348" s="5">
        <v>12</v>
      </c>
      <c r="B348" s="2" t="s">
        <v>457</v>
      </c>
      <c r="C348" s="64" t="s">
        <v>24</v>
      </c>
      <c r="D348" s="64" t="s">
        <v>20</v>
      </c>
      <c r="E348" s="1">
        <v>2</v>
      </c>
      <c r="F348" s="439">
        <v>800</v>
      </c>
      <c r="G348" s="412">
        <f t="shared" si="44"/>
        <v>720</v>
      </c>
      <c r="I348" s="225"/>
      <c r="J348" s="228"/>
      <c r="K348" s="225"/>
      <c r="L348" s="225"/>
      <c r="M348" s="225"/>
      <c r="N348" s="238"/>
      <c r="O348" s="342"/>
      <c r="P348" s="302"/>
    </row>
    <row r="349" spans="1:16">
      <c r="A349" s="5">
        <v>13</v>
      </c>
      <c r="B349" s="2" t="s">
        <v>45</v>
      </c>
      <c r="C349" s="64" t="s">
        <v>24</v>
      </c>
      <c r="D349" s="64" t="s">
        <v>20</v>
      </c>
      <c r="E349" s="1">
        <v>2</v>
      </c>
      <c r="F349" s="439">
        <v>960</v>
      </c>
      <c r="G349" s="412">
        <f>F349*0.9+16</f>
        <v>880</v>
      </c>
      <c r="I349" s="225"/>
      <c r="J349" s="228"/>
      <c r="K349" s="225"/>
      <c r="L349" s="225"/>
      <c r="M349" s="225"/>
      <c r="N349" s="238"/>
      <c r="O349" s="342"/>
      <c r="P349" s="302"/>
    </row>
    <row r="350" spans="1:16">
      <c r="A350" s="5">
        <v>14</v>
      </c>
      <c r="B350" s="2" t="s">
        <v>458</v>
      </c>
      <c r="C350" s="64" t="s">
        <v>24</v>
      </c>
      <c r="D350" s="64" t="s">
        <v>20</v>
      </c>
      <c r="E350" s="1">
        <v>2</v>
      </c>
      <c r="F350" s="439">
        <v>1200</v>
      </c>
      <c r="G350" s="412">
        <f t="shared" si="44"/>
        <v>1080</v>
      </c>
      <c r="I350" s="225"/>
      <c r="J350" s="228"/>
      <c r="K350" s="225"/>
      <c r="L350" s="225"/>
      <c r="M350" s="225"/>
      <c r="N350" s="238"/>
      <c r="O350" s="342"/>
      <c r="P350" s="302"/>
    </row>
    <row r="351" spans="1:16">
      <c r="A351" s="5">
        <v>15</v>
      </c>
      <c r="B351" s="2" t="s">
        <v>541</v>
      </c>
      <c r="C351" s="64" t="s">
        <v>24</v>
      </c>
      <c r="D351" s="64" t="s">
        <v>20</v>
      </c>
      <c r="E351" s="1">
        <v>2</v>
      </c>
      <c r="F351" s="439">
        <v>1800</v>
      </c>
      <c r="G351" s="412">
        <f t="shared" si="44"/>
        <v>1620</v>
      </c>
      <c r="I351" s="225"/>
      <c r="J351" s="228"/>
      <c r="K351" s="225"/>
      <c r="L351" s="225"/>
      <c r="M351" s="225"/>
      <c r="N351" s="238"/>
      <c r="O351" s="351"/>
      <c r="P351" s="302"/>
    </row>
    <row r="352" spans="1:16" ht="18" customHeight="1">
      <c r="A352" s="5">
        <v>16</v>
      </c>
      <c r="B352" s="2" t="s">
        <v>542</v>
      </c>
      <c r="C352" s="64" t="s">
        <v>24</v>
      </c>
      <c r="D352" s="64" t="s">
        <v>20</v>
      </c>
      <c r="E352" s="1">
        <v>2</v>
      </c>
      <c r="F352" s="439">
        <v>2000</v>
      </c>
      <c r="G352" s="412">
        <f t="shared" si="44"/>
        <v>1800</v>
      </c>
      <c r="I352" s="225"/>
      <c r="J352" s="228"/>
      <c r="K352" s="225"/>
      <c r="L352" s="225"/>
      <c r="M352" s="225"/>
      <c r="N352" s="238"/>
      <c r="O352" s="351"/>
      <c r="P352" s="302"/>
    </row>
    <row r="353" spans="1:16" ht="28.5" customHeight="1">
      <c r="A353" s="5">
        <v>17</v>
      </c>
      <c r="B353" s="2" t="s">
        <v>543</v>
      </c>
      <c r="C353" s="64" t="s">
        <v>24</v>
      </c>
      <c r="D353" s="64" t="s">
        <v>20</v>
      </c>
      <c r="E353" s="1">
        <v>2</v>
      </c>
      <c r="F353" s="439">
        <v>2200</v>
      </c>
      <c r="G353" s="412">
        <f t="shared" si="44"/>
        <v>1980</v>
      </c>
      <c r="I353" s="225"/>
      <c r="J353" s="228"/>
      <c r="K353" s="225"/>
      <c r="L353" s="225"/>
      <c r="M353" s="225"/>
      <c r="N353" s="238"/>
      <c r="O353" s="342"/>
      <c r="P353" s="302"/>
    </row>
    <row r="354" spans="1:16">
      <c r="A354" s="5">
        <v>18</v>
      </c>
      <c r="B354" s="2" t="s">
        <v>566</v>
      </c>
      <c r="C354" s="64" t="s">
        <v>24</v>
      </c>
      <c r="D354" s="64" t="s">
        <v>20</v>
      </c>
      <c r="E354" s="1">
        <v>2</v>
      </c>
      <c r="F354" s="439">
        <v>1960</v>
      </c>
      <c r="G354" s="412">
        <f>F354*0.9+16</f>
        <v>1780</v>
      </c>
      <c r="I354" s="225"/>
      <c r="J354" s="228"/>
      <c r="K354" s="225"/>
      <c r="L354" s="225"/>
      <c r="M354" s="225"/>
      <c r="N354" s="238"/>
      <c r="O354" s="342"/>
      <c r="P354" s="302"/>
    </row>
    <row r="355" spans="1:16">
      <c r="A355" s="5">
        <v>19</v>
      </c>
      <c r="B355" s="2" t="s">
        <v>567</v>
      </c>
      <c r="C355" s="64" t="s">
        <v>24</v>
      </c>
      <c r="D355" s="64" t="s">
        <v>20</v>
      </c>
      <c r="E355" s="1">
        <v>2</v>
      </c>
      <c r="F355" s="439">
        <v>1960</v>
      </c>
      <c r="G355" s="412">
        <f>F355*0.9+16</f>
        <v>1780</v>
      </c>
      <c r="I355" s="225"/>
      <c r="J355" s="228"/>
      <c r="K355" s="225"/>
      <c r="L355" s="225"/>
      <c r="M355" s="225"/>
      <c r="N355" s="238"/>
      <c r="O355" s="342"/>
      <c r="P355" s="302"/>
    </row>
    <row r="356" spans="1:16" ht="15" customHeight="1">
      <c r="A356" s="5">
        <v>20</v>
      </c>
      <c r="B356" s="2" t="s">
        <v>89</v>
      </c>
      <c r="C356" s="64" t="s">
        <v>24</v>
      </c>
      <c r="D356" s="64" t="s">
        <v>20</v>
      </c>
      <c r="E356" s="1">
        <v>2</v>
      </c>
      <c r="F356" s="439">
        <v>1960</v>
      </c>
      <c r="G356" s="412">
        <f>F356*0.9+16</f>
        <v>1780</v>
      </c>
      <c r="I356" s="225"/>
      <c r="J356" s="228"/>
      <c r="K356" s="225"/>
      <c r="L356" s="225"/>
      <c r="M356" s="225"/>
      <c r="N356" s="238"/>
      <c r="O356" s="342"/>
      <c r="P356" s="302"/>
    </row>
    <row r="357" spans="1:16">
      <c r="A357" s="5">
        <v>21</v>
      </c>
      <c r="B357" s="4" t="s">
        <v>90</v>
      </c>
      <c r="C357" s="64" t="s">
        <v>24</v>
      </c>
      <c r="D357" s="64" t="s">
        <v>20</v>
      </c>
      <c r="E357" s="1">
        <v>2</v>
      </c>
      <c r="F357" s="439">
        <v>1960</v>
      </c>
      <c r="G357" s="412">
        <f>F357*0.9+16</f>
        <v>1780</v>
      </c>
      <c r="I357" s="225"/>
      <c r="J357" s="228"/>
      <c r="K357" s="225"/>
      <c r="L357" s="225"/>
      <c r="M357" s="225"/>
      <c r="N357" s="238"/>
      <c r="O357" s="342"/>
      <c r="P357" s="302"/>
    </row>
    <row r="358" spans="1:16">
      <c r="A358" s="5">
        <v>22</v>
      </c>
      <c r="B358" s="2" t="s">
        <v>93</v>
      </c>
      <c r="C358" s="64" t="s">
        <v>24</v>
      </c>
      <c r="D358" s="64" t="s">
        <v>20</v>
      </c>
      <c r="E358" s="1">
        <v>2</v>
      </c>
      <c r="F358" s="439">
        <v>1960</v>
      </c>
      <c r="G358" s="412">
        <f>F358*0.9+16</f>
        <v>1780</v>
      </c>
      <c r="I358" s="225"/>
      <c r="J358" s="228"/>
      <c r="K358" s="225"/>
      <c r="L358" s="225"/>
      <c r="M358" s="225"/>
      <c r="N358" s="238"/>
      <c r="O358" s="342"/>
      <c r="P358" s="302"/>
    </row>
    <row r="359" spans="1:16">
      <c r="A359" s="5">
        <v>23</v>
      </c>
      <c r="B359" s="2" t="s">
        <v>568</v>
      </c>
      <c r="C359" s="64" t="s">
        <v>24</v>
      </c>
      <c r="D359" s="64" t="s">
        <v>20</v>
      </c>
      <c r="E359" s="1">
        <v>2</v>
      </c>
      <c r="F359" s="439">
        <v>2300</v>
      </c>
      <c r="G359" s="412">
        <f>F359*0.9+10</f>
        <v>2080</v>
      </c>
      <c r="I359" s="225"/>
      <c r="J359" s="228"/>
      <c r="K359" s="225"/>
      <c r="L359" s="225"/>
      <c r="M359" s="225"/>
      <c r="N359" s="238"/>
      <c r="O359" s="342"/>
      <c r="P359" s="302"/>
    </row>
    <row r="360" spans="1:16">
      <c r="A360" s="5">
        <v>24</v>
      </c>
      <c r="B360" s="17" t="s">
        <v>569</v>
      </c>
      <c r="C360" s="1"/>
      <c r="D360" s="1"/>
      <c r="E360" s="1"/>
      <c r="F360" s="439">
        <v>0</v>
      </c>
      <c r="G360" s="412">
        <v>0</v>
      </c>
      <c r="I360" s="225"/>
      <c r="J360" s="228"/>
      <c r="K360" s="225"/>
      <c r="L360" s="225"/>
      <c r="M360" s="225"/>
      <c r="N360" s="238"/>
      <c r="O360" s="342"/>
      <c r="P360" s="302"/>
    </row>
    <row r="361" spans="1:16">
      <c r="A361" s="16"/>
      <c r="B361" s="226"/>
      <c r="C361" s="226"/>
      <c r="D361" s="415" t="s">
        <v>452</v>
      </c>
      <c r="E361" s="416"/>
      <c r="F361" s="421">
        <f>SUM(F337:F360)</f>
        <v>31220</v>
      </c>
      <c r="G361" s="421">
        <f>SUM(G337:G360)</f>
        <v>28220</v>
      </c>
      <c r="I361" s="225"/>
      <c r="J361" s="228"/>
      <c r="K361" s="225"/>
      <c r="L361" s="225"/>
      <c r="M361" s="225"/>
      <c r="N361" s="238"/>
      <c r="O361" s="342"/>
      <c r="P361" s="302"/>
    </row>
    <row r="362" spans="1:16">
      <c r="A362" s="16"/>
      <c r="B362" s="226"/>
      <c r="C362" s="226"/>
      <c r="D362" s="528" t="s">
        <v>256</v>
      </c>
      <c r="E362" s="529"/>
      <c r="F362" s="442">
        <v>400</v>
      </c>
      <c r="G362" s="442">
        <v>400</v>
      </c>
      <c r="I362" s="225"/>
      <c r="J362" s="228"/>
      <c r="K362" s="225"/>
      <c r="L362" s="225"/>
      <c r="M362" s="225"/>
      <c r="N362" s="238"/>
      <c r="O362" s="342"/>
      <c r="P362" s="302"/>
    </row>
    <row r="363" spans="1:16">
      <c r="A363" s="15"/>
      <c r="B363" s="14"/>
      <c r="C363" s="14"/>
      <c r="D363" s="417" t="s">
        <v>452</v>
      </c>
      <c r="E363" s="418"/>
      <c r="F363" s="461">
        <f>SUM(F361:F362)</f>
        <v>31620</v>
      </c>
      <c r="G363" s="461">
        <f>SUM(G361:G362)</f>
        <v>28620</v>
      </c>
      <c r="I363" s="225"/>
      <c r="J363" s="228"/>
      <c r="K363" s="225"/>
      <c r="L363" s="225"/>
      <c r="M363" s="225"/>
      <c r="N363" s="238"/>
      <c r="O363" s="342"/>
      <c r="P363" s="302"/>
    </row>
    <row r="364" spans="1:16">
      <c r="I364" s="225"/>
      <c r="J364" s="228"/>
      <c r="K364" s="225"/>
      <c r="L364" s="225"/>
      <c r="M364" s="225"/>
      <c r="N364" s="238"/>
      <c r="O364" s="342"/>
      <c r="P364" s="302"/>
    </row>
    <row r="365" spans="1:16" ht="17.25">
      <c r="A365" s="531" t="s">
        <v>191</v>
      </c>
      <c r="B365" s="531"/>
      <c r="C365" s="531"/>
      <c r="D365" s="531"/>
      <c r="E365" s="531"/>
      <c r="F365" s="531"/>
      <c r="G365" s="531"/>
      <c r="I365" s="225"/>
      <c r="J365" s="388"/>
      <c r="K365" s="225"/>
      <c r="L365" s="225"/>
      <c r="M365" s="225"/>
      <c r="N365" s="238"/>
      <c r="O365" s="342"/>
      <c r="P365" s="302"/>
    </row>
    <row r="366" spans="1:16" ht="28.5">
      <c r="A366" s="81" t="s">
        <v>0</v>
      </c>
      <c r="B366" s="70" t="s">
        <v>13</v>
      </c>
      <c r="C366" s="69" t="s">
        <v>391</v>
      </c>
      <c r="D366" s="69" t="s">
        <v>392</v>
      </c>
      <c r="E366" s="69" t="s">
        <v>393</v>
      </c>
      <c r="F366" s="68" t="s">
        <v>453</v>
      </c>
      <c r="G366" s="68" t="s">
        <v>454</v>
      </c>
      <c r="I366" s="225"/>
      <c r="J366" s="228"/>
      <c r="K366" s="225"/>
      <c r="L366" s="225"/>
      <c r="M366" s="225"/>
      <c r="N366" s="238"/>
      <c r="O366" s="342"/>
      <c r="P366" s="302"/>
    </row>
    <row r="367" spans="1:16" ht="24">
      <c r="A367" s="11">
        <v>1</v>
      </c>
      <c r="B367" s="76" t="s">
        <v>193</v>
      </c>
      <c r="C367" s="78" t="s">
        <v>192</v>
      </c>
      <c r="D367" s="64" t="s">
        <v>20</v>
      </c>
      <c r="E367" s="3" t="s">
        <v>702</v>
      </c>
      <c r="F367" s="441">
        <v>760</v>
      </c>
      <c r="G367" s="412">
        <f>F367*0.9+16</f>
        <v>700</v>
      </c>
      <c r="I367" s="225"/>
      <c r="J367" s="228"/>
      <c r="K367" s="225"/>
      <c r="L367" s="225"/>
      <c r="M367" s="225"/>
      <c r="N367" s="238"/>
      <c r="O367" s="342"/>
      <c r="P367" s="302"/>
    </row>
    <row r="368" spans="1:16" ht="24">
      <c r="A368" s="11">
        <v>2</v>
      </c>
      <c r="B368" s="76" t="s">
        <v>194</v>
      </c>
      <c r="C368" s="78" t="s">
        <v>192</v>
      </c>
      <c r="D368" s="64" t="s">
        <v>20</v>
      </c>
      <c r="E368" s="3" t="s">
        <v>702</v>
      </c>
      <c r="F368" s="441">
        <v>760</v>
      </c>
      <c r="G368" s="412">
        <f t="shared" ref="G368:G370" si="45">F368*0.9+16</f>
        <v>700</v>
      </c>
      <c r="I368" s="225"/>
      <c r="J368" s="391"/>
      <c r="K368" s="225"/>
      <c r="L368" s="225"/>
      <c r="M368" s="225"/>
      <c r="N368" s="238"/>
      <c r="O368" s="342"/>
      <c r="P368" s="302"/>
    </row>
    <row r="369" spans="1:16" ht="24">
      <c r="A369" s="11">
        <v>3</v>
      </c>
      <c r="B369" s="76" t="s">
        <v>195</v>
      </c>
      <c r="C369" s="78" t="s">
        <v>192</v>
      </c>
      <c r="D369" s="64" t="s">
        <v>20</v>
      </c>
      <c r="E369" s="3" t="s">
        <v>702</v>
      </c>
      <c r="F369" s="441">
        <v>760</v>
      </c>
      <c r="G369" s="412">
        <f t="shared" si="45"/>
        <v>700</v>
      </c>
      <c r="I369" s="244"/>
      <c r="J369" s="244"/>
      <c r="K369" s="244"/>
      <c r="L369" s="244"/>
      <c r="M369" s="244"/>
      <c r="N369" s="238"/>
      <c r="O369" s="238"/>
      <c r="P369" s="302"/>
    </row>
    <row r="370" spans="1:16" ht="24" customHeight="1">
      <c r="A370" s="11">
        <v>4</v>
      </c>
      <c r="B370" s="76" t="s">
        <v>196</v>
      </c>
      <c r="C370" s="78" t="s">
        <v>192</v>
      </c>
      <c r="D370" s="64" t="s">
        <v>20</v>
      </c>
      <c r="E370" s="3" t="s">
        <v>702</v>
      </c>
      <c r="F370" s="441">
        <v>760</v>
      </c>
      <c r="G370" s="412">
        <f t="shared" si="45"/>
        <v>700</v>
      </c>
      <c r="I370" s="228"/>
      <c r="J370" s="228"/>
      <c r="K370" s="228"/>
      <c r="L370" s="228"/>
      <c r="M370" s="228"/>
      <c r="N370" s="238"/>
      <c r="O370" s="342"/>
      <c r="P370" s="302"/>
    </row>
    <row r="371" spans="1:16">
      <c r="A371" s="11"/>
      <c r="D371" s="415" t="s">
        <v>452</v>
      </c>
      <c r="E371" s="415" t="s">
        <v>452</v>
      </c>
      <c r="F371" s="441">
        <f>SUM(F367:F370)</f>
        <v>3040</v>
      </c>
      <c r="G371" s="441">
        <f>SUM(G367:G370)</f>
        <v>2800</v>
      </c>
      <c r="I371" s="228"/>
      <c r="J371" s="228"/>
      <c r="K371" s="228"/>
      <c r="L371" s="252"/>
      <c r="M371" s="252"/>
      <c r="N371" s="253"/>
      <c r="O371" s="253"/>
      <c r="P371" s="302"/>
    </row>
    <row r="372" spans="1:16" ht="28.5">
      <c r="A372" s="11"/>
      <c r="B372" s="76"/>
      <c r="C372" s="78"/>
      <c r="D372" s="415" t="s">
        <v>256</v>
      </c>
      <c r="E372" s="415" t="s">
        <v>256</v>
      </c>
      <c r="F372" s="442">
        <v>400</v>
      </c>
      <c r="G372" s="442">
        <v>400</v>
      </c>
      <c r="I372" s="249"/>
      <c r="J372" s="249"/>
      <c r="K372" s="249"/>
      <c r="L372" s="249"/>
      <c r="M372" s="249"/>
      <c r="N372" s="251"/>
      <c r="O372" s="342"/>
      <c r="P372" s="302"/>
    </row>
    <row r="373" spans="1:16" ht="28.5" customHeight="1">
      <c r="A373" s="22"/>
      <c r="B373" s="226"/>
      <c r="C373" s="227"/>
      <c r="D373" s="417" t="s">
        <v>452</v>
      </c>
      <c r="E373" s="417" t="s">
        <v>452</v>
      </c>
      <c r="F373" s="443">
        <f>SUM(F371:F372)</f>
        <v>3440</v>
      </c>
      <c r="G373" s="443">
        <f>SUM(G371:G372)</f>
        <v>3200</v>
      </c>
      <c r="I373" s="263"/>
      <c r="J373" s="263"/>
      <c r="K373" s="263"/>
      <c r="L373" s="263"/>
      <c r="M373" s="263"/>
      <c r="N373" s="242"/>
      <c r="O373" s="342"/>
      <c r="P373" s="302"/>
    </row>
    <row r="374" spans="1:16">
      <c r="A374" s="22"/>
      <c r="B374" s="226"/>
      <c r="C374" s="227"/>
      <c r="I374" s="383"/>
      <c r="J374" s="383"/>
      <c r="K374" s="383"/>
      <c r="L374" s="383"/>
      <c r="M374" s="383"/>
      <c r="N374" s="253"/>
      <c r="O374" s="384"/>
      <c r="P374" s="302"/>
    </row>
    <row r="375" spans="1:16" ht="28.5" customHeight="1">
      <c r="A375" s="21"/>
      <c r="B375" s="576" t="s">
        <v>817</v>
      </c>
      <c r="C375" s="576"/>
      <c r="D375" s="576"/>
      <c r="E375" s="576"/>
      <c r="F375" s="576"/>
      <c r="G375" s="576"/>
      <c r="I375" s="383"/>
      <c r="J375" s="383"/>
      <c r="K375" s="383"/>
      <c r="L375" s="383"/>
      <c r="M375" s="383"/>
      <c r="N375" s="253"/>
      <c r="O375" s="384"/>
      <c r="P375" s="302"/>
    </row>
    <row r="376" spans="1:16" ht="42.75" customHeight="1">
      <c r="A376" s="81" t="s">
        <v>0</v>
      </c>
      <c r="B376" s="144" t="s">
        <v>13</v>
      </c>
      <c r="C376" s="144" t="s">
        <v>391</v>
      </c>
      <c r="D376" s="144" t="s">
        <v>392</v>
      </c>
      <c r="E376" s="144" t="s">
        <v>762</v>
      </c>
      <c r="F376" s="7" t="s">
        <v>453</v>
      </c>
      <c r="G376" s="7" t="s">
        <v>454</v>
      </c>
      <c r="I376" s="225"/>
      <c r="J376" s="392"/>
      <c r="K376" s="370"/>
      <c r="L376" s="370"/>
      <c r="M376" s="363"/>
      <c r="N376" s="238"/>
      <c r="O376" s="342"/>
      <c r="P376" s="302"/>
    </row>
    <row r="377" spans="1:16" ht="28.5" customHeight="1">
      <c r="A377" s="87">
        <v>1</v>
      </c>
      <c r="B377" s="74" t="s">
        <v>22</v>
      </c>
      <c r="C377" s="73" t="s">
        <v>19</v>
      </c>
      <c r="D377" s="73" t="s">
        <v>23</v>
      </c>
      <c r="E377" s="75" t="s">
        <v>4</v>
      </c>
      <c r="F377" s="462">
        <v>800</v>
      </c>
      <c r="G377" s="458">
        <f>F377*0.9</f>
        <v>720</v>
      </c>
      <c r="I377" s="225"/>
      <c r="J377" s="393"/>
      <c r="K377" s="370"/>
      <c r="L377" s="370"/>
      <c r="M377" s="363"/>
      <c r="N377" s="238"/>
      <c r="O377" s="342"/>
      <c r="P377" s="302"/>
    </row>
    <row r="378" spans="1:16" ht="16.5" customHeight="1">
      <c r="A378" s="87">
        <v>2</v>
      </c>
      <c r="B378" s="74" t="s">
        <v>25</v>
      </c>
      <c r="C378" s="73" t="s">
        <v>24</v>
      </c>
      <c r="D378" s="73" t="s">
        <v>20</v>
      </c>
      <c r="E378" s="1">
        <v>2</v>
      </c>
      <c r="F378" s="462">
        <v>840</v>
      </c>
      <c r="G378" s="458">
        <f>F378*0.9+4</f>
        <v>760</v>
      </c>
      <c r="I378" s="225"/>
      <c r="J378" s="392"/>
      <c r="K378" s="370"/>
      <c r="L378" s="370"/>
      <c r="M378" s="363"/>
      <c r="N378" s="238"/>
      <c r="O378" s="342"/>
      <c r="P378" s="302"/>
    </row>
    <row r="379" spans="1:16" ht="16.5" customHeight="1">
      <c r="A379" s="87">
        <v>3</v>
      </c>
      <c r="B379" s="74" t="s">
        <v>26</v>
      </c>
      <c r="C379" s="73" t="s">
        <v>24</v>
      </c>
      <c r="D379" s="73" t="s">
        <v>20</v>
      </c>
      <c r="E379" s="1">
        <v>2</v>
      </c>
      <c r="F379" s="462">
        <v>840</v>
      </c>
      <c r="G379" s="458">
        <f>F379*0.9+4</f>
        <v>760</v>
      </c>
      <c r="I379" s="225"/>
      <c r="J379" s="392"/>
      <c r="K379" s="370"/>
      <c r="L379" s="370"/>
      <c r="M379" s="363"/>
      <c r="N379" s="238"/>
      <c r="O379" s="342"/>
      <c r="P379" s="302"/>
    </row>
    <row r="380" spans="1:16" ht="16.5">
      <c r="A380" s="87">
        <v>4</v>
      </c>
      <c r="B380" s="74" t="s">
        <v>30</v>
      </c>
      <c r="C380" s="73" t="s">
        <v>24</v>
      </c>
      <c r="D380" s="73" t="s">
        <v>20</v>
      </c>
      <c r="E380" s="88">
        <v>2</v>
      </c>
      <c r="F380" s="463">
        <v>1600</v>
      </c>
      <c r="G380" s="458">
        <f t="shared" ref="G380:G388" si="46">F380*0.9</f>
        <v>1440</v>
      </c>
      <c r="I380" s="258"/>
      <c r="J380" s="244"/>
      <c r="K380" s="367"/>
      <c r="L380" s="244"/>
      <c r="M380" s="244"/>
      <c r="N380" s="238"/>
      <c r="O380" s="238"/>
      <c r="P380" s="302"/>
    </row>
    <row r="381" spans="1:16" ht="16.5">
      <c r="A381" s="87">
        <v>5</v>
      </c>
      <c r="B381" s="74" t="s">
        <v>34</v>
      </c>
      <c r="C381" s="73" t="s">
        <v>24</v>
      </c>
      <c r="D381" s="73" t="s">
        <v>20</v>
      </c>
      <c r="E381" s="1">
        <v>2</v>
      </c>
      <c r="F381" s="462">
        <v>800</v>
      </c>
      <c r="G381" s="458">
        <f t="shared" si="46"/>
        <v>720</v>
      </c>
      <c r="I381" s="225"/>
      <c r="J381" s="228"/>
      <c r="K381" s="225"/>
      <c r="L381" s="228"/>
      <c r="M381" s="228"/>
      <c r="N381" s="238"/>
      <c r="O381" s="342"/>
      <c r="P381" s="302"/>
    </row>
    <row r="382" spans="1:16" ht="16.5" customHeight="1">
      <c r="A382" s="87">
        <v>6</v>
      </c>
      <c r="B382" s="74" t="s">
        <v>36</v>
      </c>
      <c r="C382" s="73" t="s">
        <v>24</v>
      </c>
      <c r="D382" s="73" t="s">
        <v>20</v>
      </c>
      <c r="E382" s="1">
        <v>2</v>
      </c>
      <c r="F382" s="462">
        <v>800</v>
      </c>
      <c r="G382" s="464">
        <f t="shared" si="46"/>
        <v>720</v>
      </c>
      <c r="I382" s="225"/>
      <c r="J382" s="228"/>
      <c r="K382" s="225"/>
      <c r="L382" s="252"/>
      <c r="M382" s="252"/>
      <c r="N382" s="253"/>
      <c r="O382" s="253"/>
      <c r="P382" s="302"/>
    </row>
    <row r="383" spans="1:16" ht="16.5" customHeight="1">
      <c r="A383" s="87">
        <v>7</v>
      </c>
      <c r="B383" s="74" t="s">
        <v>37</v>
      </c>
      <c r="C383" s="73" t="s">
        <v>24</v>
      </c>
      <c r="D383" s="73" t="s">
        <v>20</v>
      </c>
      <c r="E383" s="1">
        <v>2</v>
      </c>
      <c r="F383" s="462">
        <v>800</v>
      </c>
      <c r="G383" s="464">
        <f t="shared" si="46"/>
        <v>720</v>
      </c>
      <c r="I383" s="225"/>
      <c r="J383" s="228"/>
      <c r="K383" s="225"/>
      <c r="L383" s="249"/>
      <c r="M383" s="249"/>
      <c r="N383" s="251"/>
      <c r="O383" s="342"/>
      <c r="P383" s="302"/>
    </row>
    <row r="384" spans="1:16" ht="16.5" customHeight="1">
      <c r="A384" s="87">
        <v>8</v>
      </c>
      <c r="B384" s="74" t="s">
        <v>39</v>
      </c>
      <c r="C384" s="73" t="s">
        <v>24</v>
      </c>
      <c r="D384" s="73" t="s">
        <v>20</v>
      </c>
      <c r="E384" s="1">
        <v>2</v>
      </c>
      <c r="F384" s="462">
        <v>800</v>
      </c>
      <c r="G384" s="458">
        <f t="shared" si="46"/>
        <v>720</v>
      </c>
      <c r="I384" s="225"/>
      <c r="J384" s="368"/>
      <c r="K384" s="368"/>
      <c r="L384" s="368"/>
      <c r="M384" s="368"/>
      <c r="N384" s="369"/>
      <c r="O384" s="342"/>
      <c r="P384" s="302"/>
    </row>
    <row r="385" spans="1:16" ht="16.5" customHeight="1">
      <c r="A385" s="87">
        <v>9</v>
      </c>
      <c r="B385" s="74" t="s">
        <v>40</v>
      </c>
      <c r="C385" s="73" t="s">
        <v>24</v>
      </c>
      <c r="D385" s="73" t="s">
        <v>20</v>
      </c>
      <c r="E385" s="1">
        <v>2</v>
      </c>
      <c r="F385" s="462">
        <v>800</v>
      </c>
      <c r="G385" s="458">
        <f t="shared" si="46"/>
        <v>720</v>
      </c>
      <c r="I385" s="383"/>
      <c r="J385" s="383"/>
      <c r="K385" s="383"/>
      <c r="L385" s="383"/>
      <c r="M385" s="383"/>
      <c r="N385" s="253"/>
      <c r="O385" s="384"/>
      <c r="P385" s="302"/>
    </row>
    <row r="386" spans="1:16" ht="16.5">
      <c r="A386" s="87">
        <v>10</v>
      </c>
      <c r="B386" s="74" t="s">
        <v>41</v>
      </c>
      <c r="C386" s="73" t="s">
        <v>24</v>
      </c>
      <c r="D386" s="73" t="s">
        <v>20</v>
      </c>
      <c r="E386" s="1">
        <v>2</v>
      </c>
      <c r="F386" s="462">
        <v>800</v>
      </c>
      <c r="G386" s="458">
        <f t="shared" si="46"/>
        <v>720</v>
      </c>
      <c r="I386" s="383"/>
      <c r="J386" s="383"/>
      <c r="K386" s="383"/>
      <c r="L386" s="383"/>
      <c r="M386" s="383"/>
      <c r="N386" s="253"/>
      <c r="O386" s="384"/>
      <c r="P386" s="302"/>
    </row>
    <row r="387" spans="1:16" ht="16.5">
      <c r="A387" s="87">
        <v>11</v>
      </c>
      <c r="B387" s="74" t="s">
        <v>44</v>
      </c>
      <c r="C387" s="73" t="s">
        <v>24</v>
      </c>
      <c r="D387" s="73" t="s">
        <v>20</v>
      </c>
      <c r="E387" s="1">
        <v>2</v>
      </c>
      <c r="F387" s="462">
        <v>800</v>
      </c>
      <c r="G387" s="458">
        <f t="shared" si="46"/>
        <v>720</v>
      </c>
      <c r="I387" s="394"/>
      <c r="J387" s="388"/>
      <c r="K387" s="225"/>
      <c r="L387" s="225"/>
      <c r="M387" s="225"/>
      <c r="N387" s="395"/>
      <c r="O387" s="342"/>
      <c r="P387" s="302"/>
    </row>
    <row r="388" spans="1:16" ht="16.5">
      <c r="A388" s="87">
        <v>12</v>
      </c>
      <c r="B388" s="74" t="s">
        <v>272</v>
      </c>
      <c r="C388" s="73" t="s">
        <v>24</v>
      </c>
      <c r="D388" s="73" t="s">
        <v>20</v>
      </c>
      <c r="E388" s="1">
        <v>2</v>
      </c>
      <c r="F388" s="465">
        <v>1600</v>
      </c>
      <c r="G388" s="458">
        <f t="shared" si="46"/>
        <v>1440</v>
      </c>
      <c r="I388" s="394"/>
      <c r="J388" s="228"/>
      <c r="K388" s="225"/>
      <c r="L388" s="225"/>
      <c r="M388" s="225"/>
      <c r="N388" s="395"/>
      <c r="O388" s="342"/>
      <c r="P388" s="302"/>
    </row>
    <row r="389" spans="1:16" ht="16.5">
      <c r="A389" s="87">
        <v>13</v>
      </c>
      <c r="B389" s="76" t="s">
        <v>93</v>
      </c>
      <c r="C389" s="77" t="s">
        <v>24</v>
      </c>
      <c r="D389" s="77" t="s">
        <v>20</v>
      </c>
      <c r="E389" s="1">
        <v>2</v>
      </c>
      <c r="F389" s="457">
        <v>1960</v>
      </c>
      <c r="G389" s="458">
        <f>F389*0.9+16</f>
        <v>1780</v>
      </c>
      <c r="I389" s="394"/>
      <c r="J389" s="228"/>
      <c r="K389" s="225"/>
      <c r="L389" s="225"/>
      <c r="M389" s="225"/>
      <c r="N389" s="395"/>
      <c r="O389" s="342"/>
      <c r="P389" s="302"/>
    </row>
    <row r="390" spans="1:16" ht="17.25" thickBot="1">
      <c r="A390" s="87">
        <v>14</v>
      </c>
      <c r="B390" s="76" t="s">
        <v>99</v>
      </c>
      <c r="C390" s="77" t="s">
        <v>24</v>
      </c>
      <c r="D390" s="77" t="s">
        <v>20</v>
      </c>
      <c r="E390" s="89">
        <v>2</v>
      </c>
      <c r="F390" s="466">
        <v>2860</v>
      </c>
      <c r="G390" s="458">
        <f>F390*0.9+6</f>
        <v>2580</v>
      </c>
      <c r="I390" s="394"/>
      <c r="J390" s="228"/>
      <c r="K390" s="225"/>
      <c r="L390" s="225"/>
      <c r="M390" s="225"/>
      <c r="N390" s="395"/>
      <c r="O390" s="342"/>
      <c r="P390" s="302"/>
    </row>
    <row r="391" spans="1:16" ht="15" customHeight="1">
      <c r="A391" s="90"/>
      <c r="B391" s="577"/>
      <c r="C391" s="578"/>
      <c r="D391" s="543" t="s">
        <v>763</v>
      </c>
      <c r="E391" s="544"/>
      <c r="F391" s="421">
        <f>SUM(F377:F390)</f>
        <v>16100</v>
      </c>
      <c r="G391" s="461">
        <f>SUM(G377:G390)</f>
        <v>14520</v>
      </c>
      <c r="I391" s="394"/>
      <c r="J391" s="228"/>
      <c r="K391" s="225"/>
      <c r="L391" s="225"/>
      <c r="M391" s="225"/>
      <c r="N391" s="395"/>
      <c r="O391" s="342"/>
      <c r="P391" s="302"/>
    </row>
    <row r="392" spans="1:16">
      <c r="A392" s="90"/>
      <c r="B392" s="579"/>
      <c r="C392" s="580"/>
      <c r="D392" s="528" t="s">
        <v>764</v>
      </c>
      <c r="E392" s="529"/>
      <c r="F392" s="442">
        <v>400</v>
      </c>
      <c r="G392" s="442">
        <v>400</v>
      </c>
      <c r="I392" s="370"/>
      <c r="J392" s="228"/>
      <c r="K392" s="225"/>
      <c r="L392" s="225"/>
      <c r="M392" s="225"/>
      <c r="N392" s="238"/>
      <c r="O392" s="351"/>
      <c r="P392" s="302"/>
    </row>
    <row r="393" spans="1:16" ht="15" customHeight="1">
      <c r="A393" s="90"/>
      <c r="B393" s="581"/>
      <c r="C393" s="582"/>
      <c r="D393" s="547" t="s">
        <v>763</v>
      </c>
      <c r="E393" s="583"/>
      <c r="F393" s="461">
        <f>F391+F392</f>
        <v>16500</v>
      </c>
      <c r="G393" s="461">
        <f>G391+G392</f>
        <v>14920</v>
      </c>
      <c r="I393" s="370"/>
      <c r="J393" s="228"/>
      <c r="K393" s="225"/>
      <c r="L393" s="225"/>
      <c r="M393" s="225"/>
      <c r="N393" s="238"/>
      <c r="O393" s="351"/>
      <c r="P393" s="302"/>
    </row>
    <row r="394" spans="1:16">
      <c r="I394" s="394"/>
      <c r="J394" s="228"/>
      <c r="K394" s="225"/>
      <c r="L394" s="225"/>
      <c r="M394" s="225"/>
      <c r="N394" s="238"/>
      <c r="O394" s="342"/>
      <c r="P394" s="302"/>
    </row>
    <row r="395" spans="1:16" ht="17.25">
      <c r="A395" s="561" t="s">
        <v>818</v>
      </c>
      <c r="B395" s="561"/>
      <c r="C395" s="561"/>
      <c r="D395" s="561"/>
      <c r="E395" s="561"/>
      <c r="F395" s="561"/>
      <c r="G395" s="561"/>
      <c r="I395" s="394"/>
      <c r="J395" s="228"/>
      <c r="K395" s="225"/>
      <c r="L395" s="225"/>
      <c r="M395" s="225"/>
      <c r="N395" s="238"/>
      <c r="O395" s="342"/>
      <c r="P395" s="302"/>
    </row>
    <row r="396" spans="1:16" ht="28.5">
      <c r="A396" s="100" t="s">
        <v>0</v>
      </c>
      <c r="B396" s="100" t="s">
        <v>819</v>
      </c>
      <c r="C396" s="144" t="s">
        <v>391</v>
      </c>
      <c r="D396" s="144" t="s">
        <v>392</v>
      </c>
      <c r="E396" s="144" t="s">
        <v>762</v>
      </c>
      <c r="F396" s="7" t="s">
        <v>453</v>
      </c>
      <c r="G396" s="7" t="s">
        <v>454</v>
      </c>
      <c r="I396" s="394"/>
      <c r="J396" s="228"/>
      <c r="K396" s="225"/>
      <c r="L396" s="225"/>
      <c r="M396" s="225"/>
      <c r="N396" s="238"/>
      <c r="O396" s="342"/>
      <c r="P396" s="302"/>
    </row>
    <row r="397" spans="1:16" ht="28.5">
      <c r="A397" s="101">
        <v>1</v>
      </c>
      <c r="B397" s="96" t="s">
        <v>18</v>
      </c>
      <c r="C397" s="102" t="s">
        <v>19</v>
      </c>
      <c r="D397" s="73" t="s">
        <v>20</v>
      </c>
      <c r="E397" s="102">
        <v>1</v>
      </c>
      <c r="F397" s="138">
        <v>800</v>
      </c>
      <c r="G397" s="458">
        <f>F397*0.9</f>
        <v>720</v>
      </c>
      <c r="I397" s="394"/>
      <c r="J397" s="228"/>
      <c r="K397" s="225"/>
      <c r="L397" s="225"/>
      <c r="M397" s="225"/>
      <c r="N397" s="238"/>
      <c r="O397" s="342"/>
      <c r="P397" s="302"/>
    </row>
    <row r="398" spans="1:16">
      <c r="A398" s="101">
        <v>2</v>
      </c>
      <c r="B398" s="96" t="s">
        <v>820</v>
      </c>
      <c r="C398" s="102" t="s">
        <v>24</v>
      </c>
      <c r="D398" s="73" t="s">
        <v>20</v>
      </c>
      <c r="E398" s="102">
        <v>2</v>
      </c>
      <c r="F398" s="139">
        <v>2000</v>
      </c>
      <c r="G398" s="458">
        <f t="shared" ref="G398:G404" si="47">F398*0.9</f>
        <v>1800</v>
      </c>
      <c r="I398" s="394"/>
      <c r="J398" s="228"/>
      <c r="K398" s="225"/>
      <c r="L398" s="225"/>
      <c r="M398" s="225"/>
      <c r="N398" s="238"/>
      <c r="O398" s="342"/>
      <c r="P398" s="302"/>
    </row>
    <row r="399" spans="1:16">
      <c r="A399" s="101">
        <v>3</v>
      </c>
      <c r="B399" s="96" t="s">
        <v>821</v>
      </c>
      <c r="C399" s="102" t="s">
        <v>24</v>
      </c>
      <c r="D399" s="73" t="s">
        <v>20</v>
      </c>
      <c r="E399" s="102">
        <v>2</v>
      </c>
      <c r="F399" s="139">
        <v>2000</v>
      </c>
      <c r="G399" s="458">
        <f t="shared" si="47"/>
        <v>1800</v>
      </c>
      <c r="I399" s="394"/>
      <c r="J399" s="228"/>
      <c r="K399" s="225"/>
      <c r="L399" s="225"/>
      <c r="M399" s="225"/>
      <c r="N399" s="238"/>
      <c r="O399" s="342"/>
      <c r="P399" s="302"/>
    </row>
    <row r="400" spans="1:16" ht="18" customHeight="1">
      <c r="A400" s="101">
        <v>4</v>
      </c>
      <c r="B400" s="96" t="s">
        <v>107</v>
      </c>
      <c r="C400" s="102" t="s">
        <v>24</v>
      </c>
      <c r="D400" s="73" t="s">
        <v>20</v>
      </c>
      <c r="E400" s="102">
        <v>2</v>
      </c>
      <c r="F400" s="139">
        <v>2000</v>
      </c>
      <c r="G400" s="458">
        <f t="shared" si="47"/>
        <v>1800</v>
      </c>
      <c r="I400" s="394"/>
      <c r="J400" s="396"/>
      <c r="K400" s="370"/>
      <c r="L400" s="370"/>
      <c r="M400" s="370"/>
      <c r="N400" s="238"/>
      <c r="O400" s="342"/>
      <c r="P400" s="302"/>
    </row>
    <row r="401" spans="1:16" ht="15" customHeight="1">
      <c r="A401" s="101">
        <v>5</v>
      </c>
      <c r="B401" s="96" t="s">
        <v>822</v>
      </c>
      <c r="C401" s="102" t="s">
        <v>24</v>
      </c>
      <c r="D401" s="73" t="s">
        <v>20</v>
      </c>
      <c r="E401" s="102">
        <v>2</v>
      </c>
      <c r="F401" s="139">
        <v>2000</v>
      </c>
      <c r="G401" s="458">
        <f t="shared" si="47"/>
        <v>1800</v>
      </c>
      <c r="I401" s="397"/>
      <c r="J401" s="264"/>
      <c r="K401" s="264"/>
      <c r="L401" s="398"/>
      <c r="M401" s="398"/>
      <c r="N401" s="238"/>
      <c r="O401" s="238"/>
      <c r="P401" s="302"/>
    </row>
    <row r="402" spans="1:16" ht="16.5">
      <c r="A402" s="101">
        <v>6</v>
      </c>
      <c r="B402" s="96" t="s">
        <v>823</v>
      </c>
      <c r="C402" s="102" t="s">
        <v>24</v>
      </c>
      <c r="D402" s="73" t="s">
        <v>20</v>
      </c>
      <c r="E402" s="102">
        <v>2</v>
      </c>
      <c r="F402" s="139">
        <v>2000</v>
      </c>
      <c r="G402" s="458">
        <f t="shared" si="47"/>
        <v>1800</v>
      </c>
      <c r="I402" s="249"/>
      <c r="J402" s="264"/>
      <c r="K402" s="264"/>
      <c r="L402" s="388"/>
      <c r="M402" s="388"/>
      <c r="N402" s="238"/>
      <c r="O402" s="342"/>
      <c r="P402" s="302"/>
    </row>
    <row r="403" spans="1:16" ht="16.5">
      <c r="A403" s="101">
        <v>7</v>
      </c>
      <c r="B403" s="96" t="s">
        <v>824</v>
      </c>
      <c r="C403" s="102" t="s">
        <v>24</v>
      </c>
      <c r="D403" s="73" t="s">
        <v>20</v>
      </c>
      <c r="E403" s="102">
        <v>2</v>
      </c>
      <c r="F403" s="139">
        <v>2000</v>
      </c>
      <c r="G403" s="458">
        <f t="shared" si="47"/>
        <v>1800</v>
      </c>
      <c r="I403" s="249"/>
      <c r="J403" s="264"/>
      <c r="K403" s="264"/>
      <c r="L403" s="399"/>
      <c r="M403" s="399"/>
      <c r="N403" s="253"/>
      <c r="O403" s="253"/>
      <c r="P403" s="302"/>
    </row>
    <row r="404" spans="1:16" ht="28.5">
      <c r="A404" s="101">
        <v>8</v>
      </c>
      <c r="B404" s="104" t="s">
        <v>825</v>
      </c>
      <c r="C404" s="102" t="s">
        <v>19</v>
      </c>
      <c r="D404" s="73" t="s">
        <v>20</v>
      </c>
      <c r="E404" s="105">
        <v>4</v>
      </c>
      <c r="F404" s="140">
        <v>20000</v>
      </c>
      <c r="G404" s="458">
        <f t="shared" si="47"/>
        <v>18000</v>
      </c>
      <c r="I404" s="249"/>
      <c r="J404" s="249"/>
      <c r="K404" s="249"/>
      <c r="L404" s="249"/>
      <c r="M404" s="249"/>
      <c r="N404" s="251"/>
      <c r="O404" s="342"/>
      <c r="P404" s="302"/>
    </row>
    <row r="405" spans="1:16" ht="17.25">
      <c r="A405" s="107"/>
      <c r="B405" s="108"/>
      <c r="C405" s="109"/>
      <c r="D405" s="543" t="s">
        <v>763</v>
      </c>
      <c r="E405" s="544"/>
      <c r="F405" s="141">
        <f>SUM(F397:F404)</f>
        <v>32800</v>
      </c>
      <c r="G405" s="141">
        <f>SUM(G397:G404)</f>
        <v>29520</v>
      </c>
      <c r="I405" s="371"/>
      <c r="J405" s="371"/>
      <c r="K405" s="371"/>
      <c r="L405" s="371"/>
      <c r="M405" s="371"/>
      <c r="N405" s="372"/>
      <c r="O405" s="342"/>
      <c r="P405" s="302"/>
    </row>
    <row r="406" spans="1:16">
      <c r="A406" s="107"/>
      <c r="B406" s="108"/>
      <c r="C406" s="109"/>
      <c r="D406" s="552" t="s">
        <v>764</v>
      </c>
      <c r="E406" s="552"/>
      <c r="F406" s="442">
        <v>400</v>
      </c>
      <c r="G406" s="442">
        <v>400</v>
      </c>
      <c r="I406" s="383"/>
      <c r="J406" s="383"/>
      <c r="K406" s="383"/>
      <c r="L406" s="383"/>
      <c r="M406" s="383"/>
      <c r="N406" s="253"/>
      <c r="O406" s="384"/>
      <c r="P406" s="302"/>
    </row>
    <row r="407" spans="1:16">
      <c r="A407" s="107"/>
      <c r="B407" s="108"/>
      <c r="C407" s="109"/>
      <c r="D407" s="545" t="s">
        <v>763</v>
      </c>
      <c r="E407" s="546"/>
      <c r="F407" s="142">
        <f>SUM(F405:F406)</f>
        <v>33200</v>
      </c>
      <c r="G407" s="142">
        <f>SUM(G405:G406)</f>
        <v>29920</v>
      </c>
      <c r="I407" s="383"/>
      <c r="J407" s="383"/>
      <c r="K407" s="383"/>
      <c r="L407" s="383"/>
      <c r="M407" s="383"/>
      <c r="N407" s="253"/>
      <c r="O407" s="384"/>
      <c r="P407" s="302"/>
    </row>
    <row r="408" spans="1:16">
      <c r="A408" s="563"/>
      <c r="B408" s="563"/>
      <c r="C408" s="563"/>
      <c r="D408" s="564"/>
      <c r="E408" s="564"/>
      <c r="F408" s="565"/>
      <c r="G408" s="111"/>
      <c r="I408" s="256"/>
      <c r="J408" s="375"/>
      <c r="K408" s="256"/>
      <c r="L408" s="256"/>
      <c r="M408" s="256"/>
      <c r="N408" s="400"/>
      <c r="O408" s="342"/>
      <c r="P408" s="302"/>
    </row>
    <row r="409" spans="1:16" ht="17.25">
      <c r="A409" s="561" t="s">
        <v>826</v>
      </c>
      <c r="B409" s="561"/>
      <c r="C409" s="561"/>
      <c r="D409" s="561"/>
      <c r="E409" s="561"/>
      <c r="F409" s="561"/>
      <c r="G409" s="561"/>
      <c r="I409" s="256"/>
      <c r="J409" s="375"/>
      <c r="K409" s="256"/>
      <c r="L409" s="256"/>
      <c r="M409" s="256"/>
      <c r="N409" s="401"/>
      <c r="O409" s="342"/>
      <c r="P409" s="302"/>
    </row>
    <row r="410" spans="1:16" ht="28.5">
      <c r="A410" s="100" t="s">
        <v>0</v>
      </c>
      <c r="B410" s="100" t="s">
        <v>819</v>
      </c>
      <c r="C410" s="144" t="s">
        <v>391</v>
      </c>
      <c r="D410" s="144" t="s">
        <v>392</v>
      </c>
      <c r="E410" s="144" t="s">
        <v>762</v>
      </c>
      <c r="F410" s="7" t="s">
        <v>453</v>
      </c>
      <c r="G410" s="7" t="s">
        <v>454</v>
      </c>
      <c r="I410" s="256"/>
      <c r="J410" s="375"/>
      <c r="K410" s="256"/>
      <c r="L410" s="256"/>
      <c r="M410" s="256"/>
      <c r="N410" s="401"/>
      <c r="O410" s="342"/>
      <c r="P410" s="302"/>
    </row>
    <row r="411" spans="1:16" ht="29.25" customHeight="1">
      <c r="A411" s="101">
        <v>1</v>
      </c>
      <c r="B411" s="96" t="s">
        <v>18</v>
      </c>
      <c r="C411" s="102" t="s">
        <v>19</v>
      </c>
      <c r="D411" s="73" t="s">
        <v>20</v>
      </c>
      <c r="E411" s="102">
        <v>1</v>
      </c>
      <c r="F411" s="138">
        <v>800</v>
      </c>
      <c r="G411" s="458">
        <f>F411*0.9</f>
        <v>720</v>
      </c>
      <c r="I411" s="256"/>
      <c r="J411" s="375"/>
      <c r="K411" s="256"/>
      <c r="L411" s="256"/>
      <c r="M411" s="256"/>
      <c r="N411" s="401"/>
      <c r="O411" s="342"/>
      <c r="P411" s="302"/>
    </row>
    <row r="412" spans="1:16" ht="15" customHeight="1">
      <c r="A412" s="101">
        <v>2</v>
      </c>
      <c r="B412" s="96" t="s">
        <v>820</v>
      </c>
      <c r="C412" s="102" t="s">
        <v>24</v>
      </c>
      <c r="D412" s="73" t="s">
        <v>20</v>
      </c>
      <c r="E412" s="102">
        <v>2</v>
      </c>
      <c r="F412" s="139">
        <v>2000</v>
      </c>
      <c r="G412" s="458">
        <f t="shared" ref="G412:G415" si="48">F412*0.9</f>
        <v>1800</v>
      </c>
      <c r="I412" s="256"/>
      <c r="J412" s="375"/>
      <c r="K412" s="256"/>
      <c r="L412" s="256"/>
      <c r="M412" s="256"/>
      <c r="N412" s="401"/>
      <c r="O412" s="342"/>
      <c r="P412" s="302"/>
    </row>
    <row r="413" spans="1:16">
      <c r="A413" s="101">
        <v>3</v>
      </c>
      <c r="B413" s="96" t="s">
        <v>821</v>
      </c>
      <c r="C413" s="102" t="s">
        <v>24</v>
      </c>
      <c r="D413" s="73" t="s">
        <v>20</v>
      </c>
      <c r="E413" s="102">
        <v>2</v>
      </c>
      <c r="F413" s="139">
        <f t="shared" ref="F413:F415" si="49">F398</f>
        <v>2000</v>
      </c>
      <c r="G413" s="458">
        <f t="shared" si="48"/>
        <v>1800</v>
      </c>
      <c r="I413" s="256"/>
      <c r="J413" s="375"/>
      <c r="K413" s="256"/>
      <c r="L413" s="256"/>
      <c r="M413" s="256"/>
      <c r="N413" s="401"/>
      <c r="O413" s="342"/>
      <c r="P413" s="302"/>
    </row>
    <row r="414" spans="1:16">
      <c r="A414" s="101">
        <v>4</v>
      </c>
      <c r="B414" s="96" t="s">
        <v>107</v>
      </c>
      <c r="C414" s="102" t="s">
        <v>24</v>
      </c>
      <c r="D414" s="73" t="s">
        <v>20</v>
      </c>
      <c r="E414" s="102">
        <v>2</v>
      </c>
      <c r="F414" s="139">
        <f t="shared" si="49"/>
        <v>2000</v>
      </c>
      <c r="G414" s="458">
        <f t="shared" si="48"/>
        <v>1800</v>
      </c>
      <c r="I414" s="256"/>
      <c r="J414" s="375"/>
      <c r="K414" s="256"/>
      <c r="L414" s="256"/>
      <c r="M414" s="256"/>
      <c r="N414" s="401"/>
      <c r="O414" s="342"/>
      <c r="P414" s="302"/>
    </row>
    <row r="415" spans="1:16">
      <c r="A415" s="101">
        <v>5</v>
      </c>
      <c r="B415" s="96" t="s">
        <v>822</v>
      </c>
      <c r="C415" s="102" t="s">
        <v>24</v>
      </c>
      <c r="D415" s="73" t="s">
        <v>20</v>
      </c>
      <c r="E415" s="102">
        <v>2</v>
      </c>
      <c r="F415" s="139">
        <f t="shared" si="49"/>
        <v>2000</v>
      </c>
      <c r="G415" s="458">
        <f t="shared" si="48"/>
        <v>1800</v>
      </c>
      <c r="I415" s="256"/>
      <c r="J415" s="402"/>
      <c r="K415" s="256"/>
      <c r="L415" s="256"/>
      <c r="M415" s="256"/>
      <c r="N415" s="400"/>
      <c r="O415" s="342"/>
      <c r="P415" s="302"/>
    </row>
    <row r="416" spans="1:16">
      <c r="A416" s="107"/>
      <c r="B416" s="108"/>
      <c r="C416" s="109"/>
      <c r="D416" s="543" t="s">
        <v>763</v>
      </c>
      <c r="E416" s="544"/>
      <c r="F416" s="141">
        <f>SUM(F411:F415)</f>
        <v>8800</v>
      </c>
      <c r="G416" s="106">
        <f>SUM(G411:G415)</f>
        <v>7920</v>
      </c>
      <c r="I416" s="374"/>
      <c r="J416" s="373"/>
      <c r="K416" s="374"/>
      <c r="L416" s="373"/>
      <c r="M416" s="373"/>
      <c r="N416" s="400"/>
      <c r="O416" s="400"/>
      <c r="P416" s="302"/>
    </row>
    <row r="417" spans="1:16" ht="16.5" customHeight="1">
      <c r="A417" s="107"/>
      <c r="B417" s="108"/>
      <c r="C417" s="109"/>
      <c r="D417" s="552" t="s">
        <v>764</v>
      </c>
      <c r="E417" s="552"/>
      <c r="F417" s="442">
        <v>400</v>
      </c>
      <c r="G417" s="442">
        <v>400</v>
      </c>
      <c r="I417" s="256"/>
      <c r="J417" s="375"/>
      <c r="K417" s="256"/>
      <c r="L417" s="375"/>
      <c r="M417" s="375"/>
      <c r="N417" s="238"/>
      <c r="O417" s="342"/>
      <c r="P417" s="302"/>
    </row>
    <row r="418" spans="1:16" ht="16.5" customHeight="1">
      <c r="A418" s="107"/>
      <c r="B418" s="108"/>
      <c r="C418" s="109"/>
      <c r="D418" s="545" t="s">
        <v>763</v>
      </c>
      <c r="E418" s="546"/>
      <c r="F418" s="142">
        <f>SUM(F416:F417)</f>
        <v>9200</v>
      </c>
      <c r="G418" s="110">
        <f>SUM(G416:G417)</f>
        <v>8320</v>
      </c>
      <c r="I418" s="256"/>
      <c r="J418" s="375"/>
      <c r="K418" s="256"/>
      <c r="L418" s="257"/>
      <c r="M418" s="257"/>
      <c r="N418" s="377"/>
      <c r="O418" s="377"/>
      <c r="P418" s="302"/>
    </row>
    <row r="419" spans="1:16" ht="15" customHeight="1">
      <c r="A419" s="107"/>
      <c r="B419" s="108"/>
      <c r="C419" s="109"/>
      <c r="D419" s="467"/>
      <c r="E419" s="467"/>
      <c r="F419" s="112"/>
      <c r="G419" s="112"/>
      <c r="I419" s="403"/>
      <c r="J419" s="403"/>
      <c r="K419" s="403"/>
      <c r="L419" s="403"/>
      <c r="M419" s="403"/>
      <c r="N419" s="376"/>
      <c r="O419" s="342"/>
      <c r="P419" s="302"/>
    </row>
    <row r="420" spans="1:16" ht="17.25" customHeight="1">
      <c r="A420" s="561" t="s">
        <v>827</v>
      </c>
      <c r="B420" s="561"/>
      <c r="C420" s="561"/>
      <c r="D420" s="561"/>
      <c r="E420" s="561"/>
      <c r="F420" s="561"/>
      <c r="G420" s="561"/>
      <c r="I420" s="371"/>
      <c r="J420" s="371"/>
      <c r="K420" s="371"/>
      <c r="L420" s="371"/>
      <c r="M420" s="371"/>
      <c r="N420" s="372"/>
      <c r="O420" s="342"/>
      <c r="P420" s="302"/>
    </row>
    <row r="421" spans="1:16" ht="28.5">
      <c r="A421" s="100" t="s">
        <v>0</v>
      </c>
      <c r="B421" s="100" t="s">
        <v>819</v>
      </c>
      <c r="C421" s="144" t="s">
        <v>391</v>
      </c>
      <c r="D421" s="144" t="s">
        <v>392</v>
      </c>
      <c r="E421" s="144" t="s">
        <v>762</v>
      </c>
      <c r="F421" s="7" t="s">
        <v>453</v>
      </c>
      <c r="G421" s="7" t="s">
        <v>454</v>
      </c>
      <c r="I421" s="383"/>
      <c r="J421" s="383"/>
      <c r="K421" s="383"/>
      <c r="L421" s="383"/>
      <c r="M421" s="383"/>
      <c r="N421" s="253"/>
      <c r="O421" s="384"/>
      <c r="P421" s="302"/>
    </row>
    <row r="422" spans="1:16" ht="28.5">
      <c r="A422" s="101">
        <v>1</v>
      </c>
      <c r="B422" s="96" t="s">
        <v>18</v>
      </c>
      <c r="C422" s="102" t="s">
        <v>19</v>
      </c>
      <c r="D422" s="73" t="s">
        <v>20</v>
      </c>
      <c r="E422" s="102">
        <v>1</v>
      </c>
      <c r="F422" s="103">
        <v>800</v>
      </c>
      <c r="G422" s="103">
        <v>720</v>
      </c>
      <c r="I422" s="383"/>
      <c r="J422" s="383"/>
      <c r="K422" s="383"/>
      <c r="L422" s="383"/>
      <c r="M422" s="383"/>
      <c r="N422" s="253"/>
      <c r="O422" s="384"/>
      <c r="P422" s="302"/>
    </row>
    <row r="423" spans="1:16" ht="28.5">
      <c r="A423" s="101">
        <v>2</v>
      </c>
      <c r="B423" s="104" t="s">
        <v>825</v>
      </c>
      <c r="C423" s="102" t="s">
        <v>19</v>
      </c>
      <c r="D423" s="73" t="s">
        <v>20</v>
      </c>
      <c r="E423" s="105" t="s">
        <v>815</v>
      </c>
      <c r="F423" s="106">
        <v>20000</v>
      </c>
      <c r="G423" s="106">
        <v>18000</v>
      </c>
      <c r="I423" s="256"/>
      <c r="J423" s="375"/>
      <c r="K423" s="256"/>
      <c r="L423" s="256"/>
      <c r="M423" s="256"/>
      <c r="N423" s="400"/>
      <c r="O423" s="342"/>
      <c r="P423" s="302"/>
    </row>
    <row r="424" spans="1:16" ht="15" customHeight="1">
      <c r="A424" s="107"/>
      <c r="B424" s="108"/>
      <c r="C424" s="109"/>
      <c r="D424" s="543" t="s">
        <v>763</v>
      </c>
      <c r="E424" s="544"/>
      <c r="F424" s="106">
        <f>SUM(F422:F423)</f>
        <v>20800</v>
      </c>
      <c r="G424" s="106">
        <f>SUM(G422:G423)</f>
        <v>18720</v>
      </c>
      <c r="I424" s="256"/>
      <c r="J424" s="375"/>
      <c r="K424" s="256"/>
      <c r="L424" s="256"/>
      <c r="M424" s="256"/>
      <c r="N424" s="401"/>
      <c r="O424" s="342"/>
      <c r="P424" s="302"/>
    </row>
    <row r="425" spans="1:16">
      <c r="A425" s="107"/>
      <c r="B425" s="108"/>
      <c r="C425" s="109"/>
      <c r="D425" s="552" t="s">
        <v>764</v>
      </c>
      <c r="E425" s="552"/>
      <c r="F425" s="442">
        <v>400</v>
      </c>
      <c r="G425" s="442">
        <v>400</v>
      </c>
      <c r="I425" s="256"/>
      <c r="J425" s="375"/>
      <c r="K425" s="256"/>
      <c r="L425" s="256"/>
      <c r="M425" s="256"/>
      <c r="N425" s="401"/>
      <c r="O425" s="342"/>
      <c r="P425" s="302"/>
    </row>
    <row r="426" spans="1:16" ht="15" customHeight="1">
      <c r="A426" s="107"/>
      <c r="B426" s="108"/>
      <c r="C426" s="109"/>
      <c r="D426" s="545" t="s">
        <v>763</v>
      </c>
      <c r="E426" s="546"/>
      <c r="F426" s="110">
        <f>SUM(F424:F425)</f>
        <v>21200</v>
      </c>
      <c r="G426" s="110">
        <f>SUM(G424:G425)</f>
        <v>19120</v>
      </c>
      <c r="I426" s="256"/>
      <c r="J426" s="375"/>
      <c r="K426" s="256"/>
      <c r="L426" s="256"/>
      <c r="M426" s="256"/>
      <c r="N426" s="401"/>
      <c r="O426" s="342"/>
      <c r="P426" s="302"/>
    </row>
    <row r="427" spans="1:16" ht="15" customHeight="1">
      <c r="A427" s="90"/>
      <c r="B427" s="113"/>
      <c r="C427" s="113"/>
      <c r="D427" s="113"/>
      <c r="E427" s="113"/>
      <c r="F427" s="468"/>
      <c r="G427" s="468"/>
      <c r="I427" s="256"/>
      <c r="J427" s="375"/>
      <c r="K427" s="256"/>
      <c r="L427" s="256"/>
      <c r="M427" s="256"/>
      <c r="N427" s="401"/>
      <c r="O427" s="342"/>
      <c r="P427" s="302"/>
    </row>
    <row r="428" spans="1:16" ht="15" customHeight="1">
      <c r="A428" s="90"/>
      <c r="B428" s="113"/>
      <c r="C428" s="113"/>
      <c r="D428" s="113"/>
      <c r="E428" s="113"/>
      <c r="F428" s="468"/>
      <c r="G428" s="468"/>
      <c r="I428" s="374"/>
      <c r="J428" s="373"/>
      <c r="K428" s="374"/>
      <c r="L428" s="373"/>
      <c r="M428" s="373"/>
      <c r="N428" s="400"/>
      <c r="O428" s="400"/>
      <c r="P428" s="302"/>
    </row>
    <row r="429" spans="1:16" ht="17.25">
      <c r="A429" s="548" t="s">
        <v>828</v>
      </c>
      <c r="B429" s="549"/>
      <c r="C429" s="549"/>
      <c r="D429" s="549"/>
      <c r="E429" s="549"/>
      <c r="F429" s="549"/>
      <c r="G429" s="562"/>
      <c r="I429" s="256"/>
      <c r="J429" s="375"/>
      <c r="K429" s="256"/>
      <c r="L429" s="375"/>
      <c r="M429" s="375"/>
      <c r="N429" s="238"/>
      <c r="O429" s="342"/>
      <c r="P429" s="302"/>
    </row>
    <row r="430" spans="1:16" ht="28.5">
      <c r="A430" s="100" t="s">
        <v>0</v>
      </c>
      <c r="B430" s="100" t="s">
        <v>819</v>
      </c>
      <c r="C430" s="144" t="s">
        <v>391</v>
      </c>
      <c r="D430" s="144" t="s">
        <v>392</v>
      </c>
      <c r="E430" s="144" t="s">
        <v>762</v>
      </c>
      <c r="F430" s="7" t="s">
        <v>453</v>
      </c>
      <c r="G430" s="7" t="s">
        <v>454</v>
      </c>
      <c r="I430" s="256"/>
      <c r="J430" s="375"/>
      <c r="K430" s="256"/>
      <c r="L430" s="257"/>
      <c r="M430" s="257"/>
      <c r="N430" s="377"/>
      <c r="O430" s="377"/>
      <c r="P430" s="302"/>
    </row>
    <row r="431" spans="1:16" ht="28.5">
      <c r="A431" s="1">
        <v>1</v>
      </c>
      <c r="B431" s="96" t="s">
        <v>18</v>
      </c>
      <c r="C431" s="102" t="s">
        <v>19</v>
      </c>
      <c r="D431" s="73" t="s">
        <v>20</v>
      </c>
      <c r="E431" s="1">
        <v>1</v>
      </c>
      <c r="F431" s="469">
        <v>800</v>
      </c>
      <c r="G431" s="412">
        <f>F431*0.9</f>
        <v>720</v>
      </c>
      <c r="I431" s="256"/>
      <c r="J431" s="375"/>
      <c r="K431" s="256"/>
      <c r="L431" s="257"/>
      <c r="M431" s="257"/>
      <c r="N431" s="377"/>
      <c r="O431" s="342"/>
      <c r="P431" s="302"/>
    </row>
    <row r="432" spans="1:16" ht="18" customHeight="1">
      <c r="A432" s="1">
        <v>2</v>
      </c>
      <c r="B432" s="2" t="s">
        <v>34</v>
      </c>
      <c r="C432" s="102" t="s">
        <v>24</v>
      </c>
      <c r="D432" s="73" t="s">
        <v>20</v>
      </c>
      <c r="E432" s="1">
        <v>2</v>
      </c>
      <c r="F432" s="469">
        <v>800</v>
      </c>
      <c r="G432" s="412">
        <f t="shared" ref="G432:G448" si="50">F432*0.9</f>
        <v>720</v>
      </c>
      <c r="I432" s="371"/>
      <c r="J432" s="371"/>
      <c r="K432" s="371"/>
      <c r="L432" s="371"/>
      <c r="M432" s="371"/>
      <c r="N432" s="372"/>
      <c r="O432" s="342"/>
      <c r="P432" s="302"/>
    </row>
    <row r="433" spans="1:16" ht="15" customHeight="1">
      <c r="A433" s="1">
        <v>3</v>
      </c>
      <c r="B433" s="2" t="s">
        <v>829</v>
      </c>
      <c r="C433" s="102" t="s">
        <v>24</v>
      </c>
      <c r="D433" s="73" t="s">
        <v>20</v>
      </c>
      <c r="E433" s="1">
        <v>2</v>
      </c>
      <c r="F433" s="469">
        <v>800</v>
      </c>
      <c r="G433" s="426">
        <f t="shared" si="50"/>
        <v>720</v>
      </c>
      <c r="I433" s="383"/>
      <c r="J433" s="383"/>
      <c r="K433" s="383"/>
      <c r="L433" s="383"/>
      <c r="M433" s="383"/>
      <c r="N433" s="253"/>
      <c r="O433" s="384"/>
      <c r="P433" s="302"/>
    </row>
    <row r="434" spans="1:16">
      <c r="A434" s="1">
        <v>4</v>
      </c>
      <c r="B434" s="2" t="s">
        <v>39</v>
      </c>
      <c r="C434" s="102" t="s">
        <v>24</v>
      </c>
      <c r="D434" s="73" t="s">
        <v>20</v>
      </c>
      <c r="E434" s="1">
        <v>2</v>
      </c>
      <c r="F434" s="469">
        <v>800</v>
      </c>
      <c r="G434" s="412">
        <f t="shared" si="50"/>
        <v>720</v>
      </c>
      <c r="I434" s="383"/>
      <c r="J434" s="383"/>
      <c r="K434" s="383"/>
      <c r="L434" s="383"/>
      <c r="M434" s="383"/>
      <c r="N434" s="253"/>
      <c r="O434" s="384"/>
      <c r="P434" s="302"/>
    </row>
    <row r="435" spans="1:16">
      <c r="A435" s="1">
        <v>5</v>
      </c>
      <c r="B435" s="2" t="s">
        <v>40</v>
      </c>
      <c r="C435" s="102" t="s">
        <v>24</v>
      </c>
      <c r="D435" s="73" t="s">
        <v>20</v>
      </c>
      <c r="E435" s="1">
        <v>2</v>
      </c>
      <c r="F435" s="469">
        <f>F381</f>
        <v>800</v>
      </c>
      <c r="G435" s="412">
        <f t="shared" si="50"/>
        <v>720</v>
      </c>
      <c r="I435" s="256"/>
      <c r="J435" s="375"/>
      <c r="K435" s="256"/>
      <c r="L435" s="256"/>
      <c r="M435" s="256"/>
      <c r="N435" s="400"/>
      <c r="O435" s="342"/>
      <c r="P435" s="302"/>
    </row>
    <row r="436" spans="1:16">
      <c r="A436" s="1">
        <v>6</v>
      </c>
      <c r="B436" s="2" t="s">
        <v>514</v>
      </c>
      <c r="C436" s="102" t="s">
        <v>24</v>
      </c>
      <c r="D436" s="73" t="s">
        <v>20</v>
      </c>
      <c r="E436" s="1">
        <v>2</v>
      </c>
      <c r="F436" s="469">
        <f>F382</f>
        <v>800</v>
      </c>
      <c r="G436" s="412">
        <f t="shared" si="50"/>
        <v>720</v>
      </c>
      <c r="I436" s="256"/>
      <c r="J436" s="402"/>
      <c r="K436" s="256"/>
      <c r="L436" s="256"/>
      <c r="M436" s="256"/>
      <c r="N436" s="400"/>
      <c r="O436" s="342"/>
      <c r="P436" s="302"/>
    </row>
    <row r="437" spans="1:16" ht="28.5">
      <c r="A437" s="1">
        <v>7</v>
      </c>
      <c r="B437" s="4" t="s">
        <v>830</v>
      </c>
      <c r="C437" s="1" t="s">
        <v>63</v>
      </c>
      <c r="D437" s="73" t="s">
        <v>23</v>
      </c>
      <c r="E437" s="1">
        <v>1</v>
      </c>
      <c r="F437" s="469">
        <v>700</v>
      </c>
      <c r="G437" s="412">
        <f>F437*0.9+10</f>
        <v>640</v>
      </c>
      <c r="I437" s="374"/>
      <c r="J437" s="373"/>
      <c r="K437" s="374"/>
      <c r="L437" s="373"/>
      <c r="M437" s="373"/>
      <c r="N437" s="400"/>
      <c r="O437" s="400"/>
      <c r="P437" s="302"/>
    </row>
    <row r="438" spans="1:16">
      <c r="A438" s="1">
        <v>8</v>
      </c>
      <c r="B438" s="114" t="s">
        <v>831</v>
      </c>
      <c r="C438" s="115" t="s">
        <v>183</v>
      </c>
      <c r="D438" s="73" t="s">
        <v>23</v>
      </c>
      <c r="E438" s="115">
        <v>1</v>
      </c>
      <c r="F438" s="469">
        <v>1200</v>
      </c>
      <c r="G438" s="412">
        <f t="shared" si="50"/>
        <v>1080</v>
      </c>
      <c r="I438" s="256"/>
      <c r="J438" s="375"/>
      <c r="K438" s="256"/>
      <c r="L438" s="375"/>
      <c r="M438" s="375"/>
      <c r="N438" s="238"/>
      <c r="O438" s="342"/>
      <c r="P438" s="302"/>
    </row>
    <row r="439" spans="1:16">
      <c r="A439" s="1">
        <v>9</v>
      </c>
      <c r="B439" s="2" t="s">
        <v>93</v>
      </c>
      <c r="C439" s="102" t="s">
        <v>24</v>
      </c>
      <c r="D439" s="73" t="s">
        <v>20</v>
      </c>
      <c r="E439" s="1">
        <v>2</v>
      </c>
      <c r="F439" s="469">
        <v>1960</v>
      </c>
      <c r="G439" s="412">
        <f>F439*0.9+16</f>
        <v>1780</v>
      </c>
      <c r="I439" s="256"/>
      <c r="J439" s="375"/>
      <c r="K439" s="256"/>
      <c r="L439" s="257"/>
      <c r="M439" s="257"/>
      <c r="N439" s="377"/>
      <c r="O439" s="377"/>
      <c r="P439" s="302"/>
    </row>
    <row r="440" spans="1:16" ht="57">
      <c r="A440" s="1">
        <v>10</v>
      </c>
      <c r="B440" s="2" t="s">
        <v>832</v>
      </c>
      <c r="C440" s="102" t="s">
        <v>24</v>
      </c>
      <c r="D440" s="73" t="s">
        <v>20</v>
      </c>
      <c r="E440" s="1">
        <v>2</v>
      </c>
      <c r="F440" s="469">
        <v>4500</v>
      </c>
      <c r="G440" s="412">
        <f>F440*0.9+10</f>
        <v>4060</v>
      </c>
      <c r="I440" s="249"/>
      <c r="J440" s="249"/>
      <c r="K440" s="249"/>
      <c r="L440" s="249"/>
      <c r="M440" s="249"/>
      <c r="N440" s="251"/>
      <c r="O440" s="342"/>
      <c r="P440" s="302"/>
    </row>
    <row r="441" spans="1:16">
      <c r="A441" s="1">
        <v>11</v>
      </c>
      <c r="B441" s="2" t="s">
        <v>833</v>
      </c>
      <c r="C441" s="102" t="s">
        <v>24</v>
      </c>
      <c r="D441" s="73" t="s">
        <v>20</v>
      </c>
      <c r="E441" s="3" t="s">
        <v>2</v>
      </c>
      <c r="F441" s="469">
        <v>5500</v>
      </c>
      <c r="G441" s="412">
        <f>F441*0.9+10</f>
        <v>4960</v>
      </c>
      <c r="I441" s="249"/>
      <c r="J441" s="249"/>
      <c r="K441" s="249"/>
      <c r="L441" s="249"/>
      <c r="M441" s="249"/>
      <c r="N441" s="251"/>
      <c r="O441" s="342"/>
      <c r="P441" s="302"/>
    </row>
    <row r="442" spans="1:16" ht="28.5">
      <c r="A442" s="1">
        <v>12</v>
      </c>
      <c r="B442" s="2" t="s">
        <v>834</v>
      </c>
      <c r="C442" s="102" t="s">
        <v>24</v>
      </c>
      <c r="D442" s="73" t="s">
        <v>23</v>
      </c>
      <c r="E442" s="1">
        <v>2</v>
      </c>
      <c r="F442" s="469">
        <v>2700</v>
      </c>
      <c r="G442" s="412">
        <f>F442*0.9+10</f>
        <v>2440</v>
      </c>
      <c r="I442" s="378"/>
      <c r="J442" s="378"/>
      <c r="K442" s="378"/>
      <c r="L442" s="378"/>
      <c r="M442" s="378"/>
      <c r="N442" s="261"/>
      <c r="O442" s="261"/>
      <c r="P442" s="302"/>
    </row>
    <row r="443" spans="1:16">
      <c r="A443" s="1">
        <v>13</v>
      </c>
      <c r="B443" s="2" t="s">
        <v>835</v>
      </c>
      <c r="C443" s="102" t="s">
        <v>24</v>
      </c>
      <c r="D443" s="73" t="s">
        <v>23</v>
      </c>
      <c r="E443" s="1">
        <v>2</v>
      </c>
      <c r="F443" s="469">
        <v>3200</v>
      </c>
      <c r="G443" s="412">
        <f t="shared" si="50"/>
        <v>2880</v>
      </c>
      <c r="I443" s="383"/>
      <c r="J443" s="383"/>
      <c r="K443" s="383"/>
      <c r="L443" s="383"/>
      <c r="M443" s="383"/>
      <c r="N443" s="253"/>
      <c r="O443" s="384"/>
      <c r="P443" s="302"/>
    </row>
    <row r="444" spans="1:16">
      <c r="A444" s="1">
        <v>14</v>
      </c>
      <c r="B444" s="2" t="s">
        <v>836</v>
      </c>
      <c r="C444" s="102" t="s">
        <v>24</v>
      </c>
      <c r="D444" s="73" t="s">
        <v>20</v>
      </c>
      <c r="E444" s="1">
        <v>2</v>
      </c>
      <c r="F444" s="469">
        <v>2400</v>
      </c>
      <c r="G444" s="412">
        <f t="shared" si="50"/>
        <v>2160</v>
      </c>
      <c r="I444" s="383"/>
      <c r="J444" s="383"/>
      <c r="K444" s="383"/>
      <c r="L444" s="383"/>
      <c r="M444" s="383"/>
      <c r="N444" s="253"/>
      <c r="O444" s="384"/>
      <c r="P444" s="302"/>
    </row>
    <row r="445" spans="1:16">
      <c r="A445" s="1">
        <v>15</v>
      </c>
      <c r="B445" s="2" t="s">
        <v>837</v>
      </c>
      <c r="C445" s="102" t="s">
        <v>24</v>
      </c>
      <c r="D445" s="73" t="s">
        <v>20</v>
      </c>
      <c r="E445" s="1">
        <v>2</v>
      </c>
      <c r="F445" s="469">
        <v>2400</v>
      </c>
      <c r="G445" s="412">
        <f t="shared" si="50"/>
        <v>2160</v>
      </c>
      <c r="I445" s="225"/>
      <c r="J445" s="228"/>
      <c r="K445" s="225"/>
      <c r="L445" s="225"/>
      <c r="M445" s="225"/>
      <c r="N445" s="400"/>
      <c r="O445" s="342"/>
      <c r="P445" s="302"/>
    </row>
    <row r="446" spans="1:16">
      <c r="A446" s="1">
        <v>16</v>
      </c>
      <c r="B446" s="2" t="s">
        <v>177</v>
      </c>
      <c r="C446" s="102" t="s">
        <v>24</v>
      </c>
      <c r="D446" s="73" t="s">
        <v>20</v>
      </c>
      <c r="E446" s="1">
        <v>2</v>
      </c>
      <c r="F446" s="469">
        <v>2400</v>
      </c>
      <c r="G446" s="412">
        <f t="shared" si="50"/>
        <v>2160</v>
      </c>
      <c r="I446" s="225"/>
      <c r="J446" s="228"/>
      <c r="K446" s="225"/>
      <c r="L446" s="225"/>
      <c r="M446" s="225"/>
      <c r="N446" s="400"/>
      <c r="O446" s="342"/>
      <c r="P446" s="302"/>
    </row>
    <row r="447" spans="1:16" ht="18" customHeight="1">
      <c r="A447" s="1">
        <v>17</v>
      </c>
      <c r="B447" s="2" t="s">
        <v>838</v>
      </c>
      <c r="C447" s="102" t="s">
        <v>24</v>
      </c>
      <c r="D447" s="73" t="s">
        <v>23</v>
      </c>
      <c r="E447" s="1">
        <v>2</v>
      </c>
      <c r="F447" s="469">
        <v>2600</v>
      </c>
      <c r="G447" s="412">
        <f t="shared" si="50"/>
        <v>2340</v>
      </c>
      <c r="I447" s="225"/>
      <c r="J447" s="228"/>
      <c r="K447" s="225"/>
      <c r="L447" s="225"/>
      <c r="M447" s="225"/>
      <c r="N447" s="400"/>
      <c r="O447" s="351"/>
      <c r="P447" s="302"/>
    </row>
    <row r="448" spans="1:16" ht="42.75">
      <c r="A448" s="1">
        <v>18</v>
      </c>
      <c r="B448" s="116" t="s">
        <v>839</v>
      </c>
      <c r="C448" s="117" t="s">
        <v>183</v>
      </c>
      <c r="D448" s="73" t="s">
        <v>23</v>
      </c>
      <c r="E448" s="3" t="s">
        <v>2</v>
      </c>
      <c r="F448" s="469">
        <v>5200</v>
      </c>
      <c r="G448" s="412">
        <f t="shared" si="50"/>
        <v>4680</v>
      </c>
      <c r="I448" s="225"/>
      <c r="J448" s="228"/>
      <c r="K448" s="225"/>
      <c r="L448" s="225"/>
      <c r="M448" s="225"/>
      <c r="N448" s="400"/>
      <c r="O448" s="342"/>
      <c r="P448" s="302"/>
    </row>
    <row r="449" spans="1:16">
      <c r="A449" s="118"/>
      <c r="B449" s="470"/>
      <c r="C449" s="470"/>
      <c r="D449" s="550" t="s">
        <v>763</v>
      </c>
      <c r="E449" s="551"/>
      <c r="F449" s="119">
        <f>SUM(F431:F448)</f>
        <v>39560</v>
      </c>
      <c r="G449" s="120">
        <f>SUM(G431:G448)</f>
        <v>35660</v>
      </c>
      <c r="I449" s="225"/>
      <c r="J449" s="228"/>
      <c r="K449" s="225"/>
      <c r="L449" s="225"/>
      <c r="M449" s="225"/>
      <c r="N449" s="400"/>
      <c r="O449" s="342"/>
      <c r="P449" s="302"/>
    </row>
    <row r="450" spans="1:16" ht="15" customHeight="1">
      <c r="A450" s="118"/>
      <c r="B450" s="470"/>
      <c r="C450" s="470"/>
      <c r="D450" s="552" t="s">
        <v>764</v>
      </c>
      <c r="E450" s="552"/>
      <c r="F450" s="121">
        <v>400</v>
      </c>
      <c r="G450" s="95">
        <v>400</v>
      </c>
      <c r="I450" s="225"/>
      <c r="J450" s="228"/>
      <c r="K450" s="225"/>
      <c r="L450" s="225"/>
      <c r="M450" s="225"/>
      <c r="N450" s="400"/>
      <c r="O450" s="342"/>
      <c r="P450" s="302"/>
    </row>
    <row r="451" spans="1:16">
      <c r="A451" s="118"/>
      <c r="B451" s="470"/>
      <c r="C451" s="470"/>
      <c r="D451" s="539" t="s">
        <v>841</v>
      </c>
      <c r="E451" s="540"/>
      <c r="F451" s="121">
        <v>200</v>
      </c>
      <c r="G451" s="95">
        <v>200</v>
      </c>
      <c r="I451" s="225"/>
      <c r="J451" s="388"/>
      <c r="K451" s="225"/>
      <c r="L451" s="225"/>
      <c r="M451" s="225"/>
      <c r="N451" s="400"/>
      <c r="O451" s="342"/>
      <c r="P451" s="302"/>
    </row>
    <row r="452" spans="1:16">
      <c r="A452" s="118"/>
      <c r="B452" s="470"/>
      <c r="C452" s="470"/>
      <c r="D452" s="539" t="s">
        <v>840</v>
      </c>
      <c r="E452" s="540"/>
      <c r="F452" s="121">
        <v>500</v>
      </c>
      <c r="G452" s="95">
        <v>500</v>
      </c>
      <c r="I452" s="225"/>
      <c r="J452" s="404"/>
      <c r="K452" s="256"/>
      <c r="L452" s="256"/>
      <c r="M452" s="256"/>
      <c r="N452" s="400"/>
      <c r="O452" s="342"/>
      <c r="P452" s="302"/>
    </row>
    <row r="453" spans="1:16">
      <c r="A453" s="118"/>
      <c r="B453" s="470"/>
      <c r="C453" s="470"/>
      <c r="D453" s="541" t="s">
        <v>763</v>
      </c>
      <c r="E453" s="542"/>
      <c r="F453" s="122">
        <f>SUM(F449:F452)</f>
        <v>40660</v>
      </c>
      <c r="G453" s="122">
        <f>SUM(G449:G452)</f>
        <v>36760</v>
      </c>
      <c r="I453" s="225"/>
      <c r="J453" s="228"/>
      <c r="K453" s="225"/>
      <c r="L453" s="225"/>
      <c r="M453" s="225"/>
      <c r="N453" s="400"/>
      <c r="O453" s="342"/>
      <c r="P453" s="302"/>
    </row>
    <row r="454" spans="1:16" ht="28.5" customHeight="1">
      <c r="A454" s="559" t="s">
        <v>842</v>
      </c>
      <c r="B454" s="560"/>
      <c r="C454" s="560"/>
      <c r="D454" s="560"/>
      <c r="E454" s="560"/>
      <c r="F454" s="560"/>
      <c r="G454" s="560"/>
      <c r="I454" s="225"/>
      <c r="J454" s="228"/>
      <c r="K454" s="225"/>
      <c r="L454" s="225"/>
      <c r="M454" s="225"/>
      <c r="N454" s="400"/>
      <c r="O454" s="342"/>
      <c r="P454" s="302"/>
    </row>
    <row r="455" spans="1:16" ht="28.5">
      <c r="A455" s="100" t="s">
        <v>0</v>
      </c>
      <c r="B455" s="100" t="s">
        <v>819</v>
      </c>
      <c r="C455" s="144" t="s">
        <v>391</v>
      </c>
      <c r="D455" s="144" t="s">
        <v>392</v>
      </c>
      <c r="E455" s="144" t="s">
        <v>762</v>
      </c>
      <c r="F455" s="7" t="s">
        <v>453</v>
      </c>
      <c r="G455" s="7" t="s">
        <v>454</v>
      </c>
      <c r="I455" s="225"/>
      <c r="J455" s="228"/>
      <c r="K455" s="225"/>
      <c r="L455" s="225"/>
      <c r="M455" s="363"/>
      <c r="N455" s="400"/>
      <c r="O455" s="342"/>
      <c r="P455" s="302"/>
    </row>
    <row r="456" spans="1:16" ht="28.5">
      <c r="A456" s="1">
        <v>1</v>
      </c>
      <c r="B456" s="96" t="s">
        <v>18</v>
      </c>
      <c r="C456" s="1" t="s">
        <v>19</v>
      </c>
      <c r="D456" s="1" t="s">
        <v>20</v>
      </c>
      <c r="E456" s="1">
        <v>1</v>
      </c>
      <c r="F456" s="469">
        <v>800</v>
      </c>
      <c r="G456" s="412">
        <f t="shared" ref="G456:G479" si="51">F456*0.9</f>
        <v>720</v>
      </c>
      <c r="I456" s="225"/>
      <c r="J456" s="228"/>
      <c r="K456" s="225"/>
      <c r="L456" s="225"/>
      <c r="M456" s="225"/>
      <c r="N456" s="400"/>
      <c r="O456" s="342"/>
      <c r="P456" s="302"/>
    </row>
    <row r="457" spans="1:16">
      <c r="A457" s="1">
        <v>2</v>
      </c>
      <c r="B457" s="2" t="s">
        <v>34</v>
      </c>
      <c r="C457" s="1" t="s">
        <v>24</v>
      </c>
      <c r="D457" s="1" t="s">
        <v>20</v>
      </c>
      <c r="E457" s="1">
        <v>2</v>
      </c>
      <c r="F457" s="469">
        <v>800</v>
      </c>
      <c r="G457" s="412">
        <f t="shared" si="51"/>
        <v>720</v>
      </c>
      <c r="I457" s="225"/>
      <c r="J457" s="228"/>
      <c r="K457" s="225"/>
      <c r="L457" s="225"/>
      <c r="M457" s="225"/>
      <c r="N457" s="400"/>
      <c r="O457" s="342"/>
      <c r="P457" s="302"/>
    </row>
    <row r="458" spans="1:16">
      <c r="A458" s="1">
        <v>3</v>
      </c>
      <c r="B458" s="2" t="s">
        <v>829</v>
      </c>
      <c r="C458" s="1" t="s">
        <v>24</v>
      </c>
      <c r="D458" s="1" t="s">
        <v>20</v>
      </c>
      <c r="E458" s="1">
        <v>2</v>
      </c>
      <c r="F458" s="469">
        <v>800</v>
      </c>
      <c r="G458" s="426">
        <f t="shared" si="51"/>
        <v>720</v>
      </c>
      <c r="I458" s="225"/>
      <c r="J458" s="228"/>
      <c r="K458" s="225"/>
      <c r="L458" s="225"/>
      <c r="M458" s="225"/>
      <c r="N458" s="400"/>
      <c r="O458" s="342"/>
      <c r="P458" s="302"/>
    </row>
    <row r="459" spans="1:16" ht="18" customHeight="1">
      <c r="A459" s="1">
        <v>4</v>
      </c>
      <c r="B459" s="2" t="s">
        <v>39</v>
      </c>
      <c r="C459" s="1" t="s">
        <v>24</v>
      </c>
      <c r="D459" s="1" t="s">
        <v>20</v>
      </c>
      <c r="E459" s="1">
        <v>2</v>
      </c>
      <c r="F459" s="469">
        <v>800</v>
      </c>
      <c r="G459" s="412">
        <f t="shared" si="51"/>
        <v>720</v>
      </c>
      <c r="I459" s="225"/>
      <c r="J459" s="228"/>
      <c r="K459" s="225"/>
      <c r="L459" s="225"/>
      <c r="M459" s="225"/>
      <c r="N459" s="400"/>
      <c r="O459" s="342"/>
      <c r="P459" s="302"/>
    </row>
    <row r="460" spans="1:16" ht="15" customHeight="1">
      <c r="A460" s="1">
        <v>5</v>
      </c>
      <c r="B460" s="2" t="s">
        <v>40</v>
      </c>
      <c r="C460" s="1" t="s">
        <v>24</v>
      </c>
      <c r="D460" s="1" t="s">
        <v>20</v>
      </c>
      <c r="E460" s="1">
        <v>2</v>
      </c>
      <c r="F460" s="469">
        <v>800</v>
      </c>
      <c r="G460" s="412">
        <f t="shared" si="51"/>
        <v>720</v>
      </c>
      <c r="I460" s="225"/>
      <c r="J460" s="228"/>
      <c r="K460" s="225"/>
      <c r="L460" s="225"/>
      <c r="M460" s="225"/>
      <c r="N460" s="400"/>
      <c r="O460" s="342"/>
      <c r="P460" s="302"/>
    </row>
    <row r="461" spans="1:16">
      <c r="A461" s="1">
        <v>6</v>
      </c>
      <c r="B461" s="2" t="s">
        <v>514</v>
      </c>
      <c r="C461" s="1" t="s">
        <v>24</v>
      </c>
      <c r="D461" s="1" t="s">
        <v>20</v>
      </c>
      <c r="E461" s="1">
        <v>2</v>
      </c>
      <c r="F461" s="469">
        <v>800</v>
      </c>
      <c r="G461" s="412">
        <f t="shared" si="51"/>
        <v>720</v>
      </c>
      <c r="I461" s="225"/>
      <c r="J461" s="228"/>
      <c r="K461" s="225"/>
      <c r="L461" s="225"/>
      <c r="M461" s="225"/>
      <c r="N461" s="400"/>
      <c r="O461" s="342"/>
      <c r="P461" s="302"/>
    </row>
    <row r="462" spans="1:16">
      <c r="A462" s="1">
        <v>7</v>
      </c>
      <c r="B462" s="2" t="s">
        <v>44</v>
      </c>
      <c r="C462" s="1" t="s">
        <v>24</v>
      </c>
      <c r="D462" s="1" t="s">
        <v>20</v>
      </c>
      <c r="E462" s="1">
        <v>2</v>
      </c>
      <c r="F462" s="469">
        <v>800</v>
      </c>
      <c r="G462" s="412">
        <f t="shared" si="51"/>
        <v>720</v>
      </c>
      <c r="I462" s="225"/>
      <c r="J462" s="375"/>
      <c r="K462" s="256"/>
      <c r="L462" s="256"/>
      <c r="M462" s="363"/>
      <c r="N462" s="400"/>
      <c r="O462" s="342"/>
      <c r="P462" s="302"/>
    </row>
    <row r="463" spans="1:16" ht="28.5">
      <c r="A463" s="1">
        <v>8</v>
      </c>
      <c r="B463" s="4" t="s">
        <v>830</v>
      </c>
      <c r="C463" s="1" t="s">
        <v>63</v>
      </c>
      <c r="D463" s="1" t="s">
        <v>23</v>
      </c>
      <c r="E463" s="1">
        <v>1</v>
      </c>
      <c r="F463" s="469">
        <v>700</v>
      </c>
      <c r="G463" s="412">
        <f>F463*0.9+10</f>
        <v>640</v>
      </c>
      <c r="I463" s="379"/>
      <c r="J463" s="379"/>
      <c r="K463" s="379"/>
      <c r="L463" s="398"/>
      <c r="M463" s="405"/>
      <c r="N463" s="238"/>
      <c r="O463" s="238"/>
      <c r="P463" s="302"/>
    </row>
    <row r="464" spans="1:16">
      <c r="A464" s="1">
        <v>9</v>
      </c>
      <c r="B464" s="114" t="s">
        <v>831</v>
      </c>
      <c r="C464" s="115" t="s">
        <v>183</v>
      </c>
      <c r="D464" s="115" t="s">
        <v>23</v>
      </c>
      <c r="E464" s="115">
        <v>1</v>
      </c>
      <c r="F464" s="469">
        <v>1200</v>
      </c>
      <c r="G464" s="412">
        <f t="shared" si="51"/>
        <v>1080</v>
      </c>
      <c r="I464" s="380"/>
      <c r="J464" s="380"/>
      <c r="K464" s="380"/>
      <c r="L464" s="388"/>
      <c r="M464" s="406"/>
      <c r="N464" s="400"/>
      <c r="O464" s="342"/>
      <c r="P464" s="302"/>
    </row>
    <row r="465" spans="1:16" ht="28.5">
      <c r="A465" s="1">
        <v>10</v>
      </c>
      <c r="B465" s="2" t="s">
        <v>843</v>
      </c>
      <c r="C465" s="1" t="s">
        <v>24</v>
      </c>
      <c r="D465" s="1" t="s">
        <v>20</v>
      </c>
      <c r="E465" s="1">
        <v>2</v>
      </c>
      <c r="F465" s="469">
        <v>1800</v>
      </c>
      <c r="G465" s="412">
        <f t="shared" si="51"/>
        <v>1620</v>
      </c>
      <c r="I465" s="380"/>
      <c r="J465" s="380"/>
      <c r="K465" s="380"/>
      <c r="L465" s="388"/>
      <c r="M465" s="406"/>
      <c r="N465" s="400"/>
      <c r="O465" s="342"/>
      <c r="P465" s="302"/>
    </row>
    <row r="466" spans="1:16">
      <c r="A466" s="1">
        <v>11</v>
      </c>
      <c r="B466" s="2" t="s">
        <v>89</v>
      </c>
      <c r="C466" s="1" t="s">
        <v>24</v>
      </c>
      <c r="D466" s="1" t="s">
        <v>20</v>
      </c>
      <c r="E466" s="1">
        <v>2</v>
      </c>
      <c r="F466" s="469">
        <v>1960</v>
      </c>
      <c r="G466" s="412">
        <f>F466*0.9+16</f>
        <v>1780</v>
      </c>
      <c r="I466" s="380"/>
      <c r="J466" s="380"/>
      <c r="K466" s="380"/>
      <c r="L466" s="388"/>
      <c r="M466" s="406"/>
      <c r="N466" s="400"/>
      <c r="O466" s="342"/>
      <c r="P466" s="302"/>
    </row>
    <row r="467" spans="1:16">
      <c r="A467" s="1">
        <v>12</v>
      </c>
      <c r="B467" s="2" t="s">
        <v>93</v>
      </c>
      <c r="C467" s="1" t="s">
        <v>24</v>
      </c>
      <c r="D467" s="1" t="s">
        <v>20</v>
      </c>
      <c r="E467" s="1">
        <v>2</v>
      </c>
      <c r="F467" s="469">
        <v>1960</v>
      </c>
      <c r="G467" s="412">
        <f>F467*0.9+16</f>
        <v>1780</v>
      </c>
      <c r="I467" s="380"/>
      <c r="J467" s="380"/>
      <c r="K467" s="380"/>
      <c r="L467" s="399"/>
      <c r="M467" s="406"/>
      <c r="N467" s="253"/>
      <c r="O467" s="253"/>
      <c r="P467" s="302"/>
    </row>
    <row r="468" spans="1:16" ht="57">
      <c r="A468" s="1">
        <v>13</v>
      </c>
      <c r="B468" s="2" t="s">
        <v>832</v>
      </c>
      <c r="C468" s="1" t="s">
        <v>24</v>
      </c>
      <c r="D468" s="1" t="s">
        <v>20</v>
      </c>
      <c r="E468" s="1">
        <v>2</v>
      </c>
      <c r="F468" s="469">
        <v>4500</v>
      </c>
      <c r="G468" s="412">
        <f>F468*0.9+10</f>
        <v>4060</v>
      </c>
      <c r="I468" s="378"/>
      <c r="J468" s="378"/>
      <c r="K468" s="378"/>
      <c r="L468" s="378"/>
      <c r="M468" s="378"/>
      <c r="N468" s="242"/>
      <c r="O468" s="342"/>
      <c r="P468" s="302"/>
    </row>
    <row r="469" spans="1:16" ht="18" customHeight="1">
      <c r="A469" s="1">
        <v>14</v>
      </c>
      <c r="B469" s="2" t="s">
        <v>833</v>
      </c>
      <c r="C469" s="1" t="s">
        <v>24</v>
      </c>
      <c r="D469" s="1" t="s">
        <v>20</v>
      </c>
      <c r="E469" s="3" t="s">
        <v>2</v>
      </c>
      <c r="F469" s="469">
        <v>5500</v>
      </c>
      <c r="G469" s="412">
        <f>F469*0.9+10</f>
        <v>4960</v>
      </c>
      <c r="I469" s="383"/>
      <c r="J469" s="383"/>
      <c r="K469" s="383"/>
      <c r="L469" s="383"/>
      <c r="M469" s="383"/>
      <c r="N469" s="253"/>
      <c r="O469" s="384"/>
      <c r="P469" s="302"/>
    </row>
    <row r="470" spans="1:16" ht="28.5" customHeight="1">
      <c r="A470" s="1">
        <v>15</v>
      </c>
      <c r="B470" s="2" t="s">
        <v>834</v>
      </c>
      <c r="C470" s="1" t="s">
        <v>24</v>
      </c>
      <c r="D470" s="1" t="s">
        <v>23</v>
      </c>
      <c r="E470" s="1">
        <v>2</v>
      </c>
      <c r="F470" s="469">
        <v>2700</v>
      </c>
      <c r="G470" s="412">
        <f>F470*0.9+10</f>
        <v>2440</v>
      </c>
      <c r="I470" s="383"/>
      <c r="J470" s="383"/>
      <c r="K470" s="383"/>
      <c r="L470" s="383"/>
      <c r="M470" s="383"/>
      <c r="N470" s="253"/>
      <c r="O470" s="384"/>
      <c r="P470" s="302"/>
    </row>
    <row r="471" spans="1:16">
      <c r="A471" s="1">
        <v>16</v>
      </c>
      <c r="B471" s="2" t="s">
        <v>835</v>
      </c>
      <c r="C471" s="1" t="s">
        <v>24</v>
      </c>
      <c r="D471" s="1" t="s">
        <v>23</v>
      </c>
      <c r="E471" s="1">
        <v>2</v>
      </c>
      <c r="F471" s="469">
        <v>3200</v>
      </c>
      <c r="G471" s="412">
        <f t="shared" si="51"/>
        <v>2880</v>
      </c>
      <c r="I471" s="225"/>
      <c r="J471" s="388"/>
      <c r="K471" s="225"/>
      <c r="L471" s="225"/>
      <c r="M471" s="225"/>
      <c r="N471" s="400"/>
      <c r="O471" s="342"/>
      <c r="P471" s="302"/>
    </row>
    <row r="472" spans="1:16">
      <c r="A472" s="1">
        <v>17</v>
      </c>
      <c r="B472" s="2" t="s">
        <v>836</v>
      </c>
      <c r="C472" s="1" t="s">
        <v>24</v>
      </c>
      <c r="D472" s="1" t="s">
        <v>20</v>
      </c>
      <c r="E472" s="1">
        <v>2</v>
      </c>
      <c r="F472" s="469">
        <v>2400</v>
      </c>
      <c r="G472" s="412">
        <f t="shared" si="51"/>
        <v>2160</v>
      </c>
      <c r="I472" s="225"/>
      <c r="J472" s="228"/>
      <c r="K472" s="225"/>
      <c r="L472" s="225"/>
      <c r="M472" s="225"/>
      <c r="N472" s="400"/>
      <c r="O472" s="342"/>
      <c r="P472" s="302"/>
    </row>
    <row r="473" spans="1:16" ht="15" customHeight="1">
      <c r="A473" s="1">
        <v>18</v>
      </c>
      <c r="B473" s="2" t="s">
        <v>837</v>
      </c>
      <c r="C473" s="1" t="s">
        <v>24</v>
      </c>
      <c r="D473" s="1" t="s">
        <v>20</v>
      </c>
      <c r="E473" s="1">
        <v>2</v>
      </c>
      <c r="F473" s="469">
        <v>2400</v>
      </c>
      <c r="G473" s="412">
        <f t="shared" si="51"/>
        <v>2160</v>
      </c>
      <c r="I473" s="225"/>
      <c r="J473" s="228"/>
      <c r="K473" s="225"/>
      <c r="L473" s="225"/>
      <c r="M473" s="225"/>
      <c r="N473" s="400"/>
      <c r="O473" s="351"/>
      <c r="P473" s="302"/>
    </row>
    <row r="474" spans="1:16" ht="15" customHeight="1">
      <c r="A474" s="1">
        <v>19</v>
      </c>
      <c r="B474" s="2" t="s">
        <v>857</v>
      </c>
      <c r="C474" s="1" t="s">
        <v>24</v>
      </c>
      <c r="D474" s="1" t="s">
        <v>20</v>
      </c>
      <c r="E474" s="1">
        <v>2</v>
      </c>
      <c r="F474" s="469">
        <v>2400</v>
      </c>
      <c r="G474" s="412">
        <f t="shared" si="51"/>
        <v>2160</v>
      </c>
      <c r="I474" s="225"/>
      <c r="J474" s="228"/>
      <c r="K474" s="225"/>
      <c r="L474" s="225"/>
      <c r="M474" s="225"/>
      <c r="N474" s="400"/>
      <c r="O474" s="342"/>
      <c r="P474" s="302"/>
    </row>
    <row r="475" spans="1:16" ht="15" customHeight="1">
      <c r="A475" s="1">
        <v>20</v>
      </c>
      <c r="B475" s="2" t="s">
        <v>838</v>
      </c>
      <c r="C475" s="1" t="s">
        <v>24</v>
      </c>
      <c r="D475" s="1" t="s">
        <v>23</v>
      </c>
      <c r="E475" s="1">
        <v>2</v>
      </c>
      <c r="F475" s="469">
        <v>2600</v>
      </c>
      <c r="G475" s="412">
        <f t="shared" si="51"/>
        <v>2340</v>
      </c>
      <c r="I475" s="225"/>
      <c r="J475" s="228"/>
      <c r="K475" s="225"/>
      <c r="L475" s="225"/>
      <c r="M475" s="225"/>
      <c r="N475" s="400"/>
      <c r="O475" s="342"/>
      <c r="P475" s="302"/>
    </row>
    <row r="476" spans="1:16" ht="42.75" customHeight="1">
      <c r="A476" s="1">
        <v>21</v>
      </c>
      <c r="B476" s="116" t="s">
        <v>839</v>
      </c>
      <c r="C476" s="117" t="s">
        <v>183</v>
      </c>
      <c r="D476" s="117" t="s">
        <v>23</v>
      </c>
      <c r="E476" s="3" t="s">
        <v>2</v>
      </c>
      <c r="F476" s="469">
        <v>5200</v>
      </c>
      <c r="G476" s="412">
        <f t="shared" si="51"/>
        <v>4680</v>
      </c>
      <c r="I476" s="225"/>
      <c r="J476" s="228"/>
      <c r="K476" s="225"/>
      <c r="L476" s="225"/>
      <c r="M476" s="225"/>
      <c r="N476" s="400"/>
      <c r="O476" s="342"/>
      <c r="P476" s="302"/>
    </row>
    <row r="477" spans="1:16" ht="42.75" customHeight="1">
      <c r="A477" s="88">
        <v>22</v>
      </c>
      <c r="B477" s="116" t="s">
        <v>844</v>
      </c>
      <c r="C477" s="117" t="s">
        <v>183</v>
      </c>
      <c r="D477" s="117" t="s">
        <v>20</v>
      </c>
      <c r="E477" s="3" t="s">
        <v>2</v>
      </c>
      <c r="F477" s="469">
        <v>5200</v>
      </c>
      <c r="G477" s="412">
        <f t="shared" si="51"/>
        <v>4680</v>
      </c>
      <c r="I477" s="225"/>
      <c r="J477" s="228"/>
      <c r="K477" s="225"/>
      <c r="L477" s="225"/>
      <c r="M477" s="225"/>
      <c r="N477" s="400"/>
      <c r="O477" s="342"/>
      <c r="P477" s="302"/>
    </row>
    <row r="478" spans="1:16" ht="42.75" customHeight="1">
      <c r="A478" s="88">
        <v>23</v>
      </c>
      <c r="B478" s="116" t="s">
        <v>845</v>
      </c>
      <c r="C478" s="117" t="s">
        <v>183</v>
      </c>
      <c r="D478" s="117" t="s">
        <v>20</v>
      </c>
      <c r="E478" s="3" t="s">
        <v>2</v>
      </c>
      <c r="F478" s="469">
        <v>5200</v>
      </c>
      <c r="G478" s="412">
        <f t="shared" si="51"/>
        <v>4680</v>
      </c>
      <c r="I478" s="225"/>
      <c r="J478" s="388"/>
      <c r="K478" s="225"/>
      <c r="L478" s="225"/>
      <c r="M478" s="225"/>
      <c r="N478" s="400"/>
      <c r="O478" s="342"/>
      <c r="P478" s="302"/>
    </row>
    <row r="479" spans="1:16" ht="57" customHeight="1">
      <c r="A479" s="88">
        <v>24</v>
      </c>
      <c r="B479" s="116" t="s">
        <v>846</v>
      </c>
      <c r="C479" s="115" t="s">
        <v>183</v>
      </c>
      <c r="D479" s="117" t="s">
        <v>20</v>
      </c>
      <c r="E479" s="3" t="s">
        <v>2</v>
      </c>
      <c r="F479" s="469">
        <v>7000</v>
      </c>
      <c r="G479" s="412">
        <f t="shared" si="51"/>
        <v>6300</v>
      </c>
      <c r="I479" s="225"/>
      <c r="J479" s="404"/>
      <c r="K479" s="256"/>
      <c r="L479" s="256"/>
      <c r="M479" s="256"/>
      <c r="N479" s="400"/>
      <c r="O479" s="342"/>
      <c r="P479" s="302"/>
    </row>
    <row r="480" spans="1:16" ht="15" customHeight="1">
      <c r="A480" s="6"/>
      <c r="B480" s="231"/>
      <c r="C480" s="232"/>
      <c r="D480" s="550" t="s">
        <v>763</v>
      </c>
      <c r="E480" s="551"/>
      <c r="F480" s="119">
        <f>SUM(F456:F479)</f>
        <v>61520</v>
      </c>
      <c r="G480" s="120">
        <f>SUM(G456:G479)</f>
        <v>55440</v>
      </c>
      <c r="I480" s="225"/>
      <c r="J480" s="228"/>
      <c r="K480" s="225"/>
      <c r="L480" s="225"/>
      <c r="M480" s="225"/>
      <c r="N480" s="400"/>
      <c r="O480" s="342"/>
      <c r="P480" s="302"/>
    </row>
    <row r="481" spans="1:16" ht="15" customHeight="1">
      <c r="A481" s="6"/>
      <c r="B481" s="231"/>
      <c r="C481" s="232"/>
      <c r="D481" s="552" t="s">
        <v>764</v>
      </c>
      <c r="E481" s="552"/>
      <c r="F481" s="121">
        <v>400</v>
      </c>
      <c r="G481" s="95">
        <v>400</v>
      </c>
      <c r="I481" s="225"/>
      <c r="J481" s="228"/>
      <c r="K481" s="225"/>
      <c r="L481" s="225"/>
      <c r="M481" s="225"/>
      <c r="N481" s="400"/>
      <c r="O481" s="342"/>
      <c r="P481" s="302"/>
    </row>
    <row r="482" spans="1:16" ht="15" customHeight="1">
      <c r="A482" s="6"/>
      <c r="B482" s="231"/>
      <c r="C482" s="232"/>
      <c r="D482" s="539" t="s">
        <v>841</v>
      </c>
      <c r="E482" s="540"/>
      <c r="F482" s="121">
        <v>200</v>
      </c>
      <c r="G482" s="95">
        <v>200</v>
      </c>
      <c r="I482" s="225"/>
      <c r="J482" s="228"/>
      <c r="K482" s="225"/>
      <c r="L482" s="225"/>
      <c r="M482" s="225"/>
      <c r="N482" s="400"/>
      <c r="O482" s="342"/>
      <c r="P482" s="302"/>
    </row>
    <row r="483" spans="1:16" ht="15" customHeight="1">
      <c r="A483" s="6"/>
      <c r="B483" s="231"/>
      <c r="C483" s="232"/>
      <c r="D483" s="539" t="s">
        <v>840</v>
      </c>
      <c r="E483" s="540"/>
      <c r="F483" s="121">
        <v>500</v>
      </c>
      <c r="G483" s="95">
        <v>500</v>
      </c>
      <c r="I483" s="225"/>
      <c r="J483" s="228"/>
      <c r="K483" s="225"/>
      <c r="L483" s="225"/>
      <c r="M483" s="225"/>
      <c r="N483" s="400"/>
      <c r="O483" s="342"/>
      <c r="P483" s="302"/>
    </row>
    <row r="484" spans="1:16" ht="15" customHeight="1">
      <c r="A484" s="6"/>
      <c r="B484" s="231"/>
      <c r="C484" s="232"/>
      <c r="D484" s="541" t="s">
        <v>763</v>
      </c>
      <c r="E484" s="542"/>
      <c r="F484" s="122">
        <f>SUM(F480:F483)</f>
        <v>62620</v>
      </c>
      <c r="G484" s="122">
        <f>SUM(G480:G483)</f>
        <v>56540</v>
      </c>
      <c r="I484" s="225"/>
      <c r="J484" s="228"/>
      <c r="K484" s="225"/>
      <c r="L484" s="225"/>
      <c r="M484" s="363"/>
      <c r="N484" s="400"/>
      <c r="O484" s="342"/>
      <c r="P484" s="302"/>
    </row>
    <row r="485" spans="1:16" ht="42.75" customHeight="1">
      <c r="A485" s="548" t="s">
        <v>847</v>
      </c>
      <c r="B485" s="549"/>
      <c r="C485" s="549"/>
      <c r="D485" s="549"/>
      <c r="E485" s="549"/>
      <c r="F485" s="549"/>
      <c r="G485" s="549"/>
      <c r="I485" s="225"/>
      <c r="J485" s="228"/>
      <c r="K485" s="225"/>
      <c r="L485" s="225"/>
      <c r="M485" s="225"/>
      <c r="N485" s="400"/>
      <c r="O485" s="342"/>
      <c r="P485" s="302"/>
    </row>
    <row r="486" spans="1:16" ht="28.5">
      <c r="A486" s="100" t="s">
        <v>0</v>
      </c>
      <c r="B486" s="100" t="s">
        <v>819</v>
      </c>
      <c r="C486" s="144" t="s">
        <v>391</v>
      </c>
      <c r="D486" s="144" t="s">
        <v>392</v>
      </c>
      <c r="E486" s="144" t="s">
        <v>762</v>
      </c>
      <c r="F486" s="7" t="s">
        <v>453</v>
      </c>
      <c r="G486" s="7" t="s">
        <v>454</v>
      </c>
      <c r="I486" s="225"/>
      <c r="J486" s="228"/>
      <c r="K486" s="225"/>
      <c r="L486" s="225"/>
      <c r="M486" s="225"/>
      <c r="N486" s="400"/>
      <c r="O486" s="342"/>
      <c r="P486" s="302"/>
    </row>
    <row r="487" spans="1:16" ht="28.5">
      <c r="A487" s="88">
        <v>1</v>
      </c>
      <c r="B487" s="96" t="s">
        <v>18</v>
      </c>
      <c r="C487" s="88" t="s">
        <v>19</v>
      </c>
      <c r="D487" s="88" t="s">
        <v>20</v>
      </c>
      <c r="E487" s="88">
        <v>1</v>
      </c>
      <c r="F487" s="121">
        <v>800</v>
      </c>
      <c r="G487" s="412">
        <f t="shared" ref="G487:G519" si="52">F487*0.9</f>
        <v>720</v>
      </c>
      <c r="I487" s="225"/>
      <c r="J487" s="228"/>
      <c r="K487" s="225"/>
      <c r="L487" s="225"/>
      <c r="M487" s="225"/>
      <c r="N487" s="400"/>
      <c r="O487" s="342"/>
      <c r="P487" s="302"/>
    </row>
    <row r="488" spans="1:16">
      <c r="A488" s="88">
        <v>2</v>
      </c>
      <c r="B488" s="92" t="s">
        <v>471</v>
      </c>
      <c r="C488" s="88" t="s">
        <v>24</v>
      </c>
      <c r="D488" s="88" t="s">
        <v>20</v>
      </c>
      <c r="E488" s="88">
        <v>2</v>
      </c>
      <c r="F488" s="121">
        <v>800</v>
      </c>
      <c r="G488" s="412">
        <f t="shared" si="52"/>
        <v>720</v>
      </c>
      <c r="I488" s="225"/>
      <c r="J488" s="228"/>
      <c r="K488" s="225"/>
      <c r="L488" s="225"/>
      <c r="M488" s="225"/>
      <c r="N488" s="400"/>
      <c r="O488" s="342"/>
      <c r="P488" s="302"/>
    </row>
    <row r="489" spans="1:16">
      <c r="A489" s="88">
        <v>3</v>
      </c>
      <c r="B489" s="92" t="s">
        <v>849</v>
      </c>
      <c r="C489" s="88" t="s">
        <v>24</v>
      </c>
      <c r="D489" s="88" t="s">
        <v>20</v>
      </c>
      <c r="E489" s="88">
        <v>2</v>
      </c>
      <c r="F489" s="121">
        <v>800</v>
      </c>
      <c r="G489" s="426">
        <f t="shared" si="52"/>
        <v>720</v>
      </c>
      <c r="I489" s="225"/>
      <c r="J489" s="228"/>
      <c r="K489" s="225"/>
      <c r="L489" s="225"/>
      <c r="M489" s="225"/>
      <c r="N489" s="400"/>
      <c r="O489" s="342"/>
      <c r="P489" s="302"/>
    </row>
    <row r="490" spans="1:16">
      <c r="A490" s="88">
        <v>4</v>
      </c>
      <c r="B490" s="92" t="s">
        <v>39</v>
      </c>
      <c r="C490" s="88" t="s">
        <v>24</v>
      </c>
      <c r="D490" s="88" t="s">
        <v>20</v>
      </c>
      <c r="E490" s="88">
        <v>2</v>
      </c>
      <c r="F490" s="121">
        <v>800</v>
      </c>
      <c r="G490" s="412">
        <f t="shared" si="52"/>
        <v>720</v>
      </c>
      <c r="I490" s="225"/>
      <c r="J490" s="228"/>
      <c r="K490" s="225"/>
      <c r="L490" s="225"/>
      <c r="M490" s="225"/>
      <c r="N490" s="400"/>
      <c r="O490" s="342"/>
      <c r="P490" s="302"/>
    </row>
    <row r="491" spans="1:16" ht="15" customHeight="1">
      <c r="A491" s="88">
        <v>5</v>
      </c>
      <c r="B491" s="92" t="s">
        <v>40</v>
      </c>
      <c r="C491" s="88" t="s">
        <v>24</v>
      </c>
      <c r="D491" s="88" t="s">
        <v>20</v>
      </c>
      <c r="E491" s="88">
        <v>2</v>
      </c>
      <c r="F491" s="121">
        <v>800</v>
      </c>
      <c r="G491" s="412">
        <f t="shared" si="52"/>
        <v>720</v>
      </c>
      <c r="I491" s="225"/>
      <c r="J491" s="375"/>
      <c r="K491" s="256"/>
      <c r="L491" s="256"/>
      <c r="M491" s="363"/>
      <c r="N491" s="400"/>
      <c r="O491" s="342"/>
      <c r="P491" s="302"/>
    </row>
    <row r="492" spans="1:16" ht="15" customHeight="1">
      <c r="A492" s="88">
        <v>6</v>
      </c>
      <c r="B492" s="92" t="s">
        <v>514</v>
      </c>
      <c r="C492" s="88" t="s">
        <v>24</v>
      </c>
      <c r="D492" s="88" t="s">
        <v>20</v>
      </c>
      <c r="E492" s="88">
        <v>2</v>
      </c>
      <c r="F492" s="121">
        <v>800</v>
      </c>
      <c r="G492" s="412">
        <f t="shared" si="52"/>
        <v>720</v>
      </c>
      <c r="I492" s="225"/>
      <c r="J492" s="375"/>
      <c r="K492" s="256"/>
      <c r="L492" s="256"/>
      <c r="M492" s="363"/>
      <c r="N492" s="400"/>
      <c r="O492" s="342"/>
      <c r="P492" s="302"/>
    </row>
    <row r="493" spans="1:16" ht="15" customHeight="1">
      <c r="A493" s="88">
        <v>7</v>
      </c>
      <c r="B493" s="92" t="s">
        <v>44</v>
      </c>
      <c r="C493" s="88" t="s">
        <v>24</v>
      </c>
      <c r="D493" s="88" t="s">
        <v>20</v>
      </c>
      <c r="E493" s="88">
        <v>2</v>
      </c>
      <c r="F493" s="121">
        <v>800</v>
      </c>
      <c r="G493" s="412">
        <f t="shared" si="52"/>
        <v>720</v>
      </c>
      <c r="I493" s="225"/>
      <c r="J493" s="375"/>
      <c r="K493" s="256"/>
      <c r="L493" s="256"/>
      <c r="M493" s="363"/>
      <c r="N493" s="400"/>
      <c r="O493" s="342"/>
      <c r="P493" s="302"/>
    </row>
    <row r="494" spans="1:16" ht="28.5">
      <c r="A494" s="88">
        <v>8</v>
      </c>
      <c r="B494" s="92" t="s">
        <v>850</v>
      </c>
      <c r="C494" s="88" t="s">
        <v>24</v>
      </c>
      <c r="D494" s="88" t="s">
        <v>20</v>
      </c>
      <c r="E494" s="88">
        <v>2</v>
      </c>
      <c r="F494" s="121">
        <v>5000</v>
      </c>
      <c r="G494" s="412">
        <f t="shared" si="52"/>
        <v>4500</v>
      </c>
      <c r="I494" s="225"/>
      <c r="J494" s="375"/>
      <c r="K494" s="256"/>
      <c r="L494" s="256"/>
      <c r="M494" s="363"/>
      <c r="N494" s="400"/>
      <c r="O494" s="342"/>
      <c r="P494" s="302"/>
    </row>
    <row r="495" spans="1:16" ht="28.5">
      <c r="A495" s="88">
        <v>9</v>
      </c>
      <c r="B495" s="72" t="s">
        <v>830</v>
      </c>
      <c r="C495" s="88" t="s">
        <v>63</v>
      </c>
      <c r="D495" s="88" t="s">
        <v>23</v>
      </c>
      <c r="E495" s="88">
        <v>1</v>
      </c>
      <c r="F495" s="121">
        <v>700</v>
      </c>
      <c r="G495" s="412">
        <f>F495*0.9+10</f>
        <v>640</v>
      </c>
      <c r="I495" s="258"/>
      <c r="J495" s="373"/>
      <c r="K495" s="374"/>
      <c r="L495" s="398"/>
      <c r="M495" s="405"/>
      <c r="N495" s="238"/>
      <c r="O495" s="238"/>
      <c r="P495" s="302"/>
    </row>
    <row r="496" spans="1:16" ht="15" customHeight="1">
      <c r="A496" s="88">
        <v>10</v>
      </c>
      <c r="B496" s="114" t="s">
        <v>831</v>
      </c>
      <c r="C496" s="115" t="s">
        <v>183</v>
      </c>
      <c r="D496" s="115" t="s">
        <v>23</v>
      </c>
      <c r="E496" s="115">
        <v>1</v>
      </c>
      <c r="F496" s="95">
        <v>1200</v>
      </c>
      <c r="G496" s="412">
        <f t="shared" si="52"/>
        <v>1080</v>
      </c>
      <c r="I496" s="225"/>
      <c r="J496" s="375"/>
      <c r="K496" s="256"/>
      <c r="L496" s="388"/>
      <c r="M496" s="406"/>
      <c r="N496" s="400"/>
      <c r="O496" s="342"/>
      <c r="P496" s="302"/>
    </row>
    <row r="497" spans="1:16" ht="28.5">
      <c r="A497" s="88">
        <v>11</v>
      </c>
      <c r="B497" s="92" t="s">
        <v>843</v>
      </c>
      <c r="C497" s="88" t="s">
        <v>24</v>
      </c>
      <c r="D497" s="88" t="s">
        <v>20</v>
      </c>
      <c r="E497" s="88">
        <v>2</v>
      </c>
      <c r="F497" s="123">
        <v>1800</v>
      </c>
      <c r="G497" s="412">
        <f t="shared" si="52"/>
        <v>1620</v>
      </c>
      <c r="I497" s="225"/>
      <c r="J497" s="375"/>
      <c r="K497" s="256"/>
      <c r="L497" s="388"/>
      <c r="M497" s="406"/>
      <c r="N497" s="400"/>
      <c r="O497" s="342"/>
      <c r="P497" s="302"/>
    </row>
    <row r="498" spans="1:16">
      <c r="A498" s="88">
        <v>12</v>
      </c>
      <c r="B498" s="92" t="s">
        <v>851</v>
      </c>
      <c r="C498" s="88" t="s">
        <v>24</v>
      </c>
      <c r="D498" s="88" t="s">
        <v>20</v>
      </c>
      <c r="E498" s="88">
        <v>2</v>
      </c>
      <c r="F498" s="123">
        <v>1960</v>
      </c>
      <c r="G498" s="412">
        <f>F498*0.9+16</f>
        <v>1780</v>
      </c>
      <c r="I498" s="225"/>
      <c r="J498" s="375"/>
      <c r="K498" s="256"/>
      <c r="L498" s="388"/>
      <c r="M498" s="406"/>
      <c r="N498" s="400"/>
      <c r="O498" s="342"/>
      <c r="P498" s="302"/>
    </row>
    <row r="499" spans="1:16" ht="15" customHeight="1">
      <c r="A499" s="88">
        <v>13</v>
      </c>
      <c r="B499" s="92" t="s">
        <v>567</v>
      </c>
      <c r="C499" s="88" t="s">
        <v>24</v>
      </c>
      <c r="D499" s="88" t="s">
        <v>20</v>
      </c>
      <c r="E499" s="88">
        <v>2</v>
      </c>
      <c r="F499" s="123">
        <v>1960</v>
      </c>
      <c r="G499" s="412">
        <f t="shared" ref="G499:G502" si="53">F499*0.9+16</f>
        <v>1780</v>
      </c>
      <c r="I499" s="225"/>
      <c r="J499" s="375"/>
      <c r="K499" s="256"/>
      <c r="L499" s="399"/>
      <c r="M499" s="406"/>
      <c r="N499" s="253"/>
      <c r="O499" s="253"/>
      <c r="P499" s="302"/>
    </row>
    <row r="500" spans="1:16" ht="15" customHeight="1">
      <c r="A500" s="88">
        <v>14</v>
      </c>
      <c r="B500" s="92" t="s">
        <v>852</v>
      </c>
      <c r="C500" s="88" t="s">
        <v>24</v>
      </c>
      <c r="D500" s="88" t="s">
        <v>20</v>
      </c>
      <c r="E500" s="88">
        <v>2</v>
      </c>
      <c r="F500" s="123">
        <v>1960</v>
      </c>
      <c r="G500" s="412">
        <f t="shared" si="53"/>
        <v>1780</v>
      </c>
      <c r="I500" s="378"/>
      <c r="J500" s="378"/>
      <c r="K500" s="378"/>
      <c r="L500" s="378"/>
      <c r="M500" s="378"/>
      <c r="N500" s="242"/>
      <c r="O500" s="342"/>
      <c r="P500" s="302"/>
    </row>
    <row r="501" spans="1:16" ht="15" customHeight="1">
      <c r="A501" s="88">
        <v>15</v>
      </c>
      <c r="B501" s="92" t="s">
        <v>89</v>
      </c>
      <c r="C501" s="88" t="s">
        <v>24</v>
      </c>
      <c r="D501" s="88" t="s">
        <v>20</v>
      </c>
      <c r="E501" s="88">
        <v>2</v>
      </c>
      <c r="F501" s="123">
        <v>1960</v>
      </c>
      <c r="G501" s="412">
        <f t="shared" si="53"/>
        <v>1780</v>
      </c>
      <c r="I501" s="383"/>
      <c r="J501" s="383"/>
      <c r="K501" s="383"/>
      <c r="L501" s="383"/>
      <c r="M501" s="383"/>
      <c r="N501" s="253"/>
      <c r="O501" s="384"/>
      <c r="P501" s="302"/>
    </row>
    <row r="502" spans="1:16" ht="15" customHeight="1">
      <c r="A502" s="88">
        <v>16</v>
      </c>
      <c r="B502" s="92" t="s">
        <v>93</v>
      </c>
      <c r="C502" s="88" t="s">
        <v>24</v>
      </c>
      <c r="D502" s="88" t="s">
        <v>20</v>
      </c>
      <c r="E502" s="88">
        <v>2</v>
      </c>
      <c r="F502" s="123">
        <v>1960</v>
      </c>
      <c r="G502" s="412">
        <f t="shared" si="53"/>
        <v>1780</v>
      </c>
      <c r="I502" s="383"/>
      <c r="J502" s="383"/>
      <c r="K502" s="383"/>
      <c r="L502" s="383"/>
      <c r="M502" s="383"/>
      <c r="N502" s="253"/>
      <c r="O502" s="384"/>
      <c r="P502" s="302"/>
    </row>
    <row r="503" spans="1:16" ht="57">
      <c r="A503" s="88">
        <v>17</v>
      </c>
      <c r="B503" s="92" t="s">
        <v>832</v>
      </c>
      <c r="C503" s="88" t="s">
        <v>24</v>
      </c>
      <c r="D503" s="88" t="s">
        <v>20</v>
      </c>
      <c r="E503" s="88">
        <v>2</v>
      </c>
      <c r="F503" s="123">
        <v>4500</v>
      </c>
      <c r="G503" s="412">
        <f>F503*0.9+10</f>
        <v>4060</v>
      </c>
      <c r="I503" s="225"/>
      <c r="J503" s="388"/>
      <c r="K503" s="225"/>
      <c r="L503" s="225"/>
      <c r="M503" s="225"/>
      <c r="N503" s="400"/>
      <c r="O503" s="342"/>
      <c r="P503" s="302"/>
    </row>
    <row r="504" spans="1:16" ht="15" customHeight="1">
      <c r="A504" s="88">
        <v>18</v>
      </c>
      <c r="B504" s="92" t="s">
        <v>833</v>
      </c>
      <c r="C504" s="88" t="s">
        <v>24</v>
      </c>
      <c r="D504" s="88" t="s">
        <v>20</v>
      </c>
      <c r="E504" s="93" t="s">
        <v>2</v>
      </c>
      <c r="F504" s="123">
        <v>5500</v>
      </c>
      <c r="G504" s="412">
        <f>F504*0.9+10</f>
        <v>4960</v>
      </c>
      <c r="I504" s="225"/>
      <c r="J504" s="228"/>
      <c r="K504" s="225"/>
      <c r="L504" s="225"/>
      <c r="M504" s="225"/>
      <c r="N504" s="400"/>
      <c r="O504" s="342"/>
      <c r="P504" s="302"/>
    </row>
    <row r="505" spans="1:16" ht="28.5">
      <c r="A505" s="88">
        <v>19</v>
      </c>
      <c r="B505" s="92" t="s">
        <v>834</v>
      </c>
      <c r="C505" s="88" t="s">
        <v>24</v>
      </c>
      <c r="D505" s="88" t="s">
        <v>23</v>
      </c>
      <c r="E505" s="88">
        <v>2</v>
      </c>
      <c r="F505" s="123">
        <v>2700</v>
      </c>
      <c r="G505" s="412">
        <f>F505*0.9+10</f>
        <v>2440</v>
      </c>
      <c r="I505" s="225"/>
      <c r="J505" s="228"/>
      <c r="K505" s="225"/>
      <c r="L505" s="225"/>
      <c r="M505" s="225"/>
      <c r="N505" s="400"/>
      <c r="O505" s="351"/>
      <c r="P505" s="302"/>
    </row>
    <row r="506" spans="1:16">
      <c r="A506" s="88">
        <v>20</v>
      </c>
      <c r="B506" s="92" t="s">
        <v>835</v>
      </c>
      <c r="C506" s="88" t="s">
        <v>24</v>
      </c>
      <c r="D506" s="88" t="s">
        <v>23</v>
      </c>
      <c r="E506" s="88">
        <v>2</v>
      </c>
      <c r="F506" s="123">
        <v>3200</v>
      </c>
      <c r="G506" s="412">
        <f t="shared" si="52"/>
        <v>2880</v>
      </c>
      <c r="I506" s="225"/>
      <c r="J506" s="228"/>
      <c r="K506" s="225"/>
      <c r="L506" s="225"/>
      <c r="M506" s="225"/>
      <c r="N506" s="400"/>
      <c r="O506" s="342"/>
      <c r="P506" s="302"/>
    </row>
    <row r="507" spans="1:16">
      <c r="A507" s="88">
        <v>21</v>
      </c>
      <c r="B507" s="92" t="s">
        <v>854</v>
      </c>
      <c r="C507" s="88" t="s">
        <v>24</v>
      </c>
      <c r="D507" s="88" t="s">
        <v>20</v>
      </c>
      <c r="E507" s="88">
        <v>2</v>
      </c>
      <c r="F507" s="123">
        <v>2400</v>
      </c>
      <c r="G507" s="412">
        <f t="shared" si="52"/>
        <v>2160</v>
      </c>
      <c r="I507" s="225"/>
      <c r="J507" s="228"/>
      <c r="K507" s="225"/>
      <c r="L507" s="225"/>
      <c r="M507" s="225"/>
      <c r="N507" s="400"/>
      <c r="O507" s="342"/>
      <c r="P507" s="302"/>
    </row>
    <row r="508" spans="1:16" ht="15" customHeight="1">
      <c r="A508" s="88">
        <v>22</v>
      </c>
      <c r="B508" s="92" t="s">
        <v>855</v>
      </c>
      <c r="C508" s="88" t="s">
        <v>24</v>
      </c>
      <c r="D508" s="88" t="s">
        <v>23</v>
      </c>
      <c r="E508" s="88">
        <v>2</v>
      </c>
      <c r="F508" s="123">
        <v>2400</v>
      </c>
      <c r="G508" s="412">
        <f t="shared" si="52"/>
        <v>2160</v>
      </c>
      <c r="I508" s="225"/>
      <c r="J508" s="228"/>
      <c r="K508" s="225"/>
      <c r="L508" s="225"/>
      <c r="M508" s="225"/>
      <c r="N508" s="400"/>
      <c r="O508" s="342"/>
      <c r="P508" s="302"/>
    </row>
    <row r="509" spans="1:16" ht="15" customHeight="1">
      <c r="A509" s="88">
        <v>23</v>
      </c>
      <c r="B509" s="92" t="s">
        <v>856</v>
      </c>
      <c r="C509" s="88" t="s">
        <v>24</v>
      </c>
      <c r="D509" s="88" t="s">
        <v>23</v>
      </c>
      <c r="E509" s="88">
        <v>2</v>
      </c>
      <c r="F509" s="123">
        <v>2400</v>
      </c>
      <c r="G509" s="412">
        <f t="shared" si="52"/>
        <v>2160</v>
      </c>
      <c r="I509" s="225"/>
      <c r="J509" s="228"/>
      <c r="K509" s="225"/>
      <c r="L509" s="225"/>
      <c r="M509" s="225"/>
      <c r="N509" s="400"/>
      <c r="O509" s="342"/>
      <c r="P509" s="302"/>
    </row>
    <row r="510" spans="1:16">
      <c r="A510" s="88">
        <v>24</v>
      </c>
      <c r="B510" s="92" t="s">
        <v>837</v>
      </c>
      <c r="C510" s="88" t="s">
        <v>24</v>
      </c>
      <c r="D510" s="88" t="s">
        <v>20</v>
      </c>
      <c r="E510" s="88">
        <v>2</v>
      </c>
      <c r="F510" s="123">
        <v>2400</v>
      </c>
      <c r="G510" s="412">
        <f t="shared" si="52"/>
        <v>2160</v>
      </c>
      <c r="I510" s="225"/>
      <c r="J510" s="228"/>
      <c r="K510" s="225"/>
      <c r="L510" s="225"/>
      <c r="M510" s="225"/>
      <c r="N510" s="400"/>
      <c r="O510" s="342"/>
      <c r="P510" s="302"/>
    </row>
    <row r="511" spans="1:16">
      <c r="A511" s="88">
        <v>25</v>
      </c>
      <c r="B511" s="92" t="s">
        <v>857</v>
      </c>
      <c r="C511" s="88" t="s">
        <v>24</v>
      </c>
      <c r="D511" s="88" t="s">
        <v>20</v>
      </c>
      <c r="E511" s="88">
        <v>2</v>
      </c>
      <c r="F511" s="123">
        <v>2400</v>
      </c>
      <c r="G511" s="412">
        <f t="shared" si="52"/>
        <v>2160</v>
      </c>
      <c r="I511" s="225"/>
      <c r="J511" s="388"/>
      <c r="K511" s="225"/>
      <c r="L511" s="225"/>
      <c r="M511" s="225"/>
      <c r="N511" s="400"/>
      <c r="O511" s="342"/>
      <c r="P511" s="302"/>
    </row>
    <row r="512" spans="1:16">
      <c r="A512" s="88">
        <v>26</v>
      </c>
      <c r="B512" s="92" t="s">
        <v>858</v>
      </c>
      <c r="C512" s="88" t="s">
        <v>24</v>
      </c>
      <c r="D512" s="88" t="s">
        <v>23</v>
      </c>
      <c r="E512" s="88">
        <v>2</v>
      </c>
      <c r="F512" s="123">
        <v>2400</v>
      </c>
      <c r="G512" s="412">
        <f t="shared" si="52"/>
        <v>2160</v>
      </c>
      <c r="I512" s="225"/>
      <c r="J512" s="404"/>
      <c r="K512" s="256"/>
      <c r="L512" s="256"/>
      <c r="M512" s="256"/>
      <c r="N512" s="400"/>
      <c r="O512" s="342"/>
      <c r="P512" s="302"/>
    </row>
    <row r="513" spans="1:16" ht="15" customHeight="1">
      <c r="A513" s="88">
        <v>27</v>
      </c>
      <c r="B513" s="92" t="s">
        <v>838</v>
      </c>
      <c r="C513" s="88" t="s">
        <v>24</v>
      </c>
      <c r="D513" s="88" t="s">
        <v>23</v>
      </c>
      <c r="E513" s="88">
        <v>2</v>
      </c>
      <c r="F513" s="123">
        <v>2600</v>
      </c>
      <c r="G513" s="412">
        <f t="shared" si="52"/>
        <v>2340</v>
      </c>
      <c r="I513" s="225"/>
      <c r="J513" s="228"/>
      <c r="K513" s="225"/>
      <c r="L513" s="225"/>
      <c r="M513" s="225"/>
      <c r="N513" s="400"/>
      <c r="O513" s="342"/>
      <c r="P513" s="302"/>
    </row>
    <row r="514" spans="1:16" ht="42.75" customHeight="1">
      <c r="A514" s="88">
        <v>28</v>
      </c>
      <c r="B514" s="91" t="s">
        <v>839</v>
      </c>
      <c r="C514" s="115" t="s">
        <v>183</v>
      </c>
      <c r="D514" s="115" t="s">
        <v>23</v>
      </c>
      <c r="E514" s="93" t="s">
        <v>2</v>
      </c>
      <c r="F514" s="123">
        <v>5200</v>
      </c>
      <c r="G514" s="412">
        <f t="shared" si="52"/>
        <v>4680</v>
      </c>
      <c r="I514" s="225"/>
      <c r="J514" s="228"/>
      <c r="K514" s="225"/>
      <c r="L514" s="225"/>
      <c r="M514" s="225"/>
      <c r="N514" s="400"/>
      <c r="O514" s="342"/>
      <c r="P514" s="302"/>
    </row>
    <row r="515" spans="1:16" ht="42.75" customHeight="1">
      <c r="A515" s="88">
        <v>29</v>
      </c>
      <c r="B515" s="91" t="s">
        <v>844</v>
      </c>
      <c r="C515" s="115" t="s">
        <v>183</v>
      </c>
      <c r="D515" s="115" t="s">
        <v>20</v>
      </c>
      <c r="E515" s="93" t="s">
        <v>2</v>
      </c>
      <c r="F515" s="123">
        <v>5200</v>
      </c>
      <c r="G515" s="412">
        <f t="shared" si="52"/>
        <v>4680</v>
      </c>
      <c r="I515" s="225"/>
      <c r="J515" s="228"/>
      <c r="K515" s="225"/>
      <c r="L515" s="225"/>
      <c r="M515" s="225"/>
      <c r="N515" s="400"/>
      <c r="O515" s="342"/>
      <c r="P515" s="302"/>
    </row>
    <row r="516" spans="1:16" ht="42.75" customHeight="1">
      <c r="A516" s="88">
        <v>30</v>
      </c>
      <c r="B516" s="91" t="s">
        <v>853</v>
      </c>
      <c r="C516" s="115" t="s">
        <v>183</v>
      </c>
      <c r="D516" s="115" t="s">
        <v>20</v>
      </c>
      <c r="E516" s="93" t="s">
        <v>2</v>
      </c>
      <c r="F516" s="123">
        <v>5200</v>
      </c>
      <c r="G516" s="412">
        <f t="shared" si="52"/>
        <v>4680</v>
      </c>
      <c r="I516" s="225"/>
      <c r="J516" s="228"/>
      <c r="K516" s="225"/>
      <c r="L516" s="225"/>
      <c r="M516" s="225"/>
      <c r="N516" s="400"/>
      <c r="O516" s="342"/>
      <c r="P516" s="302"/>
    </row>
    <row r="517" spans="1:16" ht="42.75" customHeight="1">
      <c r="A517" s="88">
        <v>31</v>
      </c>
      <c r="B517" s="91" t="s">
        <v>845</v>
      </c>
      <c r="C517" s="115" t="s">
        <v>183</v>
      </c>
      <c r="D517" s="115" t="s">
        <v>20</v>
      </c>
      <c r="E517" s="93" t="s">
        <v>2</v>
      </c>
      <c r="F517" s="123">
        <v>5200</v>
      </c>
      <c r="G517" s="412">
        <f t="shared" si="52"/>
        <v>4680</v>
      </c>
      <c r="I517" s="225"/>
      <c r="J517" s="228"/>
      <c r="K517" s="225"/>
      <c r="L517" s="225"/>
      <c r="M517" s="225"/>
      <c r="N517" s="400"/>
      <c r="O517" s="342"/>
      <c r="P517" s="302"/>
    </row>
    <row r="518" spans="1:16" ht="57">
      <c r="A518" s="88">
        <v>32</v>
      </c>
      <c r="B518" s="91" t="s">
        <v>846</v>
      </c>
      <c r="C518" s="115" t="s">
        <v>183</v>
      </c>
      <c r="D518" s="115" t="s">
        <v>20</v>
      </c>
      <c r="E518" s="93" t="s">
        <v>2</v>
      </c>
      <c r="F518" s="123">
        <v>7000</v>
      </c>
      <c r="G518" s="412">
        <f t="shared" si="52"/>
        <v>6300</v>
      </c>
      <c r="I518" s="225"/>
      <c r="J518" s="228"/>
      <c r="K518" s="225"/>
      <c r="L518" s="225"/>
      <c r="M518" s="225"/>
      <c r="N518" s="400"/>
      <c r="O518" s="342"/>
      <c r="P518" s="302"/>
    </row>
    <row r="519" spans="1:16" ht="28.5">
      <c r="A519" s="88">
        <v>33</v>
      </c>
      <c r="B519" s="124" t="s">
        <v>806</v>
      </c>
      <c r="C519" s="88" t="s">
        <v>19</v>
      </c>
      <c r="D519" s="88" t="s">
        <v>23</v>
      </c>
      <c r="E519" s="93" t="s">
        <v>2</v>
      </c>
      <c r="F519" s="123">
        <v>10000</v>
      </c>
      <c r="G519" s="412">
        <f t="shared" si="52"/>
        <v>9000</v>
      </c>
      <c r="I519" s="225"/>
      <c r="J519" s="228"/>
      <c r="K519" s="225"/>
      <c r="L519" s="225"/>
      <c r="M519" s="225"/>
      <c r="N519" s="400"/>
      <c r="O519" s="342"/>
      <c r="P519" s="302"/>
    </row>
    <row r="520" spans="1:16">
      <c r="A520" s="125"/>
      <c r="B520" s="126"/>
      <c r="C520" s="125"/>
      <c r="D520" s="550" t="s">
        <v>848</v>
      </c>
      <c r="E520" s="551"/>
      <c r="F520" s="119">
        <f>SUM(F487:F519)</f>
        <v>94800</v>
      </c>
      <c r="G520" s="120">
        <f>SUM(G487:G519)</f>
        <v>85440</v>
      </c>
      <c r="I520" s="225"/>
      <c r="J520" s="228"/>
      <c r="K520" s="225"/>
      <c r="L520" s="225"/>
      <c r="M520" s="363"/>
      <c r="N520" s="400"/>
      <c r="O520" s="342"/>
      <c r="P520" s="302"/>
    </row>
    <row r="521" spans="1:16" ht="15" customHeight="1">
      <c r="A521" s="125"/>
      <c r="B521" s="126"/>
      <c r="C521" s="125"/>
      <c r="D521" s="552" t="s">
        <v>764</v>
      </c>
      <c r="E521" s="552"/>
      <c r="F521" s="121">
        <v>400</v>
      </c>
      <c r="G521" s="95">
        <v>400</v>
      </c>
      <c r="I521" s="225"/>
      <c r="J521" s="228"/>
      <c r="K521" s="225"/>
      <c r="L521" s="225"/>
      <c r="M521" s="225"/>
      <c r="N521" s="400"/>
      <c r="O521" s="342"/>
      <c r="P521" s="302"/>
    </row>
    <row r="522" spans="1:16" ht="15" customHeight="1">
      <c r="A522" s="125"/>
      <c r="B522" s="126"/>
      <c r="C522" s="125"/>
      <c r="D522" s="539" t="s">
        <v>841</v>
      </c>
      <c r="E522" s="540"/>
      <c r="F522" s="121">
        <v>200</v>
      </c>
      <c r="G522" s="95">
        <v>200</v>
      </c>
      <c r="I522" s="225"/>
      <c r="J522" s="228"/>
      <c r="K522" s="225"/>
      <c r="L522" s="225"/>
      <c r="M522" s="225"/>
      <c r="N522" s="400"/>
      <c r="O522" s="342"/>
      <c r="P522" s="302"/>
    </row>
    <row r="523" spans="1:16" ht="15" customHeight="1">
      <c r="A523" s="125"/>
      <c r="B523" s="126"/>
      <c r="C523" s="125"/>
      <c r="D523" s="539" t="s">
        <v>840</v>
      </c>
      <c r="E523" s="540"/>
      <c r="F523" s="121">
        <v>500</v>
      </c>
      <c r="G523" s="95">
        <v>500</v>
      </c>
      <c r="I523" s="225"/>
      <c r="J523" s="228"/>
      <c r="K523" s="225"/>
      <c r="L523" s="225"/>
      <c r="M523" s="225"/>
      <c r="N523" s="400"/>
      <c r="O523" s="342"/>
      <c r="P523" s="302"/>
    </row>
    <row r="524" spans="1:16" ht="15" customHeight="1">
      <c r="A524" s="125"/>
      <c r="B524" s="126"/>
      <c r="C524" s="125"/>
      <c r="D524" s="541" t="s">
        <v>816</v>
      </c>
      <c r="E524" s="542"/>
      <c r="F524" s="122">
        <f>SUM(F520:F523)</f>
        <v>95900</v>
      </c>
      <c r="G524" s="122">
        <f>SUM(G520:G523)</f>
        <v>86540</v>
      </c>
      <c r="I524" s="225"/>
      <c r="J524" s="228"/>
      <c r="K524" s="225"/>
      <c r="L524" s="225"/>
      <c r="M524" s="225"/>
      <c r="N524" s="400"/>
      <c r="O524" s="342"/>
      <c r="P524" s="302"/>
    </row>
    <row r="525" spans="1:16" ht="17.25" customHeight="1">
      <c r="A525" s="548" t="s">
        <v>861</v>
      </c>
      <c r="B525" s="549"/>
      <c r="C525" s="549"/>
      <c r="D525" s="549"/>
      <c r="E525" s="549"/>
      <c r="F525" s="549"/>
      <c r="G525" s="549"/>
      <c r="I525" s="225"/>
      <c r="J525" s="228"/>
      <c r="K525" s="225"/>
      <c r="L525" s="225"/>
      <c r="M525" s="225"/>
      <c r="N525" s="400"/>
      <c r="O525" s="342"/>
      <c r="P525" s="302"/>
    </row>
    <row r="526" spans="1:16" ht="28.5">
      <c r="A526" s="100" t="s">
        <v>0</v>
      </c>
      <c r="B526" s="100" t="s">
        <v>819</v>
      </c>
      <c r="C526" s="144" t="s">
        <v>391</v>
      </c>
      <c r="D526" s="144" t="s">
        <v>392</v>
      </c>
      <c r="E526" s="144" t="s">
        <v>762</v>
      </c>
      <c r="F526" s="7" t="s">
        <v>453</v>
      </c>
      <c r="G526" s="7" t="s">
        <v>454</v>
      </c>
      <c r="I526" s="225"/>
      <c r="J526" s="228"/>
      <c r="K526" s="225"/>
      <c r="L526" s="225"/>
      <c r="M526" s="225"/>
      <c r="N526" s="400"/>
      <c r="O526" s="342"/>
      <c r="P526" s="302"/>
    </row>
    <row r="527" spans="1:16" ht="28.5" customHeight="1">
      <c r="A527" s="1">
        <v>1</v>
      </c>
      <c r="B527" s="96" t="s">
        <v>18</v>
      </c>
      <c r="C527" s="1" t="s">
        <v>19</v>
      </c>
      <c r="D527" s="1" t="s">
        <v>20</v>
      </c>
      <c r="E527" s="1">
        <v>1</v>
      </c>
      <c r="F527" s="469">
        <v>800</v>
      </c>
      <c r="G527" s="412">
        <f t="shared" ref="G527:G551" si="54">F527*0.9</f>
        <v>720</v>
      </c>
      <c r="I527" s="225"/>
      <c r="J527" s="228"/>
      <c r="K527" s="225"/>
      <c r="L527" s="225"/>
      <c r="M527" s="225"/>
      <c r="N527" s="400"/>
      <c r="O527" s="342"/>
      <c r="P527" s="302"/>
    </row>
    <row r="528" spans="1:16" ht="15" customHeight="1">
      <c r="A528" s="1">
        <v>2</v>
      </c>
      <c r="B528" s="2" t="s">
        <v>36</v>
      </c>
      <c r="C528" s="1" t="s">
        <v>24</v>
      </c>
      <c r="D528" s="1" t="s">
        <v>20</v>
      </c>
      <c r="E528" s="1">
        <v>2</v>
      </c>
      <c r="F528" s="469">
        <v>800</v>
      </c>
      <c r="G528" s="426">
        <f t="shared" si="54"/>
        <v>720</v>
      </c>
      <c r="I528" s="225"/>
      <c r="J528" s="228"/>
      <c r="K528" s="225"/>
      <c r="L528" s="225"/>
      <c r="M528" s="225"/>
      <c r="N528" s="400"/>
      <c r="O528" s="342"/>
      <c r="P528" s="302"/>
    </row>
    <row r="529" spans="1:16">
      <c r="A529" s="1">
        <v>3</v>
      </c>
      <c r="B529" s="2" t="s">
        <v>39</v>
      </c>
      <c r="C529" s="1" t="s">
        <v>24</v>
      </c>
      <c r="D529" s="1" t="s">
        <v>20</v>
      </c>
      <c r="E529" s="1">
        <v>2</v>
      </c>
      <c r="F529" s="469">
        <v>800</v>
      </c>
      <c r="G529" s="412">
        <f t="shared" si="54"/>
        <v>720</v>
      </c>
      <c r="I529" s="225"/>
      <c r="J529" s="228"/>
      <c r="K529" s="225"/>
      <c r="L529" s="225"/>
      <c r="M529" s="225"/>
      <c r="N529" s="400"/>
      <c r="O529" s="342"/>
      <c r="P529" s="302"/>
    </row>
    <row r="530" spans="1:16">
      <c r="A530" s="1">
        <v>4</v>
      </c>
      <c r="B530" s="2" t="s">
        <v>40</v>
      </c>
      <c r="C530" s="1" t="s">
        <v>24</v>
      </c>
      <c r="D530" s="1" t="s">
        <v>20</v>
      </c>
      <c r="E530" s="1">
        <v>2</v>
      </c>
      <c r="F530" s="469">
        <v>800</v>
      </c>
      <c r="G530" s="412">
        <f t="shared" si="54"/>
        <v>720</v>
      </c>
      <c r="I530" s="225"/>
      <c r="J530" s="375"/>
      <c r="K530" s="256"/>
      <c r="L530" s="256"/>
      <c r="M530" s="363"/>
      <c r="N530" s="400"/>
      <c r="O530" s="342"/>
      <c r="P530" s="302"/>
    </row>
    <row r="531" spans="1:16" ht="15" customHeight="1">
      <c r="A531" s="1">
        <v>5</v>
      </c>
      <c r="B531" s="2" t="s">
        <v>514</v>
      </c>
      <c r="C531" s="1" t="s">
        <v>24</v>
      </c>
      <c r="D531" s="1" t="s">
        <v>20</v>
      </c>
      <c r="E531" s="1">
        <v>2</v>
      </c>
      <c r="F531" s="469">
        <v>800</v>
      </c>
      <c r="G531" s="412">
        <f t="shared" si="54"/>
        <v>720</v>
      </c>
      <c r="I531" s="225"/>
      <c r="J531" s="375"/>
      <c r="K531" s="256"/>
      <c r="L531" s="256"/>
      <c r="M531" s="363"/>
      <c r="N531" s="400"/>
      <c r="O531" s="342"/>
      <c r="P531" s="302"/>
    </row>
    <row r="532" spans="1:16" ht="15" customHeight="1">
      <c r="A532" s="1">
        <v>6</v>
      </c>
      <c r="B532" s="127" t="s">
        <v>862</v>
      </c>
      <c r="C532" s="1" t="s">
        <v>24</v>
      </c>
      <c r="D532" s="1" t="s">
        <v>20</v>
      </c>
      <c r="E532" s="1">
        <v>2</v>
      </c>
      <c r="F532" s="469">
        <v>2500</v>
      </c>
      <c r="G532" s="412">
        <f>F532*0.9+10</f>
        <v>2260</v>
      </c>
      <c r="I532" s="225"/>
      <c r="J532" s="375"/>
      <c r="K532" s="256"/>
      <c r="L532" s="256"/>
      <c r="M532" s="363"/>
      <c r="N532" s="400"/>
      <c r="O532" s="342"/>
      <c r="P532" s="302"/>
    </row>
    <row r="533" spans="1:16" ht="15" customHeight="1">
      <c r="A533" s="5">
        <v>7</v>
      </c>
      <c r="B533" s="127" t="s">
        <v>449</v>
      </c>
      <c r="C533" s="1" t="s">
        <v>24</v>
      </c>
      <c r="D533" s="1" t="s">
        <v>20</v>
      </c>
      <c r="E533" s="1">
        <v>2</v>
      </c>
      <c r="F533" s="469">
        <v>2500</v>
      </c>
      <c r="G533" s="412">
        <f>F533*0.9+10</f>
        <v>2260</v>
      </c>
      <c r="I533" s="225"/>
      <c r="J533" s="375"/>
      <c r="K533" s="256"/>
      <c r="L533" s="256"/>
      <c r="M533" s="363"/>
      <c r="N533" s="400"/>
      <c r="O533" s="342"/>
      <c r="P533" s="302"/>
    </row>
    <row r="534" spans="1:16" ht="28.5">
      <c r="A534" s="5">
        <v>8</v>
      </c>
      <c r="B534" s="4" t="s">
        <v>830</v>
      </c>
      <c r="C534" s="1" t="s">
        <v>63</v>
      </c>
      <c r="D534" s="1" t="s">
        <v>23</v>
      </c>
      <c r="E534" s="1">
        <v>1</v>
      </c>
      <c r="F534" s="469">
        <v>700</v>
      </c>
      <c r="G534" s="412">
        <f>F534*0.9+10</f>
        <v>640</v>
      </c>
      <c r="I534" s="225"/>
      <c r="J534" s="375"/>
      <c r="K534" s="256"/>
      <c r="L534" s="256"/>
      <c r="M534" s="363"/>
      <c r="N534" s="400"/>
      <c r="O534" s="342"/>
      <c r="P534" s="302"/>
    </row>
    <row r="535" spans="1:16" ht="42.75">
      <c r="A535" s="1">
        <v>9</v>
      </c>
      <c r="B535" s="4" t="s">
        <v>863</v>
      </c>
      <c r="C535" s="1" t="s">
        <v>867</v>
      </c>
      <c r="D535" s="1" t="s">
        <v>23</v>
      </c>
      <c r="E535" s="1">
        <v>1</v>
      </c>
      <c r="F535" s="469">
        <v>1100</v>
      </c>
      <c r="G535" s="412">
        <f>F535*0.9+10</f>
        <v>1000</v>
      </c>
      <c r="I535" s="225"/>
      <c r="J535" s="382"/>
      <c r="K535" s="225"/>
      <c r="L535" s="225"/>
      <c r="M535" s="363"/>
      <c r="N535" s="400"/>
      <c r="O535" s="342"/>
      <c r="P535" s="302"/>
    </row>
    <row r="536" spans="1:16" ht="28.5">
      <c r="A536" s="1">
        <v>10</v>
      </c>
      <c r="B536" s="2" t="s">
        <v>843</v>
      </c>
      <c r="C536" s="1" t="s">
        <v>24</v>
      </c>
      <c r="D536" s="1" t="s">
        <v>20</v>
      </c>
      <c r="E536" s="1">
        <v>2</v>
      </c>
      <c r="F536" s="469">
        <v>1800</v>
      </c>
      <c r="G536" s="412">
        <f t="shared" si="54"/>
        <v>1620</v>
      </c>
      <c r="I536" s="258"/>
      <c r="J536" s="381"/>
      <c r="K536" s="258"/>
      <c r="L536" s="398"/>
      <c r="M536" s="405"/>
      <c r="N536" s="238"/>
      <c r="O536" s="238"/>
      <c r="P536" s="302"/>
    </row>
    <row r="537" spans="1:16">
      <c r="A537" s="1">
        <v>11</v>
      </c>
      <c r="B537" s="2" t="s">
        <v>851</v>
      </c>
      <c r="C537" s="1" t="s">
        <v>24</v>
      </c>
      <c r="D537" s="1" t="s">
        <v>20</v>
      </c>
      <c r="E537" s="1">
        <v>2</v>
      </c>
      <c r="F537" s="469">
        <v>1960</v>
      </c>
      <c r="G537" s="412">
        <f>F537*0.9+16</f>
        <v>1780</v>
      </c>
      <c r="I537" s="225"/>
      <c r="J537" s="382"/>
      <c r="K537" s="225"/>
      <c r="L537" s="388"/>
      <c r="M537" s="406"/>
      <c r="N537" s="400"/>
      <c r="O537" s="342"/>
      <c r="P537" s="302"/>
    </row>
    <row r="538" spans="1:16">
      <c r="A538" s="1">
        <v>12</v>
      </c>
      <c r="B538" s="2" t="s">
        <v>567</v>
      </c>
      <c r="C538" s="1" t="s">
        <v>24</v>
      </c>
      <c r="D538" s="1" t="s">
        <v>20</v>
      </c>
      <c r="E538" s="1">
        <v>2</v>
      </c>
      <c r="F538" s="469">
        <v>1960</v>
      </c>
      <c r="G538" s="412">
        <f t="shared" ref="G538:G541" si="55">F538*0.9+16</f>
        <v>1780</v>
      </c>
      <c r="I538" s="225"/>
      <c r="J538" s="382"/>
      <c r="K538" s="225"/>
      <c r="L538" s="388"/>
      <c r="M538" s="406"/>
      <c r="N538" s="400"/>
      <c r="O538" s="342"/>
      <c r="P538" s="302"/>
    </row>
    <row r="539" spans="1:16">
      <c r="A539" s="1">
        <v>13</v>
      </c>
      <c r="B539" s="2" t="s">
        <v>89</v>
      </c>
      <c r="C539" s="1" t="s">
        <v>24</v>
      </c>
      <c r="D539" s="1" t="s">
        <v>20</v>
      </c>
      <c r="E539" s="1">
        <v>2</v>
      </c>
      <c r="F539" s="469">
        <v>1960</v>
      </c>
      <c r="G539" s="412">
        <f t="shared" si="55"/>
        <v>1780</v>
      </c>
      <c r="I539" s="225"/>
      <c r="J539" s="382"/>
      <c r="K539" s="225"/>
      <c r="L539" s="388"/>
      <c r="M539" s="406"/>
      <c r="N539" s="400"/>
      <c r="O539" s="342"/>
      <c r="P539" s="302"/>
    </row>
    <row r="540" spans="1:16">
      <c r="A540" s="1">
        <v>14</v>
      </c>
      <c r="B540" s="4" t="s">
        <v>90</v>
      </c>
      <c r="C540" s="1" t="s">
        <v>24</v>
      </c>
      <c r="D540" s="1" t="s">
        <v>20</v>
      </c>
      <c r="E540" s="1">
        <v>2</v>
      </c>
      <c r="F540" s="469">
        <v>1960</v>
      </c>
      <c r="G540" s="412">
        <f t="shared" si="55"/>
        <v>1780</v>
      </c>
      <c r="I540" s="225"/>
      <c r="J540" s="382"/>
      <c r="K540" s="225"/>
      <c r="L540" s="399"/>
      <c r="M540" s="406"/>
      <c r="N540" s="253"/>
      <c r="O540" s="253"/>
      <c r="P540" s="302"/>
    </row>
    <row r="541" spans="1:16" ht="17.25">
      <c r="A541" s="1">
        <v>15</v>
      </c>
      <c r="B541" s="2" t="s">
        <v>93</v>
      </c>
      <c r="C541" s="1" t="s">
        <v>24</v>
      </c>
      <c r="D541" s="1" t="s">
        <v>20</v>
      </c>
      <c r="E541" s="1">
        <v>2</v>
      </c>
      <c r="F541" s="469">
        <v>1960</v>
      </c>
      <c r="G541" s="412">
        <f t="shared" si="55"/>
        <v>1780</v>
      </c>
      <c r="I541" s="378"/>
      <c r="J541" s="378"/>
      <c r="K541" s="378"/>
      <c r="L541" s="378"/>
      <c r="M541" s="378"/>
      <c r="N541" s="242"/>
      <c r="O541" s="342"/>
      <c r="P541" s="302"/>
    </row>
    <row r="542" spans="1:16">
      <c r="A542" s="1">
        <v>16</v>
      </c>
      <c r="B542" s="2" t="s">
        <v>868</v>
      </c>
      <c r="C542" s="1" t="s">
        <v>24</v>
      </c>
      <c r="D542" s="1" t="s">
        <v>23</v>
      </c>
      <c r="E542" s="1">
        <v>2</v>
      </c>
      <c r="F542" s="469">
        <v>2700</v>
      </c>
      <c r="G542" s="412">
        <f>F542*0.9+10</f>
        <v>2440</v>
      </c>
      <c r="I542" s="383"/>
      <c r="J542" s="383"/>
      <c r="K542" s="383"/>
      <c r="L542" s="383"/>
      <c r="M542" s="383"/>
      <c r="N542" s="253"/>
      <c r="O542" s="384"/>
      <c r="P542" s="302"/>
    </row>
    <row r="543" spans="1:16">
      <c r="A543" s="5">
        <v>17</v>
      </c>
      <c r="B543" s="2" t="s">
        <v>869</v>
      </c>
      <c r="C543" s="1" t="s">
        <v>24</v>
      </c>
      <c r="D543" s="1" t="s">
        <v>23</v>
      </c>
      <c r="E543" s="1">
        <v>2</v>
      </c>
      <c r="F543" s="469">
        <v>3200</v>
      </c>
      <c r="G543" s="412">
        <f t="shared" si="54"/>
        <v>2880</v>
      </c>
      <c r="I543" s="383"/>
      <c r="J543" s="383"/>
      <c r="K543" s="383"/>
      <c r="L543" s="383"/>
      <c r="M543" s="383"/>
      <c r="N543" s="253"/>
      <c r="O543" s="384"/>
      <c r="P543" s="302"/>
    </row>
    <row r="544" spans="1:16" ht="15" customHeight="1">
      <c r="A544" s="5">
        <v>18</v>
      </c>
      <c r="B544" s="2" t="s">
        <v>870</v>
      </c>
      <c r="C544" s="1" t="s">
        <v>24</v>
      </c>
      <c r="D544" s="1" t="s">
        <v>23</v>
      </c>
      <c r="E544" s="1">
        <v>2</v>
      </c>
      <c r="F544" s="469">
        <v>2400</v>
      </c>
      <c r="G544" s="412">
        <f t="shared" si="54"/>
        <v>2160</v>
      </c>
      <c r="I544" s="225"/>
      <c r="J544" s="388"/>
      <c r="K544" s="225"/>
      <c r="L544" s="225"/>
      <c r="M544" s="225"/>
      <c r="N544" s="400"/>
      <c r="O544" s="342"/>
      <c r="P544" s="302"/>
    </row>
    <row r="545" spans="1:16" ht="15" customHeight="1">
      <c r="A545" s="5">
        <v>19</v>
      </c>
      <c r="B545" s="2" t="s">
        <v>836</v>
      </c>
      <c r="C545" s="1" t="s">
        <v>24</v>
      </c>
      <c r="D545" s="1" t="s">
        <v>20</v>
      </c>
      <c r="E545" s="1">
        <v>2</v>
      </c>
      <c r="F545" s="469">
        <v>2400</v>
      </c>
      <c r="G545" s="412">
        <f t="shared" si="54"/>
        <v>2160</v>
      </c>
      <c r="I545" s="225"/>
      <c r="J545" s="228"/>
      <c r="K545" s="225"/>
      <c r="L545" s="225"/>
      <c r="M545" s="225"/>
      <c r="N545" s="400"/>
      <c r="O545" s="351"/>
      <c r="P545" s="302"/>
    </row>
    <row r="546" spans="1:16">
      <c r="A546" s="5">
        <v>20</v>
      </c>
      <c r="B546" s="2" t="s">
        <v>856</v>
      </c>
      <c r="C546" s="1" t="s">
        <v>24</v>
      </c>
      <c r="D546" s="1" t="s">
        <v>23</v>
      </c>
      <c r="E546" s="1">
        <v>2</v>
      </c>
      <c r="F546" s="469">
        <v>2400</v>
      </c>
      <c r="G546" s="412">
        <f t="shared" si="54"/>
        <v>2160</v>
      </c>
      <c r="I546" s="225"/>
      <c r="J546" s="228"/>
      <c r="K546" s="225"/>
      <c r="L546" s="225"/>
      <c r="M546" s="225"/>
      <c r="N546" s="400"/>
      <c r="O546" s="342"/>
      <c r="P546" s="302"/>
    </row>
    <row r="547" spans="1:16">
      <c r="A547" s="5">
        <v>21</v>
      </c>
      <c r="B547" s="2" t="s">
        <v>837</v>
      </c>
      <c r="C547" s="1" t="s">
        <v>24</v>
      </c>
      <c r="D547" s="1" t="s">
        <v>20</v>
      </c>
      <c r="E547" s="1">
        <v>2</v>
      </c>
      <c r="F547" s="469">
        <v>2400</v>
      </c>
      <c r="G547" s="412">
        <f t="shared" si="54"/>
        <v>2160</v>
      </c>
      <c r="I547" s="225"/>
      <c r="J547" s="228"/>
      <c r="K547" s="225"/>
      <c r="L547" s="225"/>
      <c r="M547" s="225"/>
      <c r="N547" s="400"/>
      <c r="O547" s="342"/>
      <c r="P547" s="302"/>
    </row>
    <row r="548" spans="1:16">
      <c r="A548" s="5">
        <v>22</v>
      </c>
      <c r="B548" s="2" t="s">
        <v>857</v>
      </c>
      <c r="C548" s="1" t="s">
        <v>24</v>
      </c>
      <c r="D548" s="1" t="s">
        <v>20</v>
      </c>
      <c r="E548" s="1">
        <v>2</v>
      </c>
      <c r="F548" s="469">
        <v>2400</v>
      </c>
      <c r="G548" s="412">
        <f t="shared" si="54"/>
        <v>2160</v>
      </c>
      <c r="I548" s="225"/>
      <c r="J548" s="228"/>
      <c r="K548" s="225"/>
      <c r="L548" s="225"/>
      <c r="M548" s="225"/>
      <c r="N548" s="400"/>
      <c r="O548" s="342"/>
      <c r="P548" s="302"/>
    </row>
    <row r="549" spans="1:16" ht="15" customHeight="1">
      <c r="A549" s="5">
        <v>23</v>
      </c>
      <c r="B549" s="2" t="s">
        <v>871</v>
      </c>
      <c r="C549" s="1" t="s">
        <v>24</v>
      </c>
      <c r="D549" s="1" t="s">
        <v>23</v>
      </c>
      <c r="E549" s="3">
        <v>2</v>
      </c>
      <c r="F549" s="469">
        <v>1400</v>
      </c>
      <c r="G549" s="412">
        <f>F549*0.9+6</f>
        <v>1266</v>
      </c>
      <c r="I549" s="225"/>
      <c r="J549" s="407"/>
      <c r="K549" s="225"/>
      <c r="L549" s="225"/>
      <c r="M549" s="225"/>
      <c r="N549" s="400"/>
      <c r="O549" s="342"/>
      <c r="P549" s="302"/>
    </row>
    <row r="550" spans="1:16">
      <c r="A550" s="5">
        <v>24</v>
      </c>
      <c r="B550" s="2" t="s">
        <v>838</v>
      </c>
      <c r="C550" s="1" t="s">
        <v>24</v>
      </c>
      <c r="D550" s="1" t="s">
        <v>23</v>
      </c>
      <c r="E550" s="1">
        <v>2</v>
      </c>
      <c r="F550" s="469">
        <v>2600</v>
      </c>
      <c r="G550" s="412">
        <f t="shared" si="54"/>
        <v>2340</v>
      </c>
      <c r="I550" s="225"/>
      <c r="J550" s="407"/>
      <c r="K550" s="225"/>
      <c r="L550" s="225"/>
      <c r="M550" s="225"/>
      <c r="N550" s="400"/>
      <c r="O550" s="342"/>
      <c r="P550" s="302"/>
    </row>
    <row r="551" spans="1:16" ht="42.75">
      <c r="A551" s="5">
        <v>25</v>
      </c>
      <c r="B551" s="116" t="s">
        <v>839</v>
      </c>
      <c r="C551" s="117" t="s">
        <v>183</v>
      </c>
      <c r="D551" s="117" t="s">
        <v>23</v>
      </c>
      <c r="E551" s="3" t="s">
        <v>2</v>
      </c>
      <c r="F551" s="469">
        <v>5200</v>
      </c>
      <c r="G551" s="412">
        <f t="shared" si="54"/>
        <v>4680</v>
      </c>
      <c r="I551" s="225"/>
      <c r="J551" s="388"/>
      <c r="K551" s="225"/>
      <c r="L551" s="225"/>
      <c r="M551" s="225"/>
      <c r="N551" s="400"/>
      <c r="O551" s="342"/>
      <c r="P551" s="302"/>
    </row>
    <row r="552" spans="1:16">
      <c r="A552" s="94"/>
      <c r="B552" s="226"/>
      <c r="C552" s="227"/>
      <c r="D552" s="550" t="s">
        <v>848</v>
      </c>
      <c r="E552" s="551"/>
      <c r="F552" s="119">
        <f>SUM(F527:F551)</f>
        <v>49500</v>
      </c>
      <c r="G552" s="120">
        <f>SUM(G527:G551)</f>
        <v>44686</v>
      </c>
      <c r="I552" s="225"/>
      <c r="J552" s="388"/>
      <c r="K552" s="225"/>
      <c r="L552" s="225"/>
      <c r="M552" s="225"/>
      <c r="N552" s="400"/>
      <c r="O552" s="342"/>
      <c r="P552" s="302"/>
    </row>
    <row r="553" spans="1:16" ht="15" customHeight="1">
      <c r="A553" s="94"/>
      <c r="B553" s="226"/>
      <c r="C553" s="227"/>
      <c r="D553" s="552" t="s">
        <v>764</v>
      </c>
      <c r="E553" s="552"/>
      <c r="F553" s="121">
        <v>400</v>
      </c>
      <c r="G553" s="95">
        <v>400</v>
      </c>
      <c r="I553" s="225"/>
      <c r="J553" s="228"/>
      <c r="K553" s="225"/>
      <c r="L553" s="225"/>
      <c r="M553" s="225"/>
      <c r="N553" s="400"/>
      <c r="O553" s="342"/>
      <c r="P553" s="302"/>
    </row>
    <row r="554" spans="1:16" ht="15" customHeight="1">
      <c r="A554" s="94"/>
      <c r="B554" s="226"/>
      <c r="C554" s="227"/>
      <c r="D554" s="539" t="s">
        <v>841</v>
      </c>
      <c r="E554" s="540"/>
      <c r="F554" s="121">
        <v>200</v>
      </c>
      <c r="G554" s="95">
        <v>200</v>
      </c>
      <c r="I554" s="225"/>
      <c r="J554" s="228"/>
      <c r="K554" s="225"/>
      <c r="L554" s="225"/>
      <c r="M554" s="225"/>
      <c r="N554" s="400"/>
      <c r="O554" s="342"/>
      <c r="P554" s="302"/>
    </row>
    <row r="555" spans="1:16" ht="15" customHeight="1">
      <c r="A555" s="94"/>
      <c r="B555" s="226"/>
      <c r="C555" s="227"/>
      <c r="D555" s="539" t="s">
        <v>840</v>
      </c>
      <c r="E555" s="540"/>
      <c r="F555" s="121">
        <v>700</v>
      </c>
      <c r="G555" s="95">
        <v>700</v>
      </c>
      <c r="I555" s="225"/>
      <c r="J555" s="228"/>
      <c r="K555" s="225"/>
      <c r="L555" s="225"/>
      <c r="M555" s="225"/>
      <c r="N555" s="400"/>
      <c r="O555" s="342"/>
      <c r="P555" s="302"/>
    </row>
    <row r="556" spans="1:16">
      <c r="A556" s="94"/>
      <c r="B556" s="226"/>
      <c r="C556" s="227"/>
      <c r="D556" s="541" t="s">
        <v>763</v>
      </c>
      <c r="E556" s="542"/>
      <c r="F556" s="122">
        <f>SUM(F552:F555)</f>
        <v>50800</v>
      </c>
      <c r="G556" s="122">
        <f>SUM(G552:G555)</f>
        <v>45986</v>
      </c>
      <c r="I556" s="225"/>
      <c r="J556" s="228"/>
      <c r="K556" s="225"/>
      <c r="L556" s="225"/>
      <c r="M556" s="225"/>
      <c r="N556" s="400"/>
      <c r="O556" s="342"/>
      <c r="P556" s="302"/>
    </row>
    <row r="557" spans="1:16" ht="17.25">
      <c r="A557" s="548" t="s">
        <v>1095</v>
      </c>
      <c r="B557" s="549"/>
      <c r="C557" s="549"/>
      <c r="D557" s="549"/>
      <c r="E557" s="549"/>
      <c r="F557" s="549"/>
      <c r="G557" s="549"/>
      <c r="I557" s="225"/>
      <c r="J557" s="388"/>
      <c r="K557" s="225"/>
      <c r="L557" s="225"/>
      <c r="M557" s="225"/>
      <c r="N557" s="400"/>
      <c r="O557" s="342"/>
      <c r="P557" s="302"/>
    </row>
    <row r="558" spans="1:16" ht="28.5">
      <c r="A558" s="100" t="s">
        <v>0</v>
      </c>
      <c r="B558" s="100" t="s">
        <v>819</v>
      </c>
      <c r="C558" s="144" t="s">
        <v>391</v>
      </c>
      <c r="D558" s="144" t="s">
        <v>392</v>
      </c>
      <c r="E558" s="144" t="s">
        <v>762</v>
      </c>
      <c r="F558" s="7" t="s">
        <v>453</v>
      </c>
      <c r="G558" s="7" t="s">
        <v>454</v>
      </c>
      <c r="I558" s="225"/>
      <c r="J558" s="228"/>
      <c r="K558" s="225"/>
      <c r="L558" s="225"/>
      <c r="M558" s="225"/>
      <c r="N558" s="400"/>
      <c r="O558" s="342"/>
      <c r="P558" s="302"/>
    </row>
    <row r="559" spans="1:16" ht="28.5">
      <c r="A559" s="1">
        <v>1</v>
      </c>
      <c r="B559" s="96" t="s">
        <v>18</v>
      </c>
      <c r="C559" s="1" t="s">
        <v>19</v>
      </c>
      <c r="D559" s="1" t="s">
        <v>20</v>
      </c>
      <c r="E559" s="1">
        <v>1</v>
      </c>
      <c r="F559" s="469">
        <v>800</v>
      </c>
      <c r="G559" s="412">
        <f t="shared" ref="G559:G601" si="56">F559*0.9</f>
        <v>720</v>
      </c>
      <c r="I559" s="225"/>
      <c r="J559" s="228"/>
      <c r="K559" s="225"/>
      <c r="L559" s="225"/>
      <c r="M559" s="225"/>
      <c r="N559" s="400"/>
      <c r="O559" s="342"/>
      <c r="P559" s="302"/>
    </row>
    <row r="560" spans="1:16">
      <c r="A560" s="1">
        <v>2</v>
      </c>
      <c r="B560" s="2" t="s">
        <v>36</v>
      </c>
      <c r="C560" s="1" t="s">
        <v>24</v>
      </c>
      <c r="D560" s="1" t="s">
        <v>20</v>
      </c>
      <c r="E560" s="1">
        <v>2</v>
      </c>
      <c r="F560" s="469">
        <v>800</v>
      </c>
      <c r="G560" s="426">
        <f t="shared" si="56"/>
        <v>720</v>
      </c>
      <c r="I560" s="225"/>
      <c r="J560" s="228"/>
      <c r="K560" s="225"/>
      <c r="L560" s="225"/>
      <c r="M560" s="225"/>
      <c r="N560" s="400"/>
      <c r="O560" s="342"/>
      <c r="P560" s="302"/>
    </row>
    <row r="561" spans="1:16">
      <c r="A561" s="1">
        <v>3</v>
      </c>
      <c r="B561" s="2" t="s">
        <v>39</v>
      </c>
      <c r="C561" s="1" t="s">
        <v>24</v>
      </c>
      <c r="D561" s="1" t="s">
        <v>20</v>
      </c>
      <c r="E561" s="1">
        <v>2</v>
      </c>
      <c r="F561" s="469">
        <v>800</v>
      </c>
      <c r="G561" s="412">
        <f t="shared" si="56"/>
        <v>720</v>
      </c>
      <c r="I561" s="225"/>
      <c r="J561" s="228"/>
      <c r="K561" s="225"/>
      <c r="L561" s="225"/>
      <c r="M561" s="225"/>
      <c r="N561" s="400"/>
      <c r="O561" s="342"/>
      <c r="P561" s="302"/>
    </row>
    <row r="562" spans="1:16">
      <c r="A562" s="1">
        <v>4</v>
      </c>
      <c r="B562" s="2" t="s">
        <v>40</v>
      </c>
      <c r="C562" s="1" t="s">
        <v>24</v>
      </c>
      <c r="D562" s="1" t="s">
        <v>20</v>
      </c>
      <c r="E562" s="1">
        <v>2</v>
      </c>
      <c r="F562" s="469">
        <v>800</v>
      </c>
      <c r="G562" s="412">
        <f t="shared" si="56"/>
        <v>720</v>
      </c>
      <c r="I562" s="225"/>
      <c r="J562" s="228"/>
      <c r="K562" s="225"/>
      <c r="L562" s="225"/>
      <c r="M562" s="225"/>
      <c r="N562" s="400"/>
      <c r="O562" s="342"/>
      <c r="P562" s="302"/>
    </row>
    <row r="563" spans="1:16">
      <c r="A563" s="1">
        <v>5</v>
      </c>
      <c r="B563" s="2" t="s">
        <v>514</v>
      </c>
      <c r="C563" s="1" t="s">
        <v>24</v>
      </c>
      <c r="D563" s="1" t="s">
        <v>20</v>
      </c>
      <c r="E563" s="1">
        <v>2</v>
      </c>
      <c r="F563" s="469">
        <v>800</v>
      </c>
      <c r="G563" s="412">
        <f t="shared" si="56"/>
        <v>720</v>
      </c>
      <c r="I563" s="225"/>
      <c r="J563" s="228"/>
      <c r="K563" s="225"/>
      <c r="L563" s="225"/>
      <c r="M563" s="225"/>
      <c r="N563" s="400"/>
      <c r="O563" s="342"/>
      <c r="P563" s="302"/>
    </row>
    <row r="564" spans="1:16" ht="15" customHeight="1">
      <c r="A564" s="1">
        <v>6</v>
      </c>
      <c r="B564" s="2" t="s">
        <v>447</v>
      </c>
      <c r="C564" s="1" t="s">
        <v>24</v>
      </c>
      <c r="D564" s="1" t="s">
        <v>20</v>
      </c>
      <c r="E564" s="1">
        <v>2</v>
      </c>
      <c r="F564" s="469">
        <v>1000</v>
      </c>
      <c r="G564" s="412">
        <f t="shared" si="56"/>
        <v>900</v>
      </c>
      <c r="I564" s="225"/>
      <c r="J564" s="228"/>
      <c r="K564" s="225"/>
      <c r="L564" s="225"/>
      <c r="M564" s="225"/>
      <c r="N564" s="400"/>
      <c r="O564" s="342"/>
      <c r="P564" s="302"/>
    </row>
    <row r="565" spans="1:16" ht="15" customHeight="1">
      <c r="A565" s="1">
        <v>7</v>
      </c>
      <c r="B565" s="127" t="s">
        <v>57</v>
      </c>
      <c r="C565" s="1" t="s">
        <v>24</v>
      </c>
      <c r="D565" s="1" t="s">
        <v>20</v>
      </c>
      <c r="E565" s="3" t="s">
        <v>1</v>
      </c>
      <c r="F565" s="469">
        <v>4800</v>
      </c>
      <c r="G565" s="412">
        <f t="shared" si="56"/>
        <v>4320</v>
      </c>
      <c r="I565" s="225"/>
      <c r="J565" s="228"/>
      <c r="K565" s="225"/>
      <c r="L565" s="225"/>
      <c r="M565" s="225"/>
      <c r="N565" s="400"/>
      <c r="O565" s="342"/>
      <c r="P565" s="302"/>
    </row>
    <row r="566" spans="1:16" ht="28.5">
      <c r="A566" s="1">
        <v>8</v>
      </c>
      <c r="B566" s="2" t="s">
        <v>850</v>
      </c>
      <c r="C566" s="1" t="s">
        <v>24</v>
      </c>
      <c r="D566" s="1" t="s">
        <v>20</v>
      </c>
      <c r="E566" s="1">
        <v>2</v>
      </c>
      <c r="F566" s="469">
        <v>5000</v>
      </c>
      <c r="G566" s="412">
        <f t="shared" si="56"/>
        <v>4500</v>
      </c>
      <c r="I566" s="225"/>
      <c r="J566" s="228"/>
      <c r="K566" s="225"/>
      <c r="L566" s="225"/>
      <c r="M566" s="363"/>
      <c r="N566" s="400"/>
      <c r="O566" s="342"/>
      <c r="P566" s="302"/>
    </row>
    <row r="567" spans="1:16">
      <c r="A567" s="5">
        <v>9</v>
      </c>
      <c r="B567" s="127" t="s">
        <v>862</v>
      </c>
      <c r="C567" s="1" t="s">
        <v>24</v>
      </c>
      <c r="D567" s="1" t="s">
        <v>20</v>
      </c>
      <c r="E567" s="1">
        <v>2</v>
      </c>
      <c r="F567" s="469">
        <v>2500</v>
      </c>
      <c r="G567" s="412">
        <f>F567*0.9+10</f>
        <v>2260</v>
      </c>
      <c r="I567" s="225"/>
      <c r="J567" s="228"/>
      <c r="K567" s="225"/>
      <c r="L567" s="225"/>
      <c r="M567" s="225"/>
      <c r="N567" s="400"/>
      <c r="O567" s="342"/>
      <c r="P567" s="302"/>
    </row>
    <row r="568" spans="1:16" ht="17.25" customHeight="1">
      <c r="A568" s="5">
        <v>10</v>
      </c>
      <c r="B568" s="127" t="s">
        <v>449</v>
      </c>
      <c r="C568" s="1" t="s">
        <v>24</v>
      </c>
      <c r="D568" s="1" t="s">
        <v>20</v>
      </c>
      <c r="E568" s="1">
        <v>2</v>
      </c>
      <c r="F568" s="469">
        <v>2500</v>
      </c>
      <c r="G568" s="412">
        <f>F568*0.9+10</f>
        <v>2260</v>
      </c>
      <c r="I568" s="225"/>
      <c r="J568" s="375"/>
      <c r="K568" s="256"/>
      <c r="L568" s="256"/>
      <c r="M568" s="363"/>
      <c r="N568" s="400"/>
      <c r="O568" s="342"/>
      <c r="P568" s="302"/>
    </row>
    <row r="569" spans="1:16" ht="28.5" customHeight="1">
      <c r="A569" s="5">
        <v>11</v>
      </c>
      <c r="B569" s="4" t="s">
        <v>830</v>
      </c>
      <c r="C569" s="1" t="s">
        <v>63</v>
      </c>
      <c r="D569" s="1" t="s">
        <v>23</v>
      </c>
      <c r="E569" s="1">
        <v>1</v>
      </c>
      <c r="F569" s="469">
        <v>700</v>
      </c>
      <c r="G569" s="412">
        <f>F569*0.9+10</f>
        <v>640</v>
      </c>
      <c r="I569" s="258"/>
      <c r="J569" s="244"/>
      <c r="K569" s="258"/>
      <c r="L569" s="398"/>
      <c r="M569" s="405"/>
      <c r="N569" s="238"/>
      <c r="O569" s="238"/>
      <c r="P569" s="302"/>
    </row>
    <row r="570" spans="1:16" ht="42.75">
      <c r="A570" s="1">
        <v>12</v>
      </c>
      <c r="B570" s="4" t="s">
        <v>863</v>
      </c>
      <c r="C570" s="1" t="s">
        <v>867</v>
      </c>
      <c r="D570" s="1" t="s">
        <v>23</v>
      </c>
      <c r="E570" s="1">
        <v>1</v>
      </c>
      <c r="F570" s="469">
        <v>1100</v>
      </c>
      <c r="G570" s="412">
        <f>F570*0.9+10</f>
        <v>1000</v>
      </c>
      <c r="I570" s="225"/>
      <c r="J570" s="228"/>
      <c r="K570" s="225"/>
      <c r="L570" s="388"/>
      <c r="M570" s="406"/>
      <c r="N570" s="400"/>
      <c r="O570" s="342"/>
      <c r="P570" s="302"/>
    </row>
    <row r="571" spans="1:16" ht="28.5">
      <c r="A571" s="1">
        <v>13</v>
      </c>
      <c r="B571" s="2" t="s">
        <v>843</v>
      </c>
      <c r="C571" s="1" t="s">
        <v>24</v>
      </c>
      <c r="D571" s="1" t="s">
        <v>20</v>
      </c>
      <c r="E571" s="1">
        <v>2</v>
      </c>
      <c r="F571" s="469">
        <v>1800</v>
      </c>
      <c r="G571" s="412">
        <f t="shared" si="56"/>
        <v>1620</v>
      </c>
      <c r="I571" s="225"/>
      <c r="J571" s="228"/>
      <c r="K571" s="225"/>
      <c r="L571" s="388"/>
      <c r="M571" s="406"/>
      <c r="N571" s="400"/>
      <c r="O571" s="342"/>
      <c r="P571" s="302"/>
    </row>
    <row r="572" spans="1:16" ht="15" customHeight="1">
      <c r="A572" s="1">
        <v>14</v>
      </c>
      <c r="B572" s="2" t="s">
        <v>851</v>
      </c>
      <c r="C572" s="1" t="s">
        <v>24</v>
      </c>
      <c r="D572" s="1" t="s">
        <v>20</v>
      </c>
      <c r="E572" s="1">
        <v>2</v>
      </c>
      <c r="F572" s="469">
        <v>1960</v>
      </c>
      <c r="G572" s="412">
        <f>F572*0.9+16</f>
        <v>1780</v>
      </c>
      <c r="I572" s="225"/>
      <c r="J572" s="228"/>
      <c r="K572" s="225"/>
      <c r="L572" s="388"/>
      <c r="M572" s="406"/>
      <c r="N572" s="400"/>
      <c r="O572" s="342"/>
      <c r="P572" s="302"/>
    </row>
    <row r="573" spans="1:16" ht="15" customHeight="1">
      <c r="A573" s="1">
        <v>15</v>
      </c>
      <c r="B573" s="2" t="s">
        <v>567</v>
      </c>
      <c r="C573" s="1" t="s">
        <v>24</v>
      </c>
      <c r="D573" s="1" t="s">
        <v>20</v>
      </c>
      <c r="E573" s="1">
        <v>2</v>
      </c>
      <c r="F573" s="469">
        <v>1960</v>
      </c>
      <c r="G573" s="412">
        <f t="shared" ref="G573:G577" si="57">F573*0.9+16</f>
        <v>1780</v>
      </c>
      <c r="I573" s="225"/>
      <c r="J573" s="228"/>
      <c r="K573" s="225"/>
      <c r="L573" s="399"/>
      <c r="M573" s="406"/>
      <c r="N573" s="253"/>
      <c r="O573" s="253"/>
      <c r="P573" s="302"/>
    </row>
    <row r="574" spans="1:16" ht="15" customHeight="1">
      <c r="A574" s="1">
        <v>16</v>
      </c>
      <c r="B574" s="2" t="s">
        <v>852</v>
      </c>
      <c r="C574" s="1" t="s">
        <v>24</v>
      </c>
      <c r="D574" s="1" t="s">
        <v>20</v>
      </c>
      <c r="E574" s="1">
        <v>2</v>
      </c>
      <c r="F574" s="469">
        <v>1960</v>
      </c>
      <c r="G574" s="412">
        <f t="shared" si="57"/>
        <v>1780</v>
      </c>
      <c r="I574" s="378"/>
      <c r="J574" s="378"/>
      <c r="K574" s="378"/>
      <c r="L574" s="378"/>
      <c r="M574" s="378"/>
      <c r="N574" s="242"/>
      <c r="O574" s="342"/>
      <c r="P574" s="302"/>
    </row>
    <row r="575" spans="1:16">
      <c r="A575" s="1">
        <v>17</v>
      </c>
      <c r="B575" s="2" t="s">
        <v>89</v>
      </c>
      <c r="C575" s="1" t="s">
        <v>24</v>
      </c>
      <c r="D575" s="1" t="s">
        <v>20</v>
      </c>
      <c r="E575" s="1">
        <v>2</v>
      </c>
      <c r="F575" s="469">
        <v>1960</v>
      </c>
      <c r="G575" s="412">
        <f t="shared" si="57"/>
        <v>1780</v>
      </c>
      <c r="I575" s="383"/>
      <c r="J575" s="383"/>
      <c r="K575" s="383"/>
      <c r="L575" s="383"/>
      <c r="M575" s="383"/>
      <c r="N575" s="253"/>
      <c r="O575" s="384"/>
      <c r="P575" s="302"/>
    </row>
    <row r="576" spans="1:16" ht="15" customHeight="1">
      <c r="A576" s="1">
        <v>18</v>
      </c>
      <c r="B576" s="4" t="s">
        <v>90</v>
      </c>
      <c r="C576" s="1" t="s">
        <v>24</v>
      </c>
      <c r="D576" s="1" t="s">
        <v>20</v>
      </c>
      <c r="E576" s="1">
        <v>2</v>
      </c>
      <c r="F576" s="469">
        <v>1960</v>
      </c>
      <c r="G576" s="412">
        <f t="shared" si="57"/>
        <v>1780</v>
      </c>
      <c r="I576" s="383"/>
      <c r="J576" s="383"/>
      <c r="K576" s="383"/>
      <c r="L576" s="383"/>
      <c r="M576" s="383"/>
      <c r="N576" s="253"/>
      <c r="O576" s="384"/>
      <c r="P576" s="302"/>
    </row>
    <row r="577" spans="1:16">
      <c r="A577" s="1">
        <v>19</v>
      </c>
      <c r="B577" s="2" t="s">
        <v>91</v>
      </c>
      <c r="C577" s="1" t="s">
        <v>24</v>
      </c>
      <c r="D577" s="1" t="s">
        <v>20</v>
      </c>
      <c r="E577" s="1">
        <v>2</v>
      </c>
      <c r="F577" s="469">
        <v>1960</v>
      </c>
      <c r="G577" s="412">
        <f t="shared" si="57"/>
        <v>1780</v>
      </c>
      <c r="I577" s="225"/>
      <c r="J577" s="388"/>
      <c r="K577" s="225"/>
      <c r="L577" s="225"/>
      <c r="M577" s="225"/>
      <c r="N577" s="400"/>
      <c r="O577" s="342"/>
      <c r="P577" s="302"/>
    </row>
    <row r="578" spans="1:16">
      <c r="A578" s="1">
        <v>20</v>
      </c>
      <c r="B578" s="2" t="s">
        <v>864</v>
      </c>
      <c r="C578" s="1" t="s">
        <v>24</v>
      </c>
      <c r="D578" s="1" t="s">
        <v>20</v>
      </c>
      <c r="E578" s="3" t="s">
        <v>2</v>
      </c>
      <c r="F578" s="469">
        <v>2520</v>
      </c>
      <c r="G578" s="412">
        <f>F578*0.9+12</f>
        <v>2280</v>
      </c>
      <c r="I578" s="225"/>
      <c r="J578" s="228"/>
      <c r="K578" s="225"/>
      <c r="L578" s="225"/>
      <c r="M578" s="225"/>
      <c r="N578" s="400"/>
      <c r="O578" s="351"/>
      <c r="P578" s="302"/>
    </row>
    <row r="579" spans="1:16">
      <c r="A579" s="1">
        <v>21</v>
      </c>
      <c r="B579" s="2" t="s">
        <v>93</v>
      </c>
      <c r="C579" s="1" t="s">
        <v>24</v>
      </c>
      <c r="D579" s="1" t="s">
        <v>20</v>
      </c>
      <c r="E579" s="1">
        <v>2</v>
      </c>
      <c r="F579" s="469">
        <v>1960</v>
      </c>
      <c r="G579" s="412">
        <f>F579*0.9+16</f>
        <v>1780</v>
      </c>
      <c r="I579" s="225"/>
      <c r="J579" s="228"/>
      <c r="K579" s="225"/>
      <c r="L579" s="225"/>
      <c r="M579" s="225"/>
      <c r="N579" s="400"/>
      <c r="O579" s="342"/>
      <c r="P579" s="302"/>
    </row>
    <row r="580" spans="1:16">
      <c r="A580" s="94">
        <v>22</v>
      </c>
      <c r="B580" s="2" t="s">
        <v>1096</v>
      </c>
      <c r="C580" s="1" t="s">
        <v>24</v>
      </c>
      <c r="D580" s="1" t="s">
        <v>23</v>
      </c>
      <c r="E580" s="3" t="s">
        <v>2</v>
      </c>
      <c r="F580" s="469">
        <v>2900</v>
      </c>
      <c r="G580" s="412">
        <f>F580*0.9+10</f>
        <v>2620</v>
      </c>
      <c r="I580" s="225"/>
      <c r="J580" s="228"/>
      <c r="K580" s="225"/>
      <c r="L580" s="225"/>
      <c r="M580" s="225"/>
      <c r="N580" s="400"/>
      <c r="O580" s="342"/>
      <c r="P580" s="302"/>
    </row>
    <row r="581" spans="1:16">
      <c r="A581" s="1">
        <v>23</v>
      </c>
      <c r="B581" s="2" t="s">
        <v>1097</v>
      </c>
      <c r="C581" s="1" t="s">
        <v>24</v>
      </c>
      <c r="D581" s="1" t="s">
        <v>23</v>
      </c>
      <c r="E581" s="3" t="s">
        <v>2</v>
      </c>
      <c r="F581" s="469">
        <v>2900</v>
      </c>
      <c r="G581" s="412">
        <f>F581*0.9+10</f>
        <v>2620</v>
      </c>
      <c r="I581" s="225"/>
      <c r="J581" s="228"/>
      <c r="K581" s="225"/>
      <c r="L581" s="225"/>
      <c r="M581" s="225"/>
      <c r="N581" s="400"/>
      <c r="O581" s="342"/>
      <c r="P581" s="302"/>
    </row>
    <row r="582" spans="1:16">
      <c r="A582" s="1">
        <v>24</v>
      </c>
      <c r="B582" s="2" t="s">
        <v>833</v>
      </c>
      <c r="C582" s="1" t="s">
        <v>24</v>
      </c>
      <c r="D582" s="1" t="s">
        <v>20</v>
      </c>
      <c r="E582" s="3" t="s">
        <v>2</v>
      </c>
      <c r="F582" s="469">
        <v>5500</v>
      </c>
      <c r="G582" s="412">
        <f>F582*0.9+10</f>
        <v>4960</v>
      </c>
      <c r="I582" s="225"/>
      <c r="J582" s="228"/>
      <c r="K582" s="225"/>
      <c r="L582" s="225"/>
      <c r="M582" s="225"/>
      <c r="N582" s="400"/>
      <c r="O582" s="342"/>
      <c r="P582" s="302"/>
    </row>
    <row r="583" spans="1:16" ht="28.5" customHeight="1">
      <c r="A583" s="1">
        <v>25</v>
      </c>
      <c r="B583" s="2" t="s">
        <v>865</v>
      </c>
      <c r="C583" s="1" t="s">
        <v>24</v>
      </c>
      <c r="D583" s="1" t="s">
        <v>20</v>
      </c>
      <c r="E583" s="3" t="s">
        <v>2</v>
      </c>
      <c r="F583" s="469">
        <v>6500</v>
      </c>
      <c r="G583" s="412">
        <f>F583*0.9+10</f>
        <v>5860</v>
      </c>
      <c r="I583" s="225"/>
      <c r="J583" s="407"/>
      <c r="K583" s="225"/>
      <c r="L583" s="225"/>
      <c r="M583" s="363"/>
      <c r="N583" s="400"/>
      <c r="O583" s="342"/>
      <c r="P583" s="302"/>
    </row>
    <row r="584" spans="1:16" ht="15" customHeight="1">
      <c r="A584" s="94">
        <v>26</v>
      </c>
      <c r="B584" s="2" t="s">
        <v>866</v>
      </c>
      <c r="C584" s="1" t="s">
        <v>24</v>
      </c>
      <c r="D584" s="1" t="s">
        <v>23</v>
      </c>
      <c r="E584" s="3" t="s">
        <v>2</v>
      </c>
      <c r="F584" s="421">
        <v>4500</v>
      </c>
      <c r="G584" s="412">
        <f t="shared" ref="G584:G585" si="58">F584*0.9+10</f>
        <v>4060</v>
      </c>
      <c r="I584" s="225"/>
      <c r="J584" s="228"/>
      <c r="K584" s="225"/>
      <c r="L584" s="225"/>
      <c r="M584" s="225"/>
      <c r="N584" s="400"/>
      <c r="O584" s="342"/>
      <c r="P584" s="302"/>
    </row>
    <row r="585" spans="1:16" ht="15" customHeight="1">
      <c r="A585" s="5">
        <v>27</v>
      </c>
      <c r="B585" s="2" t="s">
        <v>868</v>
      </c>
      <c r="C585" s="1" t="s">
        <v>24</v>
      </c>
      <c r="D585" s="1" t="s">
        <v>23</v>
      </c>
      <c r="E585" s="1">
        <v>2</v>
      </c>
      <c r="F585" s="421">
        <v>2700</v>
      </c>
      <c r="G585" s="412">
        <f t="shared" si="58"/>
        <v>2440</v>
      </c>
      <c r="I585" s="225"/>
      <c r="J585" s="407"/>
      <c r="K585" s="225"/>
      <c r="L585" s="225"/>
      <c r="M585" s="225"/>
      <c r="N585" s="400"/>
      <c r="O585" s="342"/>
      <c r="P585" s="302"/>
    </row>
    <row r="586" spans="1:16">
      <c r="A586" s="5">
        <v>28</v>
      </c>
      <c r="B586" s="2" t="s">
        <v>869</v>
      </c>
      <c r="C586" s="1" t="s">
        <v>24</v>
      </c>
      <c r="D586" s="1" t="s">
        <v>23</v>
      </c>
      <c r="E586" s="1">
        <v>2</v>
      </c>
      <c r="F586" s="421">
        <v>3200</v>
      </c>
      <c r="G586" s="412">
        <f t="shared" si="56"/>
        <v>2880</v>
      </c>
      <c r="I586" s="225"/>
      <c r="J586" s="407"/>
      <c r="K586" s="225"/>
      <c r="L586" s="225"/>
      <c r="M586" s="225"/>
      <c r="N586" s="400"/>
      <c r="O586" s="342"/>
      <c r="P586" s="302"/>
    </row>
    <row r="587" spans="1:16" ht="15" customHeight="1">
      <c r="A587" s="5">
        <v>29</v>
      </c>
      <c r="B587" s="2" t="s">
        <v>870</v>
      </c>
      <c r="C587" s="1" t="s">
        <v>24</v>
      </c>
      <c r="D587" s="1" t="s">
        <v>23</v>
      </c>
      <c r="E587" s="1">
        <v>2</v>
      </c>
      <c r="F587" s="421">
        <v>2400</v>
      </c>
      <c r="G587" s="412">
        <f t="shared" si="56"/>
        <v>2160</v>
      </c>
      <c r="I587" s="225"/>
      <c r="J587" s="388"/>
      <c r="K587" s="225"/>
      <c r="L587" s="225"/>
      <c r="M587" s="225"/>
      <c r="N587" s="400"/>
      <c r="O587" s="342"/>
      <c r="P587" s="302"/>
    </row>
    <row r="588" spans="1:16">
      <c r="A588" s="5">
        <v>30</v>
      </c>
      <c r="B588" s="2" t="s">
        <v>836</v>
      </c>
      <c r="C588" s="1" t="s">
        <v>24</v>
      </c>
      <c r="D588" s="1" t="s">
        <v>20</v>
      </c>
      <c r="E588" s="1">
        <v>2</v>
      </c>
      <c r="F588" s="421">
        <v>2400</v>
      </c>
      <c r="G588" s="412">
        <f t="shared" si="56"/>
        <v>2160</v>
      </c>
      <c r="I588" s="225"/>
      <c r="J588" s="388"/>
      <c r="K588" s="225"/>
      <c r="L588" s="225"/>
      <c r="M588" s="225"/>
      <c r="N588" s="400"/>
      <c r="O588" s="342"/>
      <c r="P588" s="302"/>
    </row>
    <row r="589" spans="1:16">
      <c r="A589" s="5">
        <v>31</v>
      </c>
      <c r="B589" s="2" t="s">
        <v>856</v>
      </c>
      <c r="C589" s="1" t="s">
        <v>24</v>
      </c>
      <c r="D589" s="1" t="s">
        <v>23</v>
      </c>
      <c r="E589" s="1">
        <v>2</v>
      </c>
      <c r="F589" s="421">
        <v>2400</v>
      </c>
      <c r="G589" s="412">
        <f t="shared" si="56"/>
        <v>2160</v>
      </c>
      <c r="I589" s="225"/>
      <c r="J589" s="228"/>
      <c r="K589" s="225"/>
      <c r="L589" s="225"/>
      <c r="M589" s="225"/>
      <c r="N589" s="400"/>
      <c r="O589" s="342"/>
      <c r="P589" s="302"/>
    </row>
    <row r="590" spans="1:16">
      <c r="A590" s="5">
        <v>32</v>
      </c>
      <c r="B590" s="2" t="s">
        <v>176</v>
      </c>
      <c r="C590" s="1" t="s">
        <v>24</v>
      </c>
      <c r="D590" s="1" t="s">
        <v>20</v>
      </c>
      <c r="E590" s="1">
        <v>2</v>
      </c>
      <c r="F590" s="421">
        <v>2400</v>
      </c>
      <c r="G590" s="412">
        <f t="shared" si="56"/>
        <v>2160</v>
      </c>
      <c r="I590" s="225"/>
      <c r="J590" s="228"/>
      <c r="K590" s="225"/>
      <c r="L590" s="225"/>
      <c r="M590" s="225"/>
      <c r="N590" s="400"/>
      <c r="O590" s="342"/>
      <c r="P590" s="302"/>
    </row>
    <row r="591" spans="1:16">
      <c r="A591" s="5">
        <v>33</v>
      </c>
      <c r="B591" s="2" t="s">
        <v>177</v>
      </c>
      <c r="C591" s="1" t="s">
        <v>24</v>
      </c>
      <c r="D591" s="1" t="s">
        <v>20</v>
      </c>
      <c r="E591" s="1">
        <v>2</v>
      </c>
      <c r="F591" s="421">
        <v>2400</v>
      </c>
      <c r="G591" s="412">
        <f t="shared" si="56"/>
        <v>2160</v>
      </c>
      <c r="I591" s="225"/>
      <c r="J591" s="228"/>
      <c r="K591" s="225"/>
      <c r="L591" s="225"/>
      <c r="M591" s="225"/>
      <c r="N591" s="400"/>
      <c r="O591" s="342"/>
      <c r="P591" s="302"/>
    </row>
    <row r="592" spans="1:16">
      <c r="A592" s="5">
        <v>34</v>
      </c>
      <c r="B592" s="2" t="s">
        <v>871</v>
      </c>
      <c r="C592" s="1" t="s">
        <v>24</v>
      </c>
      <c r="D592" s="1" t="s">
        <v>23</v>
      </c>
      <c r="E592" s="3">
        <v>2</v>
      </c>
      <c r="F592" s="421">
        <v>1400</v>
      </c>
      <c r="G592" s="412">
        <f t="shared" si="56"/>
        <v>1260</v>
      </c>
      <c r="I592" s="225"/>
      <c r="J592" s="228"/>
      <c r="K592" s="225"/>
      <c r="L592" s="225"/>
      <c r="M592" s="225"/>
      <c r="N592" s="400"/>
      <c r="O592" s="342"/>
      <c r="P592" s="302"/>
    </row>
    <row r="593" spans="1:16" ht="15" customHeight="1">
      <c r="A593" s="5">
        <v>35</v>
      </c>
      <c r="B593" s="2" t="s">
        <v>838</v>
      </c>
      <c r="C593" s="1" t="s">
        <v>24</v>
      </c>
      <c r="D593" s="1" t="s">
        <v>23</v>
      </c>
      <c r="E593" s="1">
        <v>2</v>
      </c>
      <c r="F593" s="421">
        <v>2600</v>
      </c>
      <c r="G593" s="412">
        <f t="shared" si="56"/>
        <v>2340</v>
      </c>
      <c r="I593" s="225"/>
      <c r="J593" s="228"/>
      <c r="K593" s="225"/>
      <c r="L593" s="225"/>
      <c r="M593" s="225"/>
      <c r="N593" s="400"/>
      <c r="O593" s="342"/>
      <c r="P593" s="302"/>
    </row>
    <row r="594" spans="1:16" ht="28.5">
      <c r="A594" s="128">
        <v>36</v>
      </c>
      <c r="B594" s="96" t="s">
        <v>876</v>
      </c>
      <c r="C594" s="1" t="s">
        <v>521</v>
      </c>
      <c r="D594" s="1" t="s">
        <v>23</v>
      </c>
      <c r="E594" s="1">
        <v>1</v>
      </c>
      <c r="F594" s="421">
        <v>2700</v>
      </c>
      <c r="G594" s="412">
        <f>F594*0.9+10</f>
        <v>2440</v>
      </c>
      <c r="I594" s="225"/>
      <c r="J594" s="388"/>
      <c r="K594" s="225"/>
      <c r="L594" s="225"/>
      <c r="M594" s="225"/>
      <c r="N594" s="400"/>
      <c r="O594" s="342"/>
      <c r="P594" s="302"/>
    </row>
    <row r="595" spans="1:16">
      <c r="A595" s="128">
        <v>37</v>
      </c>
      <c r="B595" s="80" t="s">
        <v>875</v>
      </c>
      <c r="C595" s="1" t="s">
        <v>521</v>
      </c>
      <c r="D595" s="1" t="s">
        <v>20</v>
      </c>
      <c r="E595" s="1">
        <v>1</v>
      </c>
      <c r="F595" s="421">
        <v>4600</v>
      </c>
      <c r="G595" s="412">
        <f t="shared" si="56"/>
        <v>4140</v>
      </c>
      <c r="I595" s="225"/>
      <c r="J595" s="228"/>
      <c r="K595" s="225"/>
      <c r="L595" s="225"/>
      <c r="M595" s="225"/>
      <c r="N595" s="400"/>
      <c r="O595" s="342"/>
      <c r="P595" s="302"/>
    </row>
    <row r="596" spans="1:16">
      <c r="A596" s="1">
        <v>38</v>
      </c>
      <c r="B596" s="2" t="s">
        <v>872</v>
      </c>
      <c r="C596" s="1" t="s">
        <v>24</v>
      </c>
      <c r="D596" s="1" t="s">
        <v>23</v>
      </c>
      <c r="E596" s="3">
        <v>2</v>
      </c>
      <c r="F596" s="421">
        <v>1400</v>
      </c>
      <c r="G596" s="412">
        <f t="shared" si="56"/>
        <v>1260</v>
      </c>
      <c r="I596" s="225"/>
      <c r="J596" s="228"/>
      <c r="K596" s="225"/>
      <c r="L596" s="225"/>
      <c r="M596" s="363"/>
      <c r="N596" s="400"/>
      <c r="O596" s="342"/>
      <c r="P596" s="302"/>
    </row>
    <row r="597" spans="1:16" ht="15" customHeight="1">
      <c r="A597" s="1">
        <v>39</v>
      </c>
      <c r="B597" s="2" t="s">
        <v>873</v>
      </c>
      <c r="C597" s="1" t="s">
        <v>24</v>
      </c>
      <c r="D597" s="1" t="s">
        <v>23</v>
      </c>
      <c r="E597" s="3">
        <v>2</v>
      </c>
      <c r="F597" s="421">
        <v>1400</v>
      </c>
      <c r="G597" s="412">
        <f t="shared" si="56"/>
        <v>1260</v>
      </c>
      <c r="I597" s="225"/>
      <c r="J597" s="228"/>
      <c r="K597" s="225"/>
      <c r="L597" s="225"/>
      <c r="M597" s="225"/>
      <c r="N597" s="400"/>
      <c r="O597" s="342"/>
      <c r="P597" s="302"/>
    </row>
    <row r="598" spans="1:16" ht="15" customHeight="1">
      <c r="A598" s="5">
        <v>40</v>
      </c>
      <c r="B598" s="2" t="s">
        <v>224</v>
      </c>
      <c r="C598" s="1" t="s">
        <v>24</v>
      </c>
      <c r="D598" s="1" t="s">
        <v>23</v>
      </c>
      <c r="E598" s="3">
        <v>2</v>
      </c>
      <c r="F598" s="421">
        <v>1400</v>
      </c>
      <c r="G598" s="412">
        <f t="shared" si="56"/>
        <v>1260</v>
      </c>
      <c r="I598" s="225"/>
      <c r="J598" s="228"/>
      <c r="K598" s="225"/>
      <c r="L598" s="225"/>
      <c r="M598" s="408"/>
      <c r="N598" s="400"/>
      <c r="O598" s="342"/>
      <c r="P598" s="302"/>
    </row>
    <row r="599" spans="1:16" ht="15" customHeight="1">
      <c r="A599" s="5">
        <v>41</v>
      </c>
      <c r="B599" s="2" t="s">
        <v>761</v>
      </c>
      <c r="C599" s="1" t="s">
        <v>24</v>
      </c>
      <c r="D599" s="1" t="s">
        <v>23</v>
      </c>
      <c r="E599" s="3">
        <v>2</v>
      </c>
      <c r="F599" s="421">
        <v>1400</v>
      </c>
      <c r="G599" s="412">
        <f t="shared" si="56"/>
        <v>1260</v>
      </c>
      <c r="I599" s="225"/>
      <c r="J599" s="228"/>
      <c r="K599" s="225"/>
      <c r="L599" s="225"/>
      <c r="M599" s="408"/>
      <c r="N599" s="400"/>
      <c r="O599" s="342"/>
      <c r="P599" s="302"/>
    </row>
    <row r="600" spans="1:16" ht="42.75">
      <c r="A600" s="5">
        <v>43</v>
      </c>
      <c r="B600" s="116" t="s">
        <v>874</v>
      </c>
      <c r="C600" s="117" t="s">
        <v>183</v>
      </c>
      <c r="D600" s="117" t="s">
        <v>246</v>
      </c>
      <c r="E600" s="3" t="s">
        <v>2</v>
      </c>
      <c r="F600" s="421">
        <v>19900</v>
      </c>
      <c r="G600" s="412">
        <f>F600*0.9+10</f>
        <v>17920</v>
      </c>
      <c r="I600" s="225"/>
      <c r="J600" s="228"/>
      <c r="K600" s="225"/>
      <c r="L600" s="225"/>
      <c r="M600" s="363"/>
      <c r="N600" s="400"/>
      <c r="O600" s="342"/>
      <c r="P600" s="302"/>
    </row>
    <row r="601" spans="1:16" ht="57" customHeight="1">
      <c r="A601" s="5">
        <v>44</v>
      </c>
      <c r="B601" s="116" t="s">
        <v>846</v>
      </c>
      <c r="C601" s="117" t="s">
        <v>859</v>
      </c>
      <c r="D601" s="117" t="s">
        <v>20</v>
      </c>
      <c r="E601" s="3" t="s">
        <v>2</v>
      </c>
      <c r="F601" s="421">
        <v>7000</v>
      </c>
      <c r="G601" s="412">
        <f t="shared" si="56"/>
        <v>6300</v>
      </c>
      <c r="I601" s="225"/>
      <c r="J601" s="228"/>
      <c r="K601" s="225"/>
      <c r="L601" s="225"/>
      <c r="M601" s="363"/>
      <c r="N601" s="400"/>
      <c r="O601" s="342"/>
      <c r="P601" s="302"/>
    </row>
    <row r="602" spans="1:16" ht="15" customHeight="1">
      <c r="A602" s="94"/>
      <c r="B602" s="231"/>
      <c r="C602" s="232"/>
      <c r="D602" s="550" t="s">
        <v>848</v>
      </c>
      <c r="E602" s="551"/>
      <c r="F602" s="119">
        <f>SUM(F559:F601)</f>
        <v>123640</v>
      </c>
      <c r="G602" s="120">
        <f>SUM(G559:G601)</f>
        <v>111520</v>
      </c>
      <c r="I602" s="225"/>
      <c r="J602" s="228"/>
      <c r="K602" s="225"/>
      <c r="L602" s="225"/>
      <c r="M602" s="363"/>
      <c r="N602" s="400"/>
      <c r="O602" s="342"/>
      <c r="P602" s="302"/>
    </row>
    <row r="603" spans="1:16" ht="15" customHeight="1">
      <c r="A603" s="94"/>
      <c r="B603" s="231"/>
      <c r="C603" s="232"/>
      <c r="D603" s="552" t="s">
        <v>764</v>
      </c>
      <c r="E603" s="552"/>
      <c r="F603" s="121">
        <v>400</v>
      </c>
      <c r="G603" s="95">
        <v>400</v>
      </c>
      <c r="I603" s="225"/>
      <c r="J603" s="228"/>
      <c r="K603" s="225"/>
      <c r="L603" s="225"/>
      <c r="M603" s="225"/>
      <c r="N603" s="400"/>
      <c r="O603" s="342"/>
      <c r="P603" s="302"/>
    </row>
    <row r="604" spans="1:16" ht="15" customHeight="1">
      <c r="A604" s="94"/>
      <c r="B604" s="231"/>
      <c r="C604" s="232"/>
      <c r="D604" s="539" t="s">
        <v>841</v>
      </c>
      <c r="E604" s="540"/>
      <c r="F604" s="121">
        <v>200</v>
      </c>
      <c r="G604" s="95">
        <v>200</v>
      </c>
      <c r="I604" s="225"/>
      <c r="J604" s="228"/>
      <c r="K604" s="225"/>
      <c r="L604" s="225"/>
      <c r="M604" s="225"/>
      <c r="N604" s="400"/>
      <c r="O604" s="342"/>
      <c r="P604" s="302"/>
    </row>
    <row r="605" spans="1:16" ht="15" customHeight="1">
      <c r="A605" s="94"/>
      <c r="B605" s="231"/>
      <c r="C605" s="232"/>
      <c r="D605" s="539" t="s">
        <v>840</v>
      </c>
      <c r="E605" s="540"/>
      <c r="F605" s="121">
        <v>700</v>
      </c>
      <c r="G605" s="95">
        <v>700</v>
      </c>
      <c r="I605" s="225"/>
      <c r="J605" s="228"/>
      <c r="K605" s="225"/>
      <c r="L605" s="225"/>
      <c r="M605" s="225"/>
      <c r="N605" s="400"/>
      <c r="O605" s="342"/>
      <c r="P605" s="302"/>
    </row>
    <row r="606" spans="1:16" ht="15" customHeight="1">
      <c r="A606" s="94"/>
      <c r="B606" s="231"/>
      <c r="C606" s="232"/>
      <c r="D606" s="547" t="s">
        <v>816</v>
      </c>
      <c r="E606" s="540"/>
      <c r="F606" s="122">
        <f>SUM(F602:F605)</f>
        <v>124940</v>
      </c>
      <c r="G606" s="122">
        <f>SUM(G602:G605)</f>
        <v>112820</v>
      </c>
      <c r="I606" s="225"/>
      <c r="J606" s="228"/>
      <c r="K606" s="225"/>
      <c r="L606" s="225"/>
      <c r="M606" s="225"/>
      <c r="N606" s="400"/>
      <c r="O606" s="342"/>
      <c r="P606" s="302"/>
    </row>
    <row r="607" spans="1:16" ht="17.25" customHeight="1">
      <c r="A607" s="548" t="s">
        <v>877</v>
      </c>
      <c r="B607" s="549"/>
      <c r="C607" s="549"/>
      <c r="D607" s="549"/>
      <c r="E607" s="549"/>
      <c r="F607" s="549"/>
      <c r="G607" s="549"/>
      <c r="I607" s="225"/>
      <c r="J607" s="228"/>
      <c r="K607" s="225"/>
      <c r="L607" s="225"/>
      <c r="M607" s="225"/>
      <c r="N607" s="400"/>
      <c r="O607" s="342"/>
      <c r="P607" s="302"/>
    </row>
    <row r="608" spans="1:16" ht="42.75" customHeight="1">
      <c r="A608" s="100" t="s">
        <v>0</v>
      </c>
      <c r="B608" s="100" t="s">
        <v>819</v>
      </c>
      <c r="C608" s="144" t="s">
        <v>391</v>
      </c>
      <c r="D608" s="144" t="s">
        <v>392</v>
      </c>
      <c r="E608" s="144" t="s">
        <v>762</v>
      </c>
      <c r="F608" s="7" t="s">
        <v>453</v>
      </c>
      <c r="G608" s="7" t="s">
        <v>454</v>
      </c>
      <c r="I608" s="225"/>
      <c r="J608" s="228"/>
      <c r="K608" s="225"/>
      <c r="L608" s="225"/>
      <c r="M608" s="225"/>
      <c r="N608" s="400"/>
      <c r="O608" s="342"/>
      <c r="P608" s="302"/>
    </row>
    <row r="609" spans="1:16" ht="28.5">
      <c r="A609" s="1">
        <v>1</v>
      </c>
      <c r="B609" s="96" t="s">
        <v>18</v>
      </c>
      <c r="C609" s="1" t="s">
        <v>19</v>
      </c>
      <c r="D609" s="1" t="s">
        <v>20</v>
      </c>
      <c r="E609" s="1">
        <v>1</v>
      </c>
      <c r="F609" s="469">
        <v>800</v>
      </c>
      <c r="G609" s="412">
        <f t="shared" ref="G609:G658" si="59">F609*0.9</f>
        <v>720</v>
      </c>
      <c r="I609" s="225"/>
      <c r="J609" s="228"/>
      <c r="K609" s="225"/>
      <c r="L609" s="225"/>
      <c r="M609" s="225"/>
      <c r="N609" s="400"/>
      <c r="O609" s="342"/>
      <c r="P609" s="302"/>
    </row>
    <row r="610" spans="1:16" ht="15" customHeight="1">
      <c r="A610" s="1">
        <v>2</v>
      </c>
      <c r="B610" s="2" t="s">
        <v>34</v>
      </c>
      <c r="C610" s="1" t="s">
        <v>24</v>
      </c>
      <c r="D610" s="1" t="s">
        <v>20</v>
      </c>
      <c r="E610" s="1">
        <v>2</v>
      </c>
      <c r="F610" s="469">
        <v>800</v>
      </c>
      <c r="G610" s="412">
        <f t="shared" si="59"/>
        <v>720</v>
      </c>
      <c r="I610" s="225"/>
      <c r="J610" s="228"/>
      <c r="K610" s="225"/>
      <c r="L610" s="225"/>
      <c r="M610" s="363"/>
      <c r="N610" s="400"/>
      <c r="O610" s="342"/>
      <c r="P610" s="302"/>
    </row>
    <row r="611" spans="1:16">
      <c r="A611" s="1">
        <v>3</v>
      </c>
      <c r="B611" s="2" t="s">
        <v>562</v>
      </c>
      <c r="C611" s="1" t="s">
        <v>24</v>
      </c>
      <c r="D611" s="1" t="s">
        <v>20</v>
      </c>
      <c r="E611" s="1">
        <v>2</v>
      </c>
      <c r="F611" s="469">
        <v>840</v>
      </c>
      <c r="G611" s="412">
        <f>F611*0.9+4</f>
        <v>760</v>
      </c>
      <c r="I611" s="225"/>
      <c r="J611" s="228"/>
      <c r="K611" s="225"/>
      <c r="L611" s="225"/>
      <c r="M611" s="225"/>
      <c r="N611" s="400"/>
      <c r="O611" s="342"/>
      <c r="P611" s="302"/>
    </row>
    <row r="612" spans="1:16" ht="15" customHeight="1">
      <c r="A612" s="1">
        <v>4</v>
      </c>
      <c r="B612" s="2" t="s">
        <v>563</v>
      </c>
      <c r="C612" s="1" t="s">
        <v>24</v>
      </c>
      <c r="D612" s="1" t="s">
        <v>20</v>
      </c>
      <c r="E612" s="1">
        <v>2</v>
      </c>
      <c r="F612" s="469">
        <v>840</v>
      </c>
      <c r="G612" s="412">
        <f>F612*0.9+4</f>
        <v>760</v>
      </c>
      <c r="I612" s="409"/>
      <c r="J612" s="410"/>
      <c r="K612" s="225"/>
      <c r="L612" s="225"/>
      <c r="M612" s="225"/>
      <c r="N612" s="400"/>
      <c r="O612" s="342"/>
      <c r="P612" s="302"/>
    </row>
    <row r="613" spans="1:16">
      <c r="A613" s="1">
        <v>5</v>
      </c>
      <c r="B613" s="2" t="s">
        <v>36</v>
      </c>
      <c r="C613" s="1" t="s">
        <v>24</v>
      </c>
      <c r="D613" s="1" t="s">
        <v>20</v>
      </c>
      <c r="E613" s="1">
        <v>2</v>
      </c>
      <c r="F613" s="469">
        <v>800</v>
      </c>
      <c r="G613" s="426">
        <f t="shared" si="59"/>
        <v>720</v>
      </c>
      <c r="I613" s="409"/>
      <c r="J613" s="410"/>
      <c r="K613" s="225"/>
      <c r="L613" s="225"/>
      <c r="M613" s="225"/>
      <c r="N613" s="400"/>
      <c r="O613" s="342"/>
      <c r="P613" s="302"/>
    </row>
    <row r="614" spans="1:16">
      <c r="A614" s="1">
        <v>6</v>
      </c>
      <c r="B614" s="2" t="s">
        <v>39</v>
      </c>
      <c r="C614" s="1" t="s">
        <v>24</v>
      </c>
      <c r="D614" s="1" t="s">
        <v>20</v>
      </c>
      <c r="E614" s="1">
        <v>2</v>
      </c>
      <c r="F614" s="469">
        <v>800</v>
      </c>
      <c r="G614" s="412">
        <f t="shared" si="59"/>
        <v>720</v>
      </c>
      <c r="I614" s="225"/>
      <c r="J614" s="228"/>
      <c r="K614" s="225"/>
      <c r="L614" s="225"/>
      <c r="M614" s="363"/>
      <c r="N614" s="400"/>
      <c r="O614" s="342"/>
      <c r="P614" s="302"/>
    </row>
    <row r="615" spans="1:16">
      <c r="A615" s="1">
        <v>7</v>
      </c>
      <c r="B615" s="2" t="s">
        <v>40</v>
      </c>
      <c r="C615" s="1" t="s">
        <v>24</v>
      </c>
      <c r="D615" s="1" t="s">
        <v>20</v>
      </c>
      <c r="E615" s="1">
        <v>2</v>
      </c>
      <c r="F615" s="469">
        <v>800</v>
      </c>
      <c r="G615" s="412">
        <f t="shared" si="59"/>
        <v>720</v>
      </c>
      <c r="I615" s="225"/>
      <c r="J615" s="228"/>
      <c r="K615" s="225"/>
      <c r="L615" s="225"/>
      <c r="M615" s="363"/>
      <c r="N615" s="400"/>
      <c r="O615" s="342"/>
      <c r="P615" s="302"/>
    </row>
    <row r="616" spans="1:16">
      <c r="A616" s="1">
        <v>8</v>
      </c>
      <c r="B616" s="2" t="s">
        <v>514</v>
      </c>
      <c r="C616" s="1" t="s">
        <v>24</v>
      </c>
      <c r="D616" s="1" t="s">
        <v>20</v>
      </c>
      <c r="E616" s="1">
        <v>2</v>
      </c>
      <c r="F616" s="469">
        <v>800</v>
      </c>
      <c r="G616" s="412">
        <f t="shared" si="59"/>
        <v>720</v>
      </c>
      <c r="I616" s="225"/>
      <c r="J616" s="228"/>
      <c r="K616" s="225"/>
      <c r="L616" s="225"/>
      <c r="M616" s="363"/>
      <c r="N616" s="400"/>
      <c r="O616" s="342"/>
      <c r="P616" s="302"/>
    </row>
    <row r="617" spans="1:16">
      <c r="A617" s="1">
        <v>9</v>
      </c>
      <c r="B617" s="2" t="s">
        <v>447</v>
      </c>
      <c r="C617" s="1" t="s">
        <v>24</v>
      </c>
      <c r="D617" s="1" t="s">
        <v>20</v>
      </c>
      <c r="E617" s="1">
        <v>2</v>
      </c>
      <c r="F617" s="469">
        <v>1000</v>
      </c>
      <c r="G617" s="412">
        <f t="shared" si="59"/>
        <v>900</v>
      </c>
      <c r="I617" s="225"/>
      <c r="J617" s="228"/>
      <c r="K617" s="225"/>
      <c r="L617" s="225"/>
      <c r="M617" s="363"/>
      <c r="N617" s="400"/>
      <c r="O617" s="342"/>
      <c r="P617" s="302"/>
    </row>
    <row r="618" spans="1:16">
      <c r="A618" s="5">
        <v>10</v>
      </c>
      <c r="B618" s="2" t="s">
        <v>44</v>
      </c>
      <c r="C618" s="1" t="s">
        <v>24</v>
      </c>
      <c r="D618" s="1" t="s">
        <v>20</v>
      </c>
      <c r="E618" s="1">
        <v>2</v>
      </c>
      <c r="F618" s="469">
        <v>800</v>
      </c>
      <c r="G618" s="412">
        <f t="shared" si="59"/>
        <v>720</v>
      </c>
      <c r="I618" s="225"/>
      <c r="J618" s="375"/>
      <c r="K618" s="256"/>
      <c r="L618" s="256"/>
      <c r="M618" s="363"/>
      <c r="N618" s="400"/>
      <c r="O618" s="342"/>
      <c r="P618" s="302"/>
    </row>
    <row r="619" spans="1:16">
      <c r="A619" s="5">
        <v>11</v>
      </c>
      <c r="B619" s="129" t="s">
        <v>57</v>
      </c>
      <c r="C619" s="88" t="s">
        <v>24</v>
      </c>
      <c r="D619" s="88" t="s">
        <v>20</v>
      </c>
      <c r="E619" s="93" t="s">
        <v>1</v>
      </c>
      <c r="F619" s="469">
        <v>4800</v>
      </c>
      <c r="G619" s="412">
        <f t="shared" si="59"/>
        <v>4320</v>
      </c>
      <c r="I619" s="225"/>
      <c r="J619" s="375"/>
      <c r="K619" s="256"/>
      <c r="L619" s="256"/>
      <c r="M619" s="363"/>
      <c r="N619" s="400"/>
      <c r="O619" s="342"/>
      <c r="P619" s="302"/>
    </row>
    <row r="620" spans="1:16" ht="28.5" customHeight="1">
      <c r="A620" s="82">
        <v>12</v>
      </c>
      <c r="B620" s="92" t="s">
        <v>850</v>
      </c>
      <c r="C620" s="88" t="s">
        <v>24</v>
      </c>
      <c r="D620" s="88" t="s">
        <v>20</v>
      </c>
      <c r="E620" s="88">
        <v>2</v>
      </c>
      <c r="F620" s="469">
        <v>5000</v>
      </c>
      <c r="G620" s="412">
        <f t="shared" si="59"/>
        <v>4500</v>
      </c>
      <c r="I620" s="258"/>
      <c r="J620" s="373"/>
      <c r="K620" s="374"/>
      <c r="L620" s="398"/>
      <c r="M620" s="405"/>
      <c r="N620" s="238"/>
      <c r="O620" s="238"/>
      <c r="P620" s="302"/>
    </row>
    <row r="621" spans="1:16" ht="15" customHeight="1">
      <c r="A621" s="88">
        <v>13</v>
      </c>
      <c r="B621" s="127" t="s">
        <v>862</v>
      </c>
      <c r="C621" s="1" t="s">
        <v>24</v>
      </c>
      <c r="D621" s="1" t="s">
        <v>20</v>
      </c>
      <c r="E621" s="1">
        <v>2</v>
      </c>
      <c r="F621" s="469">
        <v>2500</v>
      </c>
      <c r="G621" s="412">
        <f>F621*0.9+10</f>
        <v>2260</v>
      </c>
      <c r="I621" s="225"/>
      <c r="J621" s="375"/>
      <c r="K621" s="256"/>
      <c r="L621" s="388"/>
      <c r="M621" s="406"/>
      <c r="N621" s="400"/>
      <c r="O621" s="342"/>
      <c r="P621" s="302"/>
    </row>
    <row r="622" spans="1:16" ht="15" customHeight="1">
      <c r="A622" s="1">
        <v>14</v>
      </c>
      <c r="B622" s="127" t="s">
        <v>449</v>
      </c>
      <c r="C622" s="1" t="s">
        <v>24</v>
      </c>
      <c r="D622" s="1" t="s">
        <v>20</v>
      </c>
      <c r="E622" s="1">
        <v>2</v>
      </c>
      <c r="F622" s="469">
        <v>2500</v>
      </c>
      <c r="G622" s="412">
        <f>F622*0.9+10</f>
        <v>2260</v>
      </c>
      <c r="I622" s="225"/>
      <c r="J622" s="375"/>
      <c r="K622" s="256"/>
      <c r="L622" s="388"/>
      <c r="M622" s="406"/>
      <c r="N622" s="400"/>
      <c r="O622" s="342"/>
      <c r="P622" s="302"/>
    </row>
    <row r="623" spans="1:16" ht="28.5" customHeight="1">
      <c r="A623" s="94">
        <v>15</v>
      </c>
      <c r="B623" s="4" t="s">
        <v>830</v>
      </c>
      <c r="C623" s="1" t="s">
        <v>63</v>
      </c>
      <c r="D623" s="1" t="s">
        <v>23</v>
      </c>
      <c r="E623" s="1">
        <v>1</v>
      </c>
      <c r="F623" s="469">
        <v>700</v>
      </c>
      <c r="G623" s="412">
        <f t="shared" ref="G623:G624" si="60">F623*0.9+10</f>
        <v>640</v>
      </c>
      <c r="I623" s="225"/>
      <c r="J623" s="375"/>
      <c r="K623" s="256"/>
      <c r="L623" s="388"/>
      <c r="M623" s="406"/>
      <c r="N623" s="400"/>
      <c r="O623" s="342"/>
      <c r="P623" s="302"/>
    </row>
    <row r="624" spans="1:16" ht="42.75">
      <c r="A624" s="1">
        <v>16</v>
      </c>
      <c r="B624" s="72" t="s">
        <v>863</v>
      </c>
      <c r="C624" s="88" t="s">
        <v>882</v>
      </c>
      <c r="D624" s="88" t="s">
        <v>23</v>
      </c>
      <c r="E624" s="88">
        <v>1</v>
      </c>
      <c r="F624" s="469">
        <v>1100</v>
      </c>
      <c r="G624" s="412">
        <f t="shared" si="60"/>
        <v>1000</v>
      </c>
      <c r="I624" s="225"/>
      <c r="J624" s="375"/>
      <c r="K624" s="256"/>
      <c r="L624" s="399"/>
      <c r="M624" s="406"/>
      <c r="N624" s="253"/>
      <c r="O624" s="253"/>
      <c r="P624" s="302"/>
    </row>
    <row r="625" spans="1:16" ht="17.25">
      <c r="A625" s="88">
        <v>17</v>
      </c>
      <c r="B625" s="2" t="s">
        <v>878</v>
      </c>
      <c r="C625" s="1" t="s">
        <v>24</v>
      </c>
      <c r="D625" s="1" t="s">
        <v>20</v>
      </c>
      <c r="E625" s="1">
        <v>2</v>
      </c>
      <c r="F625" s="469">
        <v>1800</v>
      </c>
      <c r="G625" s="412">
        <f t="shared" si="59"/>
        <v>1620</v>
      </c>
      <c r="I625" s="378"/>
      <c r="J625" s="378"/>
      <c r="K625" s="378"/>
      <c r="L625" s="378"/>
      <c r="M625" s="378"/>
      <c r="N625" s="242"/>
      <c r="O625" s="342"/>
      <c r="P625" s="302"/>
    </row>
    <row r="626" spans="1:16">
      <c r="A626" s="1">
        <v>18</v>
      </c>
      <c r="B626" s="2" t="s">
        <v>851</v>
      </c>
      <c r="C626" s="1" t="s">
        <v>24</v>
      </c>
      <c r="D626" s="1" t="s">
        <v>20</v>
      </c>
      <c r="E626" s="1">
        <v>2</v>
      </c>
      <c r="F626" s="469">
        <v>1960</v>
      </c>
      <c r="G626" s="412">
        <f>F626*0.9+16</f>
        <v>1780</v>
      </c>
      <c r="I626" s="383"/>
      <c r="J626" s="383"/>
      <c r="K626" s="383"/>
      <c r="L626" s="383"/>
      <c r="M626" s="383"/>
      <c r="N626" s="253"/>
      <c r="O626" s="384"/>
      <c r="P626" s="302"/>
    </row>
    <row r="627" spans="1:16">
      <c r="A627" s="1">
        <v>19</v>
      </c>
      <c r="B627" s="2" t="s">
        <v>567</v>
      </c>
      <c r="C627" s="1" t="s">
        <v>24</v>
      </c>
      <c r="D627" s="1" t="s">
        <v>20</v>
      </c>
      <c r="E627" s="1">
        <v>2</v>
      </c>
      <c r="F627" s="469">
        <v>1960</v>
      </c>
      <c r="G627" s="412">
        <f t="shared" ref="G627:G631" si="61">F627*0.9+16</f>
        <v>1780</v>
      </c>
      <c r="I627" s="383"/>
      <c r="J627" s="383"/>
      <c r="K627" s="383"/>
      <c r="L627" s="383"/>
      <c r="M627" s="383"/>
      <c r="N627" s="253"/>
      <c r="O627" s="384"/>
      <c r="P627" s="302"/>
    </row>
    <row r="628" spans="1:16">
      <c r="A628" s="1">
        <v>20</v>
      </c>
      <c r="B628" s="2" t="s">
        <v>852</v>
      </c>
      <c r="C628" s="1" t="s">
        <v>24</v>
      </c>
      <c r="D628" s="1" t="s">
        <v>20</v>
      </c>
      <c r="E628" s="1">
        <v>2</v>
      </c>
      <c r="F628" s="469">
        <v>1960</v>
      </c>
      <c r="G628" s="412">
        <f t="shared" si="61"/>
        <v>1780</v>
      </c>
      <c r="I628" s="225"/>
      <c r="J628" s="388"/>
      <c r="K628" s="225"/>
      <c r="L628" s="225"/>
      <c r="M628" s="225"/>
      <c r="N628" s="400"/>
      <c r="O628" s="342"/>
      <c r="P628" s="302"/>
    </row>
    <row r="629" spans="1:16" ht="15" customHeight="1">
      <c r="A629" s="1">
        <v>21</v>
      </c>
      <c r="B629" s="2" t="s">
        <v>89</v>
      </c>
      <c r="C629" s="1" t="s">
        <v>24</v>
      </c>
      <c r="D629" s="1" t="s">
        <v>20</v>
      </c>
      <c r="E629" s="1">
        <v>2</v>
      </c>
      <c r="F629" s="469">
        <v>1960</v>
      </c>
      <c r="G629" s="412">
        <f t="shared" si="61"/>
        <v>1780</v>
      </c>
      <c r="I629" s="225"/>
      <c r="J629" s="228"/>
      <c r="K629" s="225"/>
      <c r="L629" s="225"/>
      <c r="M629" s="225"/>
      <c r="N629" s="400"/>
      <c r="O629" s="342"/>
      <c r="P629" s="302"/>
    </row>
    <row r="630" spans="1:16">
      <c r="A630" s="1">
        <v>22</v>
      </c>
      <c r="B630" s="4" t="s">
        <v>90</v>
      </c>
      <c r="C630" s="1" t="s">
        <v>24</v>
      </c>
      <c r="D630" s="1" t="s">
        <v>20</v>
      </c>
      <c r="E630" s="1">
        <v>2</v>
      </c>
      <c r="F630" s="469">
        <v>1960</v>
      </c>
      <c r="G630" s="412">
        <f t="shared" si="61"/>
        <v>1780</v>
      </c>
      <c r="I630" s="225"/>
      <c r="J630" s="228"/>
      <c r="K630" s="225"/>
      <c r="L630" s="225"/>
      <c r="M630" s="225"/>
      <c r="N630" s="400"/>
      <c r="O630" s="342"/>
      <c r="P630" s="302"/>
    </row>
    <row r="631" spans="1:16" ht="15" customHeight="1">
      <c r="A631" s="1">
        <v>23</v>
      </c>
      <c r="B631" s="2" t="s">
        <v>91</v>
      </c>
      <c r="C631" s="1" t="s">
        <v>24</v>
      </c>
      <c r="D631" s="1" t="s">
        <v>20</v>
      </c>
      <c r="E631" s="1">
        <v>2</v>
      </c>
      <c r="F631" s="469">
        <v>1960</v>
      </c>
      <c r="G631" s="412">
        <f t="shared" si="61"/>
        <v>1780</v>
      </c>
      <c r="I631" s="225"/>
      <c r="J631" s="228"/>
      <c r="K631" s="225"/>
      <c r="L631" s="225"/>
      <c r="M631" s="225"/>
      <c r="N631" s="400"/>
      <c r="O631" s="342"/>
      <c r="P631" s="302"/>
    </row>
    <row r="632" spans="1:16">
      <c r="A632" s="1">
        <v>24</v>
      </c>
      <c r="B632" s="92" t="s">
        <v>864</v>
      </c>
      <c r="C632" s="88" t="s">
        <v>24</v>
      </c>
      <c r="D632" s="88" t="s">
        <v>20</v>
      </c>
      <c r="E632" s="93" t="s">
        <v>2</v>
      </c>
      <c r="F632" s="469">
        <v>2520</v>
      </c>
      <c r="G632" s="412">
        <f>F632*0.9+12</f>
        <v>2280</v>
      </c>
      <c r="I632" s="225"/>
      <c r="J632" s="228"/>
      <c r="K632" s="225"/>
      <c r="L632" s="225"/>
      <c r="M632" s="225"/>
      <c r="N632" s="400"/>
      <c r="O632" s="351"/>
      <c r="P632" s="302"/>
    </row>
    <row r="633" spans="1:16">
      <c r="A633" s="88">
        <v>25</v>
      </c>
      <c r="B633" s="2" t="s">
        <v>93</v>
      </c>
      <c r="C633" s="1" t="s">
        <v>24</v>
      </c>
      <c r="D633" s="1" t="s">
        <v>20</v>
      </c>
      <c r="E633" s="1">
        <v>2</v>
      </c>
      <c r="F633" s="469">
        <v>1960</v>
      </c>
      <c r="G633" s="412">
        <f>F633*0.9+16</f>
        <v>1780</v>
      </c>
      <c r="I633" s="225"/>
      <c r="J633" s="228"/>
      <c r="K633" s="225"/>
      <c r="L633" s="225"/>
      <c r="M633" s="225"/>
      <c r="N633" s="400"/>
      <c r="O633" s="342"/>
      <c r="P633" s="302"/>
    </row>
    <row r="634" spans="1:16" ht="57" customHeight="1">
      <c r="A634" s="5">
        <v>26</v>
      </c>
      <c r="B634" s="92" t="s">
        <v>832</v>
      </c>
      <c r="C634" s="88" t="s">
        <v>24</v>
      </c>
      <c r="D634" s="88" t="s">
        <v>20</v>
      </c>
      <c r="E634" s="88">
        <v>2</v>
      </c>
      <c r="F634" s="469">
        <v>4500</v>
      </c>
      <c r="G634" s="412">
        <f>F634*0.9+10</f>
        <v>4060</v>
      </c>
      <c r="I634" s="225"/>
      <c r="J634" s="228"/>
      <c r="K634" s="225"/>
      <c r="L634" s="225"/>
      <c r="M634" s="225"/>
      <c r="N634" s="400"/>
      <c r="O634" s="342"/>
      <c r="P634" s="302"/>
    </row>
    <row r="635" spans="1:16">
      <c r="A635" s="82">
        <v>27</v>
      </c>
      <c r="B635" s="2" t="s">
        <v>1096</v>
      </c>
      <c r="C635" s="1" t="s">
        <v>24</v>
      </c>
      <c r="D635" s="1" t="s">
        <v>23</v>
      </c>
      <c r="E635" s="3" t="s">
        <v>2</v>
      </c>
      <c r="F635" s="469">
        <v>2900</v>
      </c>
      <c r="G635" s="412">
        <f t="shared" ref="G635:G639" si="62">F635*0.9+10</f>
        <v>2620</v>
      </c>
      <c r="I635" s="225"/>
      <c r="J635" s="228"/>
      <c r="K635" s="225"/>
      <c r="L635" s="225"/>
      <c r="M635" s="225"/>
      <c r="N635" s="400"/>
      <c r="O635" s="342"/>
      <c r="P635" s="302"/>
    </row>
    <row r="636" spans="1:16">
      <c r="A636" s="88">
        <v>28</v>
      </c>
      <c r="B636" s="2" t="s">
        <v>1097</v>
      </c>
      <c r="C636" s="1" t="s">
        <v>24</v>
      </c>
      <c r="D636" s="1" t="s">
        <v>23</v>
      </c>
      <c r="E636" s="3" t="s">
        <v>2</v>
      </c>
      <c r="F636" s="469">
        <v>2900</v>
      </c>
      <c r="G636" s="412">
        <f t="shared" si="62"/>
        <v>2620</v>
      </c>
      <c r="I636" s="225"/>
      <c r="J636" s="228"/>
      <c r="K636" s="225"/>
      <c r="L636" s="225"/>
      <c r="M636" s="225"/>
      <c r="N636" s="400"/>
      <c r="O636" s="342"/>
      <c r="P636" s="302"/>
    </row>
    <row r="637" spans="1:16" ht="15" customHeight="1">
      <c r="A637" s="88">
        <v>29</v>
      </c>
      <c r="B637" s="92" t="s">
        <v>833</v>
      </c>
      <c r="C637" s="88" t="s">
        <v>24</v>
      </c>
      <c r="D637" s="88" t="s">
        <v>20</v>
      </c>
      <c r="E637" s="93" t="s">
        <v>2</v>
      </c>
      <c r="F637" s="469">
        <v>5500</v>
      </c>
      <c r="G637" s="412">
        <f t="shared" si="62"/>
        <v>4960</v>
      </c>
      <c r="I637" s="225"/>
      <c r="J637" s="228"/>
      <c r="K637" s="225"/>
      <c r="L637" s="225"/>
      <c r="M637" s="225"/>
      <c r="N637" s="400"/>
      <c r="O637" s="342"/>
      <c r="P637" s="302"/>
    </row>
    <row r="638" spans="1:16" ht="28.5">
      <c r="A638" s="88">
        <v>30</v>
      </c>
      <c r="B638" s="92" t="s">
        <v>879</v>
      </c>
      <c r="C638" s="88" t="s">
        <v>24</v>
      </c>
      <c r="D638" s="88" t="s">
        <v>20</v>
      </c>
      <c r="E638" s="93" t="s">
        <v>2</v>
      </c>
      <c r="F638" s="469">
        <v>6500</v>
      </c>
      <c r="G638" s="412">
        <f t="shared" si="62"/>
        <v>5860</v>
      </c>
      <c r="I638" s="225"/>
      <c r="J638" s="407"/>
      <c r="K638" s="225"/>
      <c r="L638" s="225"/>
      <c r="M638" s="363"/>
      <c r="N638" s="400"/>
      <c r="O638" s="342"/>
      <c r="P638" s="302"/>
    </row>
    <row r="639" spans="1:16">
      <c r="A639" s="130">
        <v>31</v>
      </c>
      <c r="B639" s="92" t="s">
        <v>866</v>
      </c>
      <c r="C639" s="88" t="s">
        <v>24</v>
      </c>
      <c r="D639" s="88" t="s">
        <v>23</v>
      </c>
      <c r="E639" s="93" t="s">
        <v>2</v>
      </c>
      <c r="F639" s="469">
        <v>4500</v>
      </c>
      <c r="G639" s="412">
        <f t="shared" si="62"/>
        <v>4060</v>
      </c>
      <c r="I639" s="225"/>
      <c r="J639" s="228"/>
      <c r="K639" s="225"/>
      <c r="L639" s="225"/>
      <c r="M639" s="225"/>
      <c r="N639" s="400"/>
      <c r="O639" s="342"/>
      <c r="P639" s="302"/>
    </row>
    <row r="640" spans="1:16" ht="28.5">
      <c r="A640" s="5">
        <v>32</v>
      </c>
      <c r="B640" s="2" t="s">
        <v>834</v>
      </c>
      <c r="C640" s="1" t="s">
        <v>24</v>
      </c>
      <c r="D640" s="1" t="s">
        <v>23</v>
      </c>
      <c r="E640" s="1">
        <v>2</v>
      </c>
      <c r="F640" s="469">
        <v>2700</v>
      </c>
      <c r="G640" s="412">
        <f>F640*0.9+10</f>
        <v>2440</v>
      </c>
      <c r="I640" s="225"/>
      <c r="J640" s="407"/>
      <c r="K640" s="225"/>
      <c r="L640" s="225"/>
      <c r="M640" s="225"/>
      <c r="N640" s="400"/>
      <c r="O640" s="342"/>
      <c r="P640" s="302"/>
    </row>
    <row r="641" spans="1:16" ht="15" customHeight="1">
      <c r="A641" s="5">
        <v>33</v>
      </c>
      <c r="B641" s="2" t="s">
        <v>835</v>
      </c>
      <c r="C641" s="1" t="s">
        <v>24</v>
      </c>
      <c r="D641" s="1" t="s">
        <v>23</v>
      </c>
      <c r="E641" s="1">
        <v>2</v>
      </c>
      <c r="F641" s="469">
        <v>3200</v>
      </c>
      <c r="G641" s="412">
        <f t="shared" si="59"/>
        <v>2880</v>
      </c>
      <c r="I641" s="225"/>
      <c r="J641" s="407"/>
      <c r="K641" s="225"/>
      <c r="L641" s="225"/>
      <c r="M641" s="225"/>
      <c r="N641" s="400"/>
      <c r="O641" s="342"/>
      <c r="P641" s="302"/>
    </row>
    <row r="642" spans="1:16" ht="15" customHeight="1">
      <c r="A642" s="82">
        <v>34</v>
      </c>
      <c r="B642" s="72" t="s">
        <v>854</v>
      </c>
      <c r="C642" s="88" t="s">
        <v>24</v>
      </c>
      <c r="D642" s="88" t="s">
        <v>20</v>
      </c>
      <c r="E642" s="88">
        <v>2</v>
      </c>
      <c r="F642" s="469">
        <v>2400</v>
      </c>
      <c r="G642" s="412">
        <f t="shared" si="59"/>
        <v>2160</v>
      </c>
      <c r="I642" s="225"/>
      <c r="J642" s="388"/>
      <c r="K642" s="225"/>
      <c r="L642" s="225"/>
      <c r="M642" s="225"/>
      <c r="N642" s="400"/>
      <c r="O642" s="342"/>
      <c r="P642" s="302"/>
    </row>
    <row r="643" spans="1:16" ht="15" customHeight="1">
      <c r="A643" s="82">
        <v>35</v>
      </c>
      <c r="B643" s="72" t="s">
        <v>855</v>
      </c>
      <c r="C643" s="88" t="s">
        <v>24</v>
      </c>
      <c r="D643" s="88" t="s">
        <v>23</v>
      </c>
      <c r="E643" s="88">
        <v>2</v>
      </c>
      <c r="F643" s="469">
        <v>2400</v>
      </c>
      <c r="G643" s="412">
        <f t="shared" si="59"/>
        <v>2160</v>
      </c>
      <c r="I643" s="225"/>
      <c r="J643" s="388"/>
      <c r="K643" s="225"/>
      <c r="L643" s="225"/>
      <c r="M643" s="225"/>
      <c r="N643" s="400"/>
      <c r="O643" s="342"/>
      <c r="P643" s="302"/>
    </row>
    <row r="644" spans="1:16" ht="15" customHeight="1">
      <c r="A644" s="82">
        <v>36</v>
      </c>
      <c r="B644" s="72" t="s">
        <v>856</v>
      </c>
      <c r="C644" s="88" t="s">
        <v>24</v>
      </c>
      <c r="D644" s="88" t="s">
        <v>23</v>
      </c>
      <c r="E644" s="88">
        <v>2</v>
      </c>
      <c r="F644" s="469">
        <v>2400</v>
      </c>
      <c r="G644" s="412">
        <f t="shared" si="59"/>
        <v>2160</v>
      </c>
      <c r="I644" s="225"/>
      <c r="J644" s="228"/>
      <c r="K644" s="225"/>
      <c r="L644" s="225"/>
      <c r="M644" s="225"/>
      <c r="N644" s="400"/>
      <c r="O644" s="342"/>
      <c r="P644" s="302"/>
    </row>
    <row r="645" spans="1:16">
      <c r="A645" s="82">
        <v>37</v>
      </c>
      <c r="B645" s="72" t="s">
        <v>176</v>
      </c>
      <c r="C645" s="88" t="s">
        <v>24</v>
      </c>
      <c r="D645" s="88" t="s">
        <v>20</v>
      </c>
      <c r="E645" s="88">
        <v>2</v>
      </c>
      <c r="F645" s="469">
        <v>2400</v>
      </c>
      <c r="G645" s="412">
        <f t="shared" si="59"/>
        <v>2160</v>
      </c>
      <c r="I645" s="225"/>
      <c r="J645" s="228"/>
      <c r="K645" s="225"/>
      <c r="L645" s="225"/>
      <c r="M645" s="225"/>
      <c r="N645" s="400"/>
      <c r="O645" s="342"/>
      <c r="P645" s="302"/>
    </row>
    <row r="646" spans="1:16">
      <c r="A646" s="82">
        <v>38</v>
      </c>
      <c r="B646" s="72" t="s">
        <v>857</v>
      </c>
      <c r="C646" s="88" t="s">
        <v>24</v>
      </c>
      <c r="D646" s="88" t="s">
        <v>20</v>
      </c>
      <c r="E646" s="88">
        <v>2</v>
      </c>
      <c r="F646" s="469">
        <v>2400</v>
      </c>
      <c r="G646" s="412">
        <f t="shared" si="59"/>
        <v>2160</v>
      </c>
      <c r="I646" s="225"/>
      <c r="J646" s="228"/>
      <c r="K646" s="225"/>
      <c r="L646" s="225"/>
      <c r="M646" s="225"/>
      <c r="N646" s="400"/>
      <c r="O646" s="342"/>
      <c r="P646" s="302"/>
    </row>
    <row r="647" spans="1:16">
      <c r="A647" s="82">
        <v>39</v>
      </c>
      <c r="B647" s="72" t="s">
        <v>178</v>
      </c>
      <c r="C647" s="88" t="s">
        <v>24</v>
      </c>
      <c r="D647" s="88" t="s">
        <v>23</v>
      </c>
      <c r="E647" s="88">
        <v>2</v>
      </c>
      <c r="F647" s="469">
        <v>2400</v>
      </c>
      <c r="G647" s="412">
        <f t="shared" si="59"/>
        <v>2160</v>
      </c>
      <c r="I647" s="225"/>
      <c r="J647" s="228"/>
      <c r="K647" s="225"/>
      <c r="L647" s="225"/>
      <c r="M647" s="225"/>
      <c r="N647" s="400"/>
      <c r="O647" s="342"/>
      <c r="P647" s="302"/>
    </row>
    <row r="648" spans="1:16" ht="15" customHeight="1">
      <c r="A648" s="5">
        <v>40</v>
      </c>
      <c r="B648" s="2" t="s">
        <v>871</v>
      </c>
      <c r="C648" s="1" t="s">
        <v>24</v>
      </c>
      <c r="D648" s="1" t="s">
        <v>23</v>
      </c>
      <c r="E648" s="3">
        <v>2</v>
      </c>
      <c r="F648" s="469">
        <v>1400</v>
      </c>
      <c r="G648" s="412">
        <f t="shared" si="59"/>
        <v>1260</v>
      </c>
      <c r="I648" s="225"/>
      <c r="J648" s="228"/>
      <c r="K648" s="225"/>
      <c r="L648" s="225"/>
      <c r="M648" s="225"/>
      <c r="N648" s="400"/>
      <c r="O648" s="342"/>
      <c r="P648" s="302"/>
    </row>
    <row r="649" spans="1:16" ht="15" customHeight="1">
      <c r="A649" s="82">
        <v>41</v>
      </c>
      <c r="B649" s="72" t="s">
        <v>838</v>
      </c>
      <c r="C649" s="88" t="s">
        <v>24</v>
      </c>
      <c r="D649" s="88" t="s">
        <v>23</v>
      </c>
      <c r="E649" s="88">
        <v>2</v>
      </c>
      <c r="F649" s="469">
        <v>2600</v>
      </c>
      <c r="G649" s="412">
        <f t="shared" si="59"/>
        <v>2340</v>
      </c>
      <c r="I649" s="225"/>
      <c r="J649" s="388"/>
      <c r="K649" s="225"/>
      <c r="L649" s="225"/>
      <c r="M649" s="225"/>
      <c r="N649" s="400"/>
      <c r="O649" s="342"/>
      <c r="P649" s="302"/>
    </row>
    <row r="650" spans="1:16" ht="15" customHeight="1">
      <c r="A650" s="131">
        <v>42</v>
      </c>
      <c r="B650" s="98" t="s">
        <v>880</v>
      </c>
      <c r="C650" s="88" t="s">
        <v>521</v>
      </c>
      <c r="D650" s="88" t="s">
        <v>23</v>
      </c>
      <c r="E650" s="88">
        <v>1</v>
      </c>
      <c r="F650" s="469">
        <v>2700</v>
      </c>
      <c r="G650" s="412">
        <f>F650*0.9+10</f>
        <v>2440</v>
      </c>
      <c r="I650" s="225"/>
      <c r="J650" s="228"/>
      <c r="K650" s="225"/>
      <c r="L650" s="225"/>
      <c r="M650" s="225"/>
      <c r="N650" s="400"/>
      <c r="O650" s="342"/>
      <c r="P650" s="302"/>
    </row>
    <row r="651" spans="1:16">
      <c r="A651" s="131">
        <v>43</v>
      </c>
      <c r="B651" s="98" t="s">
        <v>881</v>
      </c>
      <c r="C651" s="88" t="s">
        <v>521</v>
      </c>
      <c r="D651" s="88" t="s">
        <v>20</v>
      </c>
      <c r="E651" s="88">
        <v>1</v>
      </c>
      <c r="F651" s="469">
        <v>4600</v>
      </c>
      <c r="G651" s="412">
        <f t="shared" si="59"/>
        <v>4140</v>
      </c>
      <c r="I651" s="225"/>
      <c r="J651" s="228"/>
      <c r="K651" s="225"/>
      <c r="L651" s="225"/>
      <c r="M651" s="363"/>
      <c r="N651" s="400"/>
      <c r="O651" s="342"/>
      <c r="P651" s="302"/>
    </row>
    <row r="652" spans="1:16" ht="17.25" customHeight="1">
      <c r="A652" s="1">
        <v>44</v>
      </c>
      <c r="B652" s="2" t="s">
        <v>872</v>
      </c>
      <c r="C652" s="1" t="s">
        <v>24</v>
      </c>
      <c r="D652" s="1" t="s">
        <v>23</v>
      </c>
      <c r="E652" s="3">
        <v>2</v>
      </c>
      <c r="F652" s="37">
        <v>1400</v>
      </c>
      <c r="G652" s="412">
        <f t="shared" si="59"/>
        <v>1260</v>
      </c>
      <c r="I652" s="225"/>
      <c r="J652" s="228"/>
      <c r="K652" s="225"/>
      <c r="L652" s="225"/>
      <c r="M652" s="225"/>
      <c r="N652" s="400"/>
      <c r="O652" s="342"/>
      <c r="P652" s="302"/>
    </row>
    <row r="653" spans="1:16" ht="15" customHeight="1">
      <c r="A653" s="1">
        <v>45</v>
      </c>
      <c r="B653" s="2" t="s">
        <v>873</v>
      </c>
      <c r="C653" s="1" t="s">
        <v>24</v>
      </c>
      <c r="D653" s="1" t="s">
        <v>23</v>
      </c>
      <c r="E653" s="3">
        <v>2</v>
      </c>
      <c r="F653" s="37">
        <v>1400</v>
      </c>
      <c r="G653" s="412">
        <f t="shared" si="59"/>
        <v>1260</v>
      </c>
      <c r="I653" s="225"/>
      <c r="J653" s="228"/>
      <c r="K653" s="225"/>
      <c r="L653" s="225"/>
      <c r="M653" s="225"/>
      <c r="N653" s="400"/>
      <c r="O653" s="342"/>
      <c r="P653" s="302"/>
    </row>
    <row r="654" spans="1:16">
      <c r="A654" s="1">
        <v>46</v>
      </c>
      <c r="B654" s="2" t="s">
        <v>224</v>
      </c>
      <c r="C654" s="1" t="s">
        <v>24</v>
      </c>
      <c r="D654" s="1" t="s">
        <v>23</v>
      </c>
      <c r="E654" s="3">
        <v>2</v>
      </c>
      <c r="F654" s="37">
        <v>1400</v>
      </c>
      <c r="G654" s="412">
        <f t="shared" si="59"/>
        <v>1260</v>
      </c>
      <c r="I654" s="225"/>
      <c r="J654" s="228"/>
      <c r="K654" s="225"/>
      <c r="L654" s="225"/>
      <c r="M654" s="408"/>
      <c r="N654" s="400"/>
      <c r="O654" s="342"/>
      <c r="P654" s="302"/>
    </row>
    <row r="655" spans="1:16">
      <c r="A655" s="94">
        <v>47</v>
      </c>
      <c r="B655" s="2" t="s">
        <v>761</v>
      </c>
      <c r="C655" s="1" t="s">
        <v>24</v>
      </c>
      <c r="D655" s="1" t="s">
        <v>23</v>
      </c>
      <c r="E655" s="3">
        <v>2</v>
      </c>
      <c r="F655" s="37">
        <v>1400</v>
      </c>
      <c r="G655" s="412">
        <f t="shared" si="59"/>
        <v>1260</v>
      </c>
      <c r="I655" s="225"/>
      <c r="J655" s="228"/>
      <c r="K655" s="225"/>
      <c r="L655" s="225"/>
      <c r="M655" s="408"/>
      <c r="N655" s="400"/>
      <c r="O655" s="342"/>
      <c r="P655" s="302"/>
    </row>
    <row r="656" spans="1:16" ht="42.75">
      <c r="A656" s="82">
        <v>48</v>
      </c>
      <c r="B656" s="91" t="s">
        <v>874</v>
      </c>
      <c r="C656" s="115" t="s">
        <v>183</v>
      </c>
      <c r="D656" s="115" t="s">
        <v>246</v>
      </c>
      <c r="E656" s="93" t="s">
        <v>2</v>
      </c>
      <c r="F656" s="121">
        <v>19900</v>
      </c>
      <c r="G656" s="412">
        <f>F656*0.9+10</f>
        <v>17920</v>
      </c>
      <c r="I656" s="225"/>
      <c r="J656" s="228"/>
      <c r="K656" s="225"/>
      <c r="L656" s="225"/>
      <c r="M656" s="363"/>
      <c r="N656" s="400"/>
      <c r="O656" s="342"/>
      <c r="P656" s="302"/>
    </row>
    <row r="657" spans="1:16" ht="57">
      <c r="A657" s="82">
        <v>49</v>
      </c>
      <c r="B657" s="91" t="s">
        <v>846</v>
      </c>
      <c r="C657" s="115" t="s">
        <v>860</v>
      </c>
      <c r="D657" s="115" t="s">
        <v>20</v>
      </c>
      <c r="E657" s="93" t="s">
        <v>2</v>
      </c>
      <c r="F657" s="121">
        <v>7000</v>
      </c>
      <c r="G657" s="412">
        <f t="shared" si="59"/>
        <v>6300</v>
      </c>
      <c r="I657" s="225"/>
      <c r="J657" s="228"/>
      <c r="K657" s="225"/>
      <c r="L657" s="225"/>
      <c r="M657" s="363"/>
      <c r="N657" s="400"/>
      <c r="O657" s="342"/>
      <c r="P657" s="302"/>
    </row>
    <row r="658" spans="1:16" ht="28.5" customHeight="1">
      <c r="A658" s="82">
        <v>50</v>
      </c>
      <c r="B658" s="124" t="s">
        <v>806</v>
      </c>
      <c r="C658" s="88" t="s">
        <v>19</v>
      </c>
      <c r="D658" s="88" t="s">
        <v>23</v>
      </c>
      <c r="E658" s="471" t="s">
        <v>2</v>
      </c>
      <c r="F658" s="121">
        <v>10000</v>
      </c>
      <c r="G658" s="412">
        <f t="shared" si="59"/>
        <v>9000</v>
      </c>
      <c r="I658" s="225"/>
      <c r="J658" s="228"/>
      <c r="K658" s="225"/>
      <c r="L658" s="225"/>
      <c r="M658" s="363"/>
      <c r="N658" s="400"/>
      <c r="O658" s="342"/>
      <c r="P658" s="302"/>
    </row>
    <row r="659" spans="1:16" ht="15" customHeight="1">
      <c r="A659" s="130"/>
      <c r="B659" s="126"/>
      <c r="C659" s="125"/>
      <c r="D659" s="550" t="s">
        <v>848</v>
      </c>
      <c r="E659" s="551"/>
      <c r="F659" s="119">
        <f>SUM(F609:F658)</f>
        <v>143820</v>
      </c>
      <c r="G659" s="120">
        <f>SUM(G609:G658)</f>
        <v>129700</v>
      </c>
      <c r="I659" s="225"/>
      <c r="J659" s="228"/>
      <c r="K659" s="225"/>
      <c r="L659" s="225"/>
      <c r="M659" s="225"/>
      <c r="N659" s="400"/>
      <c r="O659" s="342"/>
      <c r="P659" s="302"/>
    </row>
    <row r="660" spans="1:16" ht="15" customHeight="1">
      <c r="A660" s="132"/>
      <c r="B660" s="126"/>
      <c r="C660" s="125"/>
      <c r="D660" s="552" t="s">
        <v>764</v>
      </c>
      <c r="E660" s="552"/>
      <c r="F660" s="121">
        <v>400</v>
      </c>
      <c r="G660" s="95">
        <v>400</v>
      </c>
      <c r="I660" s="225"/>
      <c r="J660" s="228"/>
      <c r="K660" s="225"/>
      <c r="L660" s="225"/>
      <c r="M660" s="225"/>
      <c r="N660" s="400"/>
      <c r="O660" s="342"/>
      <c r="P660" s="302"/>
    </row>
    <row r="661" spans="1:16" ht="15" customHeight="1">
      <c r="A661" s="130"/>
      <c r="B661" s="126"/>
      <c r="C661" s="125"/>
      <c r="D661" s="539" t="s">
        <v>841</v>
      </c>
      <c r="E661" s="540"/>
      <c r="F661" s="121">
        <v>200</v>
      </c>
      <c r="G661" s="95">
        <v>200</v>
      </c>
      <c r="I661" s="225"/>
      <c r="J661" s="388"/>
      <c r="K661" s="225"/>
      <c r="L661" s="225"/>
      <c r="M661" s="225"/>
      <c r="N661" s="400"/>
      <c r="O661" s="342"/>
      <c r="P661" s="302"/>
    </row>
    <row r="662" spans="1:16" ht="15" customHeight="1">
      <c r="A662" s="130"/>
      <c r="B662" s="126"/>
      <c r="C662" s="125"/>
      <c r="D662" s="539" t="s">
        <v>840</v>
      </c>
      <c r="E662" s="540"/>
      <c r="F662" s="121">
        <v>700</v>
      </c>
      <c r="G662" s="95">
        <v>700</v>
      </c>
      <c r="I662" s="225"/>
      <c r="J662" s="388"/>
      <c r="K662" s="225"/>
      <c r="L662" s="225"/>
      <c r="M662" s="225"/>
      <c r="N662" s="400"/>
      <c r="O662" s="342"/>
      <c r="P662" s="302"/>
    </row>
    <row r="663" spans="1:16" ht="15" customHeight="1">
      <c r="A663" s="94"/>
      <c r="B663" s="226"/>
      <c r="C663" s="227"/>
      <c r="D663" s="541" t="s">
        <v>763</v>
      </c>
      <c r="E663" s="542"/>
      <c r="F663" s="122">
        <f>F659+F660+F661+F662</f>
        <v>145120</v>
      </c>
      <c r="G663" s="122">
        <f>G659+G660+G661+G662</f>
        <v>131000</v>
      </c>
      <c r="I663" s="225"/>
      <c r="J663" s="388"/>
      <c r="K663" s="225"/>
      <c r="L663" s="225"/>
      <c r="M663" s="225"/>
      <c r="N663" s="400"/>
      <c r="O663" s="342"/>
      <c r="P663" s="302"/>
    </row>
    <row r="664" spans="1:16" ht="15" customHeight="1">
      <c r="I664" s="225"/>
      <c r="J664" s="388"/>
      <c r="K664" s="225"/>
      <c r="L664" s="225"/>
      <c r="M664" s="225"/>
      <c r="N664" s="400"/>
      <c r="O664" s="342"/>
      <c r="P664" s="302"/>
    </row>
    <row r="665" spans="1:16" ht="15" customHeight="1" thickBot="1">
      <c r="A665" s="606" t="s">
        <v>1340</v>
      </c>
      <c r="B665" s="607"/>
      <c r="C665" s="607"/>
      <c r="D665" s="607"/>
      <c r="E665" s="607"/>
      <c r="F665" s="607"/>
      <c r="G665" s="607"/>
      <c r="I665" s="225"/>
      <c r="J665" s="388"/>
      <c r="K665" s="225"/>
      <c r="L665" s="225"/>
      <c r="M665" s="225"/>
      <c r="N665" s="400"/>
      <c r="O665" s="342"/>
      <c r="P665" s="302"/>
    </row>
    <row r="666" spans="1:16" ht="57" customHeight="1">
      <c r="A666" s="100" t="s">
        <v>0</v>
      </c>
      <c r="B666" s="100" t="s">
        <v>819</v>
      </c>
      <c r="C666" s="477" t="s">
        <v>391</v>
      </c>
      <c r="D666" s="477" t="s">
        <v>392</v>
      </c>
      <c r="E666" s="477" t="s">
        <v>762</v>
      </c>
      <c r="F666" s="7" t="s">
        <v>453</v>
      </c>
      <c r="G666" s="7" t="s">
        <v>454</v>
      </c>
      <c r="I666" s="225"/>
      <c r="J666" s="388"/>
      <c r="K666" s="225"/>
      <c r="L666" s="225"/>
      <c r="M666" s="225"/>
      <c r="N666" s="400"/>
      <c r="O666" s="342"/>
      <c r="P666" s="302"/>
    </row>
    <row r="667" spans="1:16" ht="28.5" customHeight="1">
      <c r="A667" s="616">
        <v>1</v>
      </c>
      <c r="B667" s="617" t="s">
        <v>76</v>
      </c>
      <c r="C667" s="222" t="s">
        <v>24</v>
      </c>
      <c r="D667" s="222" t="s">
        <v>20</v>
      </c>
      <c r="E667" s="618">
        <v>2</v>
      </c>
      <c r="F667" s="619">
        <v>1800</v>
      </c>
      <c r="G667" s="620">
        <v>1260</v>
      </c>
      <c r="I667" s="225"/>
      <c r="J667" s="388"/>
      <c r="K667" s="225"/>
      <c r="L667" s="225"/>
      <c r="M667" s="225"/>
      <c r="N667" s="400"/>
      <c r="O667" s="342"/>
      <c r="P667" s="302"/>
    </row>
    <row r="668" spans="1:16" ht="16.5">
      <c r="A668" s="621">
        <v>2</v>
      </c>
      <c r="B668" s="478" t="s">
        <v>86</v>
      </c>
      <c r="C668" s="222" t="s">
        <v>24</v>
      </c>
      <c r="D668" s="222" t="s">
        <v>20</v>
      </c>
      <c r="E668" s="618">
        <v>2</v>
      </c>
      <c r="F668" s="622">
        <v>1960</v>
      </c>
      <c r="G668" s="623">
        <v>1380</v>
      </c>
      <c r="I668" s="409"/>
      <c r="J668" s="410"/>
      <c r="K668" s="225"/>
      <c r="L668" s="225"/>
      <c r="M668" s="225"/>
      <c r="N668" s="400"/>
      <c r="O668" s="342"/>
      <c r="P668" s="302"/>
    </row>
    <row r="669" spans="1:16" ht="16.5">
      <c r="A669" s="621">
        <v>3</v>
      </c>
      <c r="B669" s="478" t="s">
        <v>87</v>
      </c>
      <c r="C669" s="222" t="s">
        <v>24</v>
      </c>
      <c r="D669" s="222" t="s">
        <v>20</v>
      </c>
      <c r="E669" s="618">
        <v>2</v>
      </c>
      <c r="F669" s="622">
        <v>1960</v>
      </c>
      <c r="G669" s="623">
        <v>1380</v>
      </c>
      <c r="I669" s="409"/>
      <c r="J669" s="410"/>
      <c r="K669" s="225"/>
      <c r="L669" s="225"/>
      <c r="M669" s="225"/>
      <c r="N669" s="400"/>
      <c r="O669" s="342"/>
      <c r="P669" s="302"/>
    </row>
    <row r="670" spans="1:16" ht="16.5">
      <c r="A670" s="621">
        <v>4</v>
      </c>
      <c r="B670" s="478" t="s">
        <v>89</v>
      </c>
      <c r="C670" s="222" t="s">
        <v>24</v>
      </c>
      <c r="D670" s="222" t="s">
        <v>20</v>
      </c>
      <c r="E670" s="618">
        <v>2</v>
      </c>
      <c r="F670" s="622">
        <v>1960</v>
      </c>
      <c r="G670" s="623">
        <v>1380</v>
      </c>
      <c r="I670" s="225"/>
      <c r="J670" s="228"/>
      <c r="K670" s="225"/>
      <c r="L670" s="225"/>
      <c r="M670" s="363"/>
      <c r="N670" s="400"/>
      <c r="O670" s="342"/>
      <c r="P670" s="302"/>
    </row>
    <row r="671" spans="1:16" ht="16.5">
      <c r="A671" s="621">
        <v>5</v>
      </c>
      <c r="B671" s="478" t="s">
        <v>93</v>
      </c>
      <c r="C671" s="222" t="s">
        <v>24</v>
      </c>
      <c r="D671" s="222" t="s">
        <v>20</v>
      </c>
      <c r="E671" s="618">
        <v>2</v>
      </c>
      <c r="F671" s="622">
        <v>1960</v>
      </c>
      <c r="G671" s="623">
        <v>1380</v>
      </c>
      <c r="I671" s="225"/>
      <c r="J671" s="228"/>
      <c r="K671" s="225"/>
      <c r="L671" s="225"/>
      <c r="M671" s="363"/>
      <c r="N671" s="400"/>
      <c r="O671" s="342"/>
      <c r="P671" s="302"/>
    </row>
    <row r="672" spans="1:16" ht="17.25" thickBot="1">
      <c r="A672" s="624">
        <v>6</v>
      </c>
      <c r="B672" s="625" t="s">
        <v>1341</v>
      </c>
      <c r="C672" s="222" t="s">
        <v>24</v>
      </c>
      <c r="D672" s="222" t="s">
        <v>20</v>
      </c>
      <c r="E672" s="618">
        <v>2</v>
      </c>
      <c r="F672" s="622">
        <v>4500</v>
      </c>
      <c r="G672" s="623">
        <v>3200</v>
      </c>
      <c r="I672" s="225"/>
      <c r="J672" s="228"/>
      <c r="K672" s="225"/>
      <c r="L672" s="225"/>
      <c r="M672" s="363"/>
      <c r="N672" s="400"/>
      <c r="O672" s="342"/>
      <c r="P672" s="302"/>
    </row>
    <row r="673" spans="1:16">
      <c r="A673" s="247"/>
      <c r="B673" s="248"/>
      <c r="C673" s="247"/>
      <c r="D673" s="550" t="s">
        <v>848</v>
      </c>
      <c r="E673" s="551"/>
      <c r="F673" s="626">
        <v>14140</v>
      </c>
      <c r="G673" s="627">
        <v>9980</v>
      </c>
      <c r="I673" s="225"/>
      <c r="J673" s="228"/>
      <c r="K673" s="225"/>
      <c r="L673" s="225"/>
      <c r="M673" s="363"/>
      <c r="N673" s="400"/>
      <c r="O673" s="342"/>
      <c r="P673" s="302"/>
    </row>
    <row r="674" spans="1:16" ht="15" customHeight="1">
      <c r="A674" s="247"/>
      <c r="B674" s="248"/>
      <c r="C674" s="247"/>
      <c r="D674" s="552" t="s">
        <v>764</v>
      </c>
      <c r="E674" s="552"/>
      <c r="F674" s="102">
        <v>400</v>
      </c>
      <c r="G674" s="628">
        <v>400</v>
      </c>
      <c r="I674" s="225"/>
      <c r="J674" s="375"/>
      <c r="K674" s="256"/>
      <c r="L674" s="256"/>
      <c r="M674" s="363"/>
      <c r="N674" s="400"/>
      <c r="O674" s="342"/>
      <c r="P674" s="302"/>
    </row>
    <row r="675" spans="1:16" ht="15" customHeight="1" thickBot="1">
      <c r="A675" s="247"/>
      <c r="B675" s="248"/>
      <c r="C675" s="247"/>
      <c r="D675" s="541" t="s">
        <v>763</v>
      </c>
      <c r="E675" s="542"/>
      <c r="F675" s="629">
        <f>SUM(F673:F674)</f>
        <v>14540</v>
      </c>
      <c r="G675" s="630">
        <f>SUM(G673:G674)</f>
        <v>10380</v>
      </c>
      <c r="I675" s="225"/>
      <c r="J675" s="375"/>
      <c r="K675" s="256"/>
      <c r="L675" s="256"/>
      <c r="M675" s="363"/>
      <c r="N675" s="400"/>
      <c r="O675" s="342"/>
      <c r="P675" s="302"/>
    </row>
    <row r="676" spans="1:16" ht="15" customHeight="1">
      <c r="A676" s="247"/>
      <c r="B676" s="248"/>
      <c r="C676" s="247"/>
      <c r="D676" s="247"/>
      <c r="E676" s="247"/>
      <c r="F676" s="259"/>
      <c r="G676" s="259"/>
      <c r="I676" s="225"/>
      <c r="J676" s="382"/>
      <c r="K676" s="225"/>
      <c r="L676" s="225"/>
      <c r="M676" s="363"/>
      <c r="N676" s="400"/>
      <c r="O676" s="342"/>
      <c r="P676" s="302"/>
    </row>
    <row r="677" spans="1:16" ht="28.5" customHeight="1" thickBot="1">
      <c r="A677" s="606" t="s">
        <v>1343</v>
      </c>
      <c r="B677" s="607"/>
      <c r="C677" s="607"/>
      <c r="D677" s="607"/>
      <c r="E677" s="607"/>
      <c r="F677" s="607"/>
      <c r="G677" s="607"/>
      <c r="I677" s="258"/>
      <c r="J677" s="381"/>
      <c r="K677" s="258"/>
      <c r="L677" s="536"/>
      <c r="M677" s="537"/>
      <c r="N677" s="238"/>
      <c r="O677" s="238"/>
      <c r="P677" s="302"/>
    </row>
    <row r="678" spans="1:16" ht="15" customHeight="1">
      <c r="A678" s="608" t="s">
        <v>0</v>
      </c>
      <c r="B678" s="609" t="s">
        <v>1330</v>
      </c>
      <c r="C678" s="609" t="s">
        <v>1331</v>
      </c>
      <c r="D678" s="609" t="s">
        <v>1332</v>
      </c>
      <c r="E678" s="609" t="s">
        <v>1333</v>
      </c>
      <c r="F678" s="610" t="s">
        <v>1334</v>
      </c>
      <c r="G678" s="611" t="s">
        <v>1335</v>
      </c>
      <c r="I678" s="225"/>
      <c r="J678" s="382"/>
      <c r="K678" s="225"/>
      <c r="L678" s="533"/>
      <c r="M678" s="534"/>
      <c r="N678" s="400"/>
      <c r="O678" s="342"/>
      <c r="P678" s="302"/>
    </row>
    <row r="679" spans="1:16">
      <c r="A679" s="612"/>
      <c r="B679" s="613"/>
      <c r="C679" s="613"/>
      <c r="D679" s="613"/>
      <c r="E679" s="613"/>
      <c r="F679" s="614"/>
      <c r="G679" s="615"/>
      <c r="I679" s="225"/>
      <c r="J679" s="382"/>
      <c r="K679" s="225"/>
      <c r="L679" s="533"/>
      <c r="M679" s="534"/>
      <c r="N679" s="400"/>
      <c r="O679" s="342"/>
      <c r="P679" s="302"/>
    </row>
    <row r="680" spans="1:16" ht="16.5">
      <c r="A680" s="616">
        <v>1</v>
      </c>
      <c r="B680" s="617" t="s">
        <v>76</v>
      </c>
      <c r="C680" s="222" t="s">
        <v>24</v>
      </c>
      <c r="D680" s="222" t="s">
        <v>20</v>
      </c>
      <c r="E680" s="618">
        <v>2</v>
      </c>
      <c r="F680" s="631">
        <v>1800</v>
      </c>
      <c r="G680" s="632">
        <v>1260</v>
      </c>
      <c r="I680" s="225"/>
      <c r="J680" s="382"/>
      <c r="K680" s="225"/>
      <c r="L680" s="533"/>
      <c r="M680" s="534"/>
      <c r="N680" s="400"/>
      <c r="O680" s="342"/>
      <c r="P680" s="302"/>
    </row>
    <row r="681" spans="1:16" ht="16.5">
      <c r="A681" s="621">
        <v>2</v>
      </c>
      <c r="B681" s="478" t="s">
        <v>86</v>
      </c>
      <c r="C681" s="222" t="s">
        <v>24</v>
      </c>
      <c r="D681" s="222" t="s">
        <v>20</v>
      </c>
      <c r="E681" s="618">
        <v>2</v>
      </c>
      <c r="F681" s="631">
        <v>1960</v>
      </c>
      <c r="G681" s="632">
        <v>1380</v>
      </c>
      <c r="I681" s="225"/>
      <c r="J681" s="228"/>
      <c r="K681" s="225"/>
      <c r="L681" s="535"/>
      <c r="M681" s="534"/>
      <c r="N681" s="253"/>
      <c r="O681" s="253"/>
      <c r="P681" s="302"/>
    </row>
    <row r="682" spans="1:16" ht="16.5">
      <c r="A682" s="621">
        <v>3</v>
      </c>
      <c r="B682" s="478" t="s">
        <v>87</v>
      </c>
      <c r="C682" s="222" t="s">
        <v>24</v>
      </c>
      <c r="D682" s="222" t="s">
        <v>20</v>
      </c>
      <c r="E682" s="618">
        <v>2</v>
      </c>
      <c r="F682" s="631">
        <v>1960</v>
      </c>
      <c r="G682" s="632">
        <v>1380</v>
      </c>
      <c r="I682" s="302"/>
      <c r="J682" s="302"/>
      <c r="K682" s="302"/>
      <c r="L682" s="302"/>
      <c r="M682" s="302"/>
      <c r="N682" s="302"/>
      <c r="O682" s="302"/>
      <c r="P682" s="302"/>
    </row>
    <row r="683" spans="1:16" ht="16.5">
      <c r="A683" s="621">
        <v>4</v>
      </c>
      <c r="B683" s="2" t="s">
        <v>88</v>
      </c>
      <c r="C683" s="222" t="s">
        <v>24</v>
      </c>
      <c r="D683" s="222" t="s">
        <v>20</v>
      </c>
      <c r="E683" s="618">
        <v>2</v>
      </c>
      <c r="F683" s="631">
        <v>1960</v>
      </c>
      <c r="G683" s="632">
        <v>1380</v>
      </c>
      <c r="I683" s="302"/>
      <c r="J683" s="302"/>
      <c r="K683" s="302"/>
      <c r="L683" s="302"/>
      <c r="M683" s="302"/>
      <c r="N683" s="302"/>
      <c r="O683" s="302"/>
      <c r="P683" s="302"/>
    </row>
    <row r="684" spans="1:16" ht="15" customHeight="1">
      <c r="A684" s="621">
        <v>5</v>
      </c>
      <c r="B684" s="478" t="s">
        <v>89</v>
      </c>
      <c r="C684" s="222" t="s">
        <v>24</v>
      </c>
      <c r="D684" s="222" t="s">
        <v>20</v>
      </c>
      <c r="E684" s="618">
        <v>2</v>
      </c>
      <c r="F684" s="631">
        <v>1960</v>
      </c>
      <c r="G684" s="632">
        <v>1380</v>
      </c>
      <c r="I684" s="302"/>
      <c r="J684" s="302"/>
      <c r="K684" s="302"/>
      <c r="L684" s="302"/>
      <c r="M684" s="302"/>
      <c r="N684" s="302"/>
      <c r="O684" s="302"/>
      <c r="P684" s="302"/>
    </row>
    <row r="685" spans="1:16" ht="16.5">
      <c r="A685" s="621">
        <v>6</v>
      </c>
      <c r="B685" s="4" t="s">
        <v>90</v>
      </c>
      <c r="C685" s="222" t="s">
        <v>24</v>
      </c>
      <c r="D685" s="222" t="s">
        <v>20</v>
      </c>
      <c r="E685" s="618">
        <v>2</v>
      </c>
      <c r="F685" s="631">
        <v>1960</v>
      </c>
      <c r="G685" s="632">
        <v>1380</v>
      </c>
      <c r="I685" s="302"/>
      <c r="J685" s="302"/>
      <c r="K685" s="302"/>
      <c r="L685" s="302"/>
      <c r="M685" s="302"/>
      <c r="N685" s="302"/>
      <c r="O685" s="302"/>
      <c r="P685" s="302"/>
    </row>
    <row r="686" spans="1:16" ht="15" customHeight="1">
      <c r="A686" s="621">
        <v>7</v>
      </c>
      <c r="B686" s="2" t="s">
        <v>92</v>
      </c>
      <c r="C686" s="222" t="s">
        <v>24</v>
      </c>
      <c r="D686" s="222" t="s">
        <v>20</v>
      </c>
      <c r="E686" s="618" t="s">
        <v>2</v>
      </c>
      <c r="F686" s="631">
        <v>2520</v>
      </c>
      <c r="G686" s="632">
        <v>1760</v>
      </c>
      <c r="I686" s="302"/>
      <c r="J686" s="302"/>
      <c r="K686" s="302"/>
      <c r="L686" s="302"/>
      <c r="M686" s="302"/>
      <c r="N686" s="302"/>
      <c r="O686" s="302"/>
      <c r="P686" s="302"/>
    </row>
    <row r="687" spans="1:16" ht="16.5">
      <c r="A687" s="621">
        <v>8</v>
      </c>
      <c r="B687" s="478" t="s">
        <v>93</v>
      </c>
      <c r="C687" s="222" t="s">
        <v>24</v>
      </c>
      <c r="D687" s="222" t="s">
        <v>20</v>
      </c>
      <c r="E687" s="618">
        <v>2</v>
      </c>
      <c r="F687" s="631">
        <v>1960</v>
      </c>
      <c r="G687" s="632">
        <v>1380</v>
      </c>
      <c r="I687" s="302"/>
      <c r="J687" s="302"/>
      <c r="K687" s="302"/>
      <c r="L687" s="302"/>
      <c r="M687" s="302"/>
      <c r="N687" s="302"/>
      <c r="O687" s="302"/>
      <c r="P687" s="302"/>
    </row>
    <row r="688" spans="1:16" ht="16.5">
      <c r="A688" s="621">
        <v>9</v>
      </c>
      <c r="B688" s="2" t="s">
        <v>1342</v>
      </c>
      <c r="C688" s="222" t="s">
        <v>24</v>
      </c>
      <c r="D688" s="222" t="s">
        <v>20</v>
      </c>
      <c r="E688" s="618">
        <v>2</v>
      </c>
      <c r="F688" s="631">
        <v>4500</v>
      </c>
      <c r="G688" s="632">
        <v>3200</v>
      </c>
      <c r="I688" s="302"/>
      <c r="J688" s="302"/>
      <c r="K688" s="302"/>
      <c r="L688" s="302"/>
      <c r="M688" s="302"/>
      <c r="N688" s="302"/>
      <c r="O688" s="302"/>
      <c r="P688" s="302"/>
    </row>
    <row r="689" spans="1:16" ht="17.25" thickBot="1">
      <c r="A689" s="624">
        <v>10</v>
      </c>
      <c r="B689" s="633" t="s">
        <v>95</v>
      </c>
      <c r="C689" s="222" t="s">
        <v>24</v>
      </c>
      <c r="D689" s="222" t="s">
        <v>20</v>
      </c>
      <c r="E689" s="618">
        <v>2</v>
      </c>
      <c r="F689" s="631">
        <v>2300</v>
      </c>
      <c r="G689" s="632">
        <v>1620</v>
      </c>
      <c r="I689" s="302"/>
      <c r="J689" s="302"/>
      <c r="K689" s="302"/>
      <c r="L689" s="302"/>
      <c r="M689" s="302"/>
      <c r="N689" s="302"/>
      <c r="O689" s="302"/>
      <c r="P689" s="302"/>
    </row>
    <row r="690" spans="1:16">
      <c r="A690" s="247"/>
      <c r="B690" s="248"/>
      <c r="C690" s="247"/>
      <c r="D690" s="550" t="s">
        <v>848</v>
      </c>
      <c r="E690" s="551"/>
      <c r="F690" s="626">
        <f>SUM(F680:F689)</f>
        <v>22880</v>
      </c>
      <c r="G690" s="627">
        <f>SUM(G680:G689)</f>
        <v>16120</v>
      </c>
      <c r="I690" s="302"/>
      <c r="J690" s="302"/>
      <c r="K690" s="302"/>
      <c r="L690" s="302"/>
      <c r="M690" s="302"/>
      <c r="N690" s="302"/>
      <c r="O690" s="302"/>
      <c r="P690" s="302"/>
    </row>
    <row r="691" spans="1:16">
      <c r="A691" s="247"/>
      <c r="B691" s="248"/>
      <c r="C691" s="247"/>
      <c r="D691" s="552" t="s">
        <v>764</v>
      </c>
      <c r="E691" s="552"/>
      <c r="F691" s="102">
        <v>400</v>
      </c>
      <c r="G691" s="628">
        <v>400</v>
      </c>
      <c r="I691" s="302"/>
      <c r="J691" s="302"/>
      <c r="K691" s="302"/>
      <c r="L691" s="302"/>
      <c r="M691" s="302"/>
      <c r="N691" s="302"/>
      <c r="O691" s="302"/>
      <c r="P691" s="302"/>
    </row>
    <row r="692" spans="1:16" ht="15.75" thickBot="1">
      <c r="A692" s="247"/>
      <c r="B692" s="248"/>
      <c r="C692" s="247"/>
      <c r="D692" s="541" t="s">
        <v>763</v>
      </c>
      <c r="E692" s="542"/>
      <c r="F692" s="629">
        <f>F690+F691</f>
        <v>23280</v>
      </c>
      <c r="G692" s="630">
        <f>G690+G691</f>
        <v>16520</v>
      </c>
      <c r="I692" s="302"/>
      <c r="J692" s="302"/>
      <c r="K692" s="302"/>
      <c r="L692" s="302"/>
      <c r="M692" s="302"/>
      <c r="N692" s="302"/>
      <c r="O692" s="302"/>
      <c r="P692" s="302"/>
    </row>
    <row r="693" spans="1:16" ht="15" customHeight="1">
      <c r="A693" s="247"/>
      <c r="B693" s="248"/>
      <c r="C693" s="247"/>
      <c r="D693" s="247"/>
      <c r="E693" s="247"/>
      <c r="F693" s="259"/>
      <c r="G693" s="259"/>
      <c r="I693" s="302"/>
      <c r="J693" s="302"/>
      <c r="K693" s="302"/>
      <c r="L693" s="302"/>
      <c r="M693" s="302"/>
      <c r="N693" s="302"/>
      <c r="O693" s="302"/>
      <c r="P693" s="302"/>
    </row>
    <row r="694" spans="1:16" ht="17.25" thickBot="1">
      <c r="A694" s="606" t="s">
        <v>1346</v>
      </c>
      <c r="B694" s="607"/>
      <c r="C694" s="607"/>
      <c r="D694" s="607"/>
      <c r="E694" s="607"/>
      <c r="F694" s="607"/>
      <c r="G694" s="607"/>
      <c r="I694" s="302"/>
      <c r="J694" s="302"/>
      <c r="K694" s="302"/>
      <c r="L694" s="302"/>
      <c r="M694" s="302"/>
      <c r="N694" s="302"/>
      <c r="O694" s="302"/>
      <c r="P694" s="302"/>
    </row>
    <row r="695" spans="1:16" ht="49.5">
      <c r="A695" s="645" t="s">
        <v>0</v>
      </c>
      <c r="B695" s="646" t="s">
        <v>1330</v>
      </c>
      <c r="C695" s="646" t="s">
        <v>1331</v>
      </c>
      <c r="D695" s="646" t="s">
        <v>1332</v>
      </c>
      <c r="E695" s="646" t="s">
        <v>1333</v>
      </c>
      <c r="F695" s="647" t="s">
        <v>1334</v>
      </c>
      <c r="G695" s="648" t="s">
        <v>1335</v>
      </c>
      <c r="I695" s="302"/>
      <c r="J695" s="302"/>
      <c r="K695" s="302"/>
      <c r="L695" s="302"/>
      <c r="M695" s="302"/>
      <c r="N695" s="302"/>
      <c r="O695" s="302"/>
      <c r="P695" s="302"/>
    </row>
    <row r="696" spans="1:16" ht="15" customHeight="1">
      <c r="A696" s="616">
        <v>1</v>
      </c>
      <c r="B696" s="478" t="s">
        <v>54</v>
      </c>
      <c r="C696" s="222" t="s">
        <v>24</v>
      </c>
      <c r="D696" s="222" t="s">
        <v>20</v>
      </c>
      <c r="E696" s="636">
        <v>2</v>
      </c>
      <c r="F696" s="637">
        <v>1600</v>
      </c>
      <c r="G696" s="638">
        <v>1480</v>
      </c>
      <c r="I696" s="302"/>
      <c r="J696" s="302"/>
      <c r="K696" s="302"/>
      <c r="L696" s="302"/>
      <c r="M696" s="302"/>
      <c r="N696" s="302"/>
      <c r="O696" s="302"/>
      <c r="P696" s="302"/>
    </row>
    <row r="697" spans="1:16" ht="16.5">
      <c r="A697" s="621">
        <v>2</v>
      </c>
      <c r="B697" s="617" t="s">
        <v>76</v>
      </c>
      <c r="C697" s="222" t="s">
        <v>24</v>
      </c>
      <c r="D697" s="222" t="s">
        <v>20</v>
      </c>
      <c r="E697" s="636">
        <v>2</v>
      </c>
      <c r="F697" s="637">
        <v>1800</v>
      </c>
      <c r="G697" s="638">
        <v>1660</v>
      </c>
      <c r="I697" s="302"/>
      <c r="J697" s="302"/>
      <c r="K697" s="302"/>
      <c r="L697" s="302"/>
      <c r="M697" s="302"/>
      <c r="N697" s="302"/>
      <c r="O697" s="302"/>
      <c r="P697" s="302"/>
    </row>
    <row r="698" spans="1:16" ht="16.5">
      <c r="A698" s="621">
        <v>3</v>
      </c>
      <c r="B698" s="4" t="s">
        <v>90</v>
      </c>
      <c r="C698" s="222" t="s">
        <v>24</v>
      </c>
      <c r="D698" s="222" t="s">
        <v>20</v>
      </c>
      <c r="E698" s="636">
        <v>2</v>
      </c>
      <c r="F698" s="637">
        <v>1960</v>
      </c>
      <c r="G698" s="638">
        <v>1800</v>
      </c>
      <c r="I698" s="302"/>
      <c r="J698" s="302"/>
      <c r="K698" s="302"/>
      <c r="L698" s="302"/>
      <c r="M698" s="302"/>
      <c r="N698" s="302"/>
      <c r="O698" s="302"/>
      <c r="P698" s="302"/>
    </row>
    <row r="699" spans="1:16" ht="16.5">
      <c r="A699" s="621">
        <v>4</v>
      </c>
      <c r="B699" s="478" t="s">
        <v>93</v>
      </c>
      <c r="C699" s="222" t="s">
        <v>24</v>
      </c>
      <c r="D699" s="222" t="s">
        <v>20</v>
      </c>
      <c r="E699" s="636">
        <v>2</v>
      </c>
      <c r="F699" s="637">
        <v>1960</v>
      </c>
      <c r="G699" s="638">
        <v>1800</v>
      </c>
      <c r="I699" s="302"/>
      <c r="J699" s="302"/>
      <c r="K699" s="302"/>
      <c r="L699" s="302"/>
      <c r="M699" s="302"/>
      <c r="N699" s="302"/>
      <c r="O699" s="302"/>
      <c r="P699" s="302"/>
    </row>
    <row r="700" spans="1:16" ht="17.25" thickBot="1">
      <c r="A700" s="624">
        <v>5</v>
      </c>
      <c r="B700" s="633" t="s">
        <v>95</v>
      </c>
      <c r="C700" s="222" t="s">
        <v>24</v>
      </c>
      <c r="D700" s="222" t="s">
        <v>20</v>
      </c>
      <c r="E700" s="636">
        <v>2</v>
      </c>
      <c r="F700" s="637">
        <v>2300</v>
      </c>
      <c r="G700" s="639">
        <v>2080</v>
      </c>
      <c r="I700" s="302"/>
      <c r="J700" s="302"/>
      <c r="K700" s="302"/>
      <c r="L700" s="302"/>
      <c r="M700" s="302"/>
      <c r="N700" s="302"/>
      <c r="O700" s="302"/>
      <c r="P700" s="302"/>
    </row>
    <row r="701" spans="1:16">
      <c r="A701" s="247"/>
      <c r="B701" s="248"/>
      <c r="C701" s="247"/>
      <c r="D701" s="550" t="s">
        <v>848</v>
      </c>
      <c r="E701" s="551"/>
      <c r="F701" s="626">
        <f>SUM(F696:F700)</f>
        <v>9620</v>
      </c>
      <c r="G701" s="627">
        <f>SUM(G696:G700)</f>
        <v>8820</v>
      </c>
      <c r="I701" s="302"/>
      <c r="J701" s="302"/>
      <c r="K701" s="302"/>
      <c r="L701" s="302"/>
      <c r="M701" s="302"/>
      <c r="N701" s="302"/>
      <c r="O701" s="302"/>
      <c r="P701" s="302"/>
    </row>
    <row r="702" spans="1:16">
      <c r="A702" s="247"/>
      <c r="B702" s="248"/>
      <c r="C702" s="247"/>
      <c r="D702" s="552" t="s">
        <v>764</v>
      </c>
      <c r="E702" s="552"/>
      <c r="F702" s="102">
        <v>400</v>
      </c>
      <c r="G702" s="628">
        <v>400</v>
      </c>
      <c r="I702" s="302"/>
      <c r="J702" s="302"/>
      <c r="K702" s="302"/>
      <c r="L702" s="302"/>
      <c r="M702" s="302"/>
      <c r="N702" s="302"/>
      <c r="O702" s="302"/>
      <c r="P702" s="302"/>
    </row>
    <row r="703" spans="1:16" ht="15.75" thickBot="1">
      <c r="A703" s="247"/>
      <c r="B703" s="248"/>
      <c r="C703" s="247"/>
      <c r="D703" s="541" t="s">
        <v>763</v>
      </c>
      <c r="E703" s="542"/>
      <c r="F703" s="629">
        <f>F702+F701</f>
        <v>10020</v>
      </c>
      <c r="G703" s="630">
        <f>G701+G702</f>
        <v>9220</v>
      </c>
      <c r="I703" s="302"/>
      <c r="J703" s="302"/>
      <c r="K703" s="302"/>
      <c r="L703" s="302"/>
      <c r="M703" s="302"/>
      <c r="N703" s="302"/>
      <c r="O703" s="302"/>
      <c r="P703" s="302"/>
    </row>
    <row r="704" spans="1:16">
      <c r="A704" s="247"/>
      <c r="B704" s="248"/>
      <c r="C704" s="247"/>
      <c r="D704" s="247"/>
      <c r="E704" s="247"/>
      <c r="F704" s="259"/>
      <c r="G704" s="259"/>
      <c r="I704" s="302"/>
      <c r="J704" s="302"/>
      <c r="K704" s="302"/>
      <c r="L704" s="302"/>
      <c r="M704" s="302"/>
      <c r="N704" s="302"/>
      <c r="O704" s="302"/>
      <c r="P704" s="302"/>
    </row>
    <row r="705" spans="1:15" ht="17.25" thickBot="1">
      <c r="A705" s="606" t="s">
        <v>1347</v>
      </c>
      <c r="B705" s="607"/>
      <c r="C705" s="607"/>
      <c r="D705" s="607"/>
      <c r="E705" s="607"/>
      <c r="F705" s="607"/>
      <c r="G705" s="607"/>
    </row>
    <row r="706" spans="1:15">
      <c r="A706" s="608" t="s">
        <v>0</v>
      </c>
      <c r="B706" s="609" t="s">
        <v>1330</v>
      </c>
      <c r="C706" s="609" t="s">
        <v>1331</v>
      </c>
      <c r="D706" s="609" t="s">
        <v>1332</v>
      </c>
      <c r="E706" s="609" t="s">
        <v>1333</v>
      </c>
      <c r="F706" s="610" t="s">
        <v>1334</v>
      </c>
      <c r="G706" s="634" t="s">
        <v>1335</v>
      </c>
    </row>
    <row r="707" spans="1:15">
      <c r="A707" s="612"/>
      <c r="B707" s="613"/>
      <c r="C707" s="613"/>
      <c r="D707" s="613"/>
      <c r="E707" s="613"/>
      <c r="F707" s="614"/>
      <c r="G707" s="635"/>
    </row>
    <row r="708" spans="1:15" ht="16.5">
      <c r="A708" s="616">
        <v>1</v>
      </c>
      <c r="B708" s="640" t="s">
        <v>1344</v>
      </c>
      <c r="C708" s="222" t="s">
        <v>24</v>
      </c>
      <c r="D708" s="222" t="s">
        <v>20</v>
      </c>
      <c r="E708" s="102">
        <v>2</v>
      </c>
      <c r="F708" s="637" t="s">
        <v>1336</v>
      </c>
      <c r="G708" s="641">
        <v>4600</v>
      </c>
      <c r="I708" s="247"/>
      <c r="J708" s="248"/>
      <c r="K708" s="247"/>
      <c r="L708" s="247"/>
      <c r="M708" s="247"/>
      <c r="N708" s="259"/>
      <c r="O708" s="259"/>
    </row>
    <row r="709" spans="1:15" ht="16.5">
      <c r="A709" s="621">
        <v>2</v>
      </c>
      <c r="B709" s="640" t="s">
        <v>1345</v>
      </c>
      <c r="C709" s="222" t="s">
        <v>24</v>
      </c>
      <c r="D709" s="222" t="s">
        <v>20</v>
      </c>
      <c r="E709" s="102">
        <v>2</v>
      </c>
      <c r="F709" s="637" t="s">
        <v>1337</v>
      </c>
      <c r="G709" s="641">
        <v>2260</v>
      </c>
    </row>
    <row r="710" spans="1:15" ht="16.5">
      <c r="A710" s="621">
        <v>3</v>
      </c>
      <c r="B710" s="640" t="s">
        <v>67</v>
      </c>
      <c r="C710" s="222" t="s">
        <v>24</v>
      </c>
      <c r="D710" s="222" t="s">
        <v>20</v>
      </c>
      <c r="E710" s="102">
        <v>2</v>
      </c>
      <c r="F710" s="637" t="s">
        <v>1337</v>
      </c>
      <c r="G710" s="641">
        <v>2260</v>
      </c>
    </row>
    <row r="711" spans="1:15" ht="16.5">
      <c r="A711" s="621">
        <v>4</v>
      </c>
      <c r="B711" s="478" t="s">
        <v>54</v>
      </c>
      <c r="C711" s="222" t="s">
        <v>24</v>
      </c>
      <c r="D711" s="222" t="s">
        <v>20</v>
      </c>
      <c r="E711" s="102">
        <v>2</v>
      </c>
      <c r="F711" s="637" t="s">
        <v>1338</v>
      </c>
      <c r="G711" s="641">
        <v>1460</v>
      </c>
    </row>
    <row r="712" spans="1:15" ht="17.25" thickBot="1">
      <c r="A712" s="624">
        <v>5</v>
      </c>
      <c r="B712" s="625" t="s">
        <v>49</v>
      </c>
      <c r="C712" s="222" t="s">
        <v>24</v>
      </c>
      <c r="D712" s="222" t="s">
        <v>20</v>
      </c>
      <c r="E712" s="102">
        <v>2</v>
      </c>
      <c r="F712" s="637" t="s">
        <v>1339</v>
      </c>
      <c r="G712" s="641">
        <v>820</v>
      </c>
    </row>
    <row r="713" spans="1:15">
      <c r="A713" s="247"/>
      <c r="B713" s="248"/>
      <c r="C713" s="247"/>
      <c r="D713" s="550" t="s">
        <v>848</v>
      </c>
      <c r="E713" s="551"/>
      <c r="F713" s="642">
        <v>12500</v>
      </c>
      <c r="G713" s="627">
        <f>SUM(G708:G712)</f>
        <v>11400</v>
      </c>
    </row>
    <row r="714" spans="1:15">
      <c r="A714" s="247"/>
      <c r="B714" s="248"/>
      <c r="C714" s="247"/>
      <c r="D714" s="552" t="s">
        <v>764</v>
      </c>
      <c r="E714" s="552"/>
      <c r="F714" s="643">
        <v>400</v>
      </c>
      <c r="G714" s="628">
        <v>400</v>
      </c>
    </row>
    <row r="715" spans="1:15" ht="15.75" thickBot="1">
      <c r="A715" s="247"/>
      <c r="B715" s="248"/>
      <c r="C715" s="247"/>
      <c r="D715" s="541" t="s">
        <v>763</v>
      </c>
      <c r="E715" s="542"/>
      <c r="F715" s="644">
        <f>SUM(F713:F714)</f>
        <v>12900</v>
      </c>
      <c r="G715" s="630">
        <f>SUM(G713:G714)</f>
        <v>11800</v>
      </c>
    </row>
  </sheetData>
  <mergeCells count="234">
    <mergeCell ref="D713:E713"/>
    <mergeCell ref="D714:E714"/>
    <mergeCell ref="D715:E715"/>
    <mergeCell ref="D701:E701"/>
    <mergeCell ref="D702:E702"/>
    <mergeCell ref="D703:E703"/>
    <mergeCell ref="A705:G705"/>
    <mergeCell ref="A706:A707"/>
    <mergeCell ref="B706:B707"/>
    <mergeCell ref="C706:C707"/>
    <mergeCell ref="D706:D707"/>
    <mergeCell ref="E706:E707"/>
    <mergeCell ref="F706:F707"/>
    <mergeCell ref="G706:G707"/>
    <mergeCell ref="D690:E690"/>
    <mergeCell ref="D691:E691"/>
    <mergeCell ref="D692:E692"/>
    <mergeCell ref="A694:G694"/>
    <mergeCell ref="D674:E674"/>
    <mergeCell ref="D675:E675"/>
    <mergeCell ref="A677:G677"/>
    <mergeCell ref="A678:A679"/>
    <mergeCell ref="B678:B679"/>
    <mergeCell ref="C678:C679"/>
    <mergeCell ref="D678:D679"/>
    <mergeCell ref="E678:E679"/>
    <mergeCell ref="F678:F679"/>
    <mergeCell ref="G678:G679"/>
    <mergeCell ref="A665:G665"/>
    <mergeCell ref="D673:E673"/>
    <mergeCell ref="D180:E180"/>
    <mergeCell ref="D164:E164"/>
    <mergeCell ref="D151:E151"/>
    <mergeCell ref="D136:E136"/>
    <mergeCell ref="D267:E267"/>
    <mergeCell ref="D256:E256"/>
    <mergeCell ref="D240:E240"/>
    <mergeCell ref="D224:E224"/>
    <mergeCell ref="A304:G304"/>
    <mergeCell ref="D300:E300"/>
    <mergeCell ref="A269:G269"/>
    <mergeCell ref="A280:G280"/>
    <mergeCell ref="A292:G292"/>
    <mergeCell ref="D288:E288"/>
    <mergeCell ref="D275:E275"/>
    <mergeCell ref="D276:E276"/>
    <mergeCell ref="B375:G375"/>
    <mergeCell ref="B391:C393"/>
    <mergeCell ref="D391:E391"/>
    <mergeCell ref="D393:E393"/>
    <mergeCell ref="A365:G365"/>
    <mergeCell ref="D316:E316"/>
    <mergeCell ref="A395:G395"/>
    <mergeCell ref="D406:E406"/>
    <mergeCell ref="A408:F408"/>
    <mergeCell ref="A409:G409"/>
    <mergeCell ref="D417:E417"/>
    <mergeCell ref="I228:O228"/>
    <mergeCell ref="A1:G1"/>
    <mergeCell ref="A320:G320"/>
    <mergeCell ref="A184:G184"/>
    <mergeCell ref="A209:G209"/>
    <mergeCell ref="A228:G228"/>
    <mergeCell ref="A244:G244"/>
    <mergeCell ref="A140:G140"/>
    <mergeCell ref="A155:G155"/>
    <mergeCell ref="A168:G168"/>
    <mergeCell ref="A2:G2"/>
    <mergeCell ref="A18:G18"/>
    <mergeCell ref="A20:F20"/>
    <mergeCell ref="A30:F30"/>
    <mergeCell ref="A260:G260"/>
    <mergeCell ref="A115:G115"/>
    <mergeCell ref="A98:F98"/>
    <mergeCell ref="A335:G335"/>
    <mergeCell ref="A262:G262"/>
    <mergeCell ref="D451:E451"/>
    <mergeCell ref="D452:E452"/>
    <mergeCell ref="D453:E453"/>
    <mergeCell ref="A454:G454"/>
    <mergeCell ref="D480:E480"/>
    <mergeCell ref="A420:G420"/>
    <mergeCell ref="D425:E425"/>
    <mergeCell ref="A429:G429"/>
    <mergeCell ref="D449:E449"/>
    <mergeCell ref="D450:E450"/>
    <mergeCell ref="D520:E520"/>
    <mergeCell ref="D521:E521"/>
    <mergeCell ref="D522:E522"/>
    <mergeCell ref="D523:E523"/>
    <mergeCell ref="D524:E524"/>
    <mergeCell ref="D481:E481"/>
    <mergeCell ref="D482:E482"/>
    <mergeCell ref="D483:E483"/>
    <mergeCell ref="D484:E484"/>
    <mergeCell ref="A485:G485"/>
    <mergeCell ref="A557:G557"/>
    <mergeCell ref="D602:E602"/>
    <mergeCell ref="D603:E603"/>
    <mergeCell ref="D604:E604"/>
    <mergeCell ref="A525:G525"/>
    <mergeCell ref="D552:E552"/>
    <mergeCell ref="D553:E553"/>
    <mergeCell ref="D554:E554"/>
    <mergeCell ref="D555:E555"/>
    <mergeCell ref="N3:N4"/>
    <mergeCell ref="O3:O4"/>
    <mergeCell ref="I14:M14"/>
    <mergeCell ref="I15:M15"/>
    <mergeCell ref="I16:M16"/>
    <mergeCell ref="I2:M2"/>
    <mergeCell ref="I3:I4"/>
    <mergeCell ref="J3:J4"/>
    <mergeCell ref="K3:K4"/>
    <mergeCell ref="L3:L4"/>
    <mergeCell ref="M3:M4"/>
    <mergeCell ref="N20:N21"/>
    <mergeCell ref="O20:O21"/>
    <mergeCell ref="I22:M22"/>
    <mergeCell ref="I32:M32"/>
    <mergeCell ref="I45:M45"/>
    <mergeCell ref="I19:M19"/>
    <mergeCell ref="I20:I21"/>
    <mergeCell ref="J20:J21"/>
    <mergeCell ref="K20:K21"/>
    <mergeCell ref="L20:L21"/>
    <mergeCell ref="M20:M21"/>
    <mergeCell ref="N62:N63"/>
    <mergeCell ref="O62:O63"/>
    <mergeCell ref="I79:M79"/>
    <mergeCell ref="I80:I81"/>
    <mergeCell ref="J80:J81"/>
    <mergeCell ref="K80:K81"/>
    <mergeCell ref="L80:L81"/>
    <mergeCell ref="M80:M81"/>
    <mergeCell ref="N80:N81"/>
    <mergeCell ref="O80:O81"/>
    <mergeCell ref="I62:I63"/>
    <mergeCell ref="J62:J63"/>
    <mergeCell ref="K62:K63"/>
    <mergeCell ref="L62:L63"/>
    <mergeCell ref="M62:M63"/>
    <mergeCell ref="N120:N121"/>
    <mergeCell ref="O120:O121"/>
    <mergeCell ref="I131:M131"/>
    <mergeCell ref="I132:I133"/>
    <mergeCell ref="J132:J133"/>
    <mergeCell ref="K132:K133"/>
    <mergeCell ref="L132:L133"/>
    <mergeCell ref="M132:M133"/>
    <mergeCell ref="N132:N133"/>
    <mergeCell ref="O132:O133"/>
    <mergeCell ref="I120:I121"/>
    <mergeCell ref="J120:J121"/>
    <mergeCell ref="K120:K121"/>
    <mergeCell ref="L120:L121"/>
    <mergeCell ref="M120:M121"/>
    <mergeCell ref="N147:N148"/>
    <mergeCell ref="O147:O148"/>
    <mergeCell ref="I162:M162"/>
    <mergeCell ref="I163:I164"/>
    <mergeCell ref="J163:J164"/>
    <mergeCell ref="K163:K164"/>
    <mergeCell ref="L163:L164"/>
    <mergeCell ref="M163:M164"/>
    <mergeCell ref="N163:N164"/>
    <mergeCell ref="O163:O164"/>
    <mergeCell ref="I147:I148"/>
    <mergeCell ref="J147:J148"/>
    <mergeCell ref="K147:K148"/>
    <mergeCell ref="L147:L148"/>
    <mergeCell ref="M147:M148"/>
    <mergeCell ref="O177:O178"/>
    <mergeCell ref="I193:M193"/>
    <mergeCell ref="I194:I195"/>
    <mergeCell ref="J194:J195"/>
    <mergeCell ref="K194:K195"/>
    <mergeCell ref="L194:L195"/>
    <mergeCell ref="M194:M195"/>
    <mergeCell ref="N194:N195"/>
    <mergeCell ref="O194:O195"/>
    <mergeCell ref="I177:I178"/>
    <mergeCell ref="J177:J178"/>
    <mergeCell ref="K177:K178"/>
    <mergeCell ref="L177:L178"/>
    <mergeCell ref="M177:M178"/>
    <mergeCell ref="L680:M680"/>
    <mergeCell ref="L681:M681"/>
    <mergeCell ref="D392:E392"/>
    <mergeCell ref="D362:E362"/>
    <mergeCell ref="D332:E332"/>
    <mergeCell ref="L677:M677"/>
    <mergeCell ref="L678:M678"/>
    <mergeCell ref="L679:M679"/>
    <mergeCell ref="N177:N178"/>
    <mergeCell ref="D661:E661"/>
    <mergeCell ref="D662:E662"/>
    <mergeCell ref="D663:E663"/>
    <mergeCell ref="D405:E405"/>
    <mergeCell ref="D416:E416"/>
    <mergeCell ref="D418:E418"/>
    <mergeCell ref="D407:E407"/>
    <mergeCell ref="D424:E424"/>
    <mergeCell ref="D426:E426"/>
    <mergeCell ref="D605:E605"/>
    <mergeCell ref="D606:E606"/>
    <mergeCell ref="A607:G607"/>
    <mergeCell ref="D659:E659"/>
    <mergeCell ref="D660:E660"/>
    <mergeCell ref="D556:E556"/>
    <mergeCell ref="D41:E41"/>
    <mergeCell ref="D28:E28"/>
    <mergeCell ref="D14:E14"/>
    <mergeCell ref="L240:M240"/>
    <mergeCell ref="D123:E123"/>
    <mergeCell ref="D111:E111"/>
    <mergeCell ref="D96:E96"/>
    <mergeCell ref="D85:E85"/>
    <mergeCell ref="D72:E72"/>
    <mergeCell ref="I176:M176"/>
    <mergeCell ref="I146:M146"/>
    <mergeCell ref="I82:M82"/>
    <mergeCell ref="I91:M91"/>
    <mergeCell ref="I102:M102"/>
    <mergeCell ref="I119:M119"/>
    <mergeCell ref="I61:M61"/>
    <mergeCell ref="A43:F43"/>
    <mergeCell ref="A78:F78"/>
    <mergeCell ref="A59:G59"/>
    <mergeCell ref="A76:G76"/>
    <mergeCell ref="A87:F87"/>
    <mergeCell ref="D55:E55"/>
    <mergeCell ref="A126:G126"/>
    <mergeCell ref="D205:E205"/>
  </mergeCells>
  <pageMargins left="0.7" right="0.7" top="0.75" bottom="0.75" header="0.3" footer="0.3"/>
  <pageSetup paperSize="9"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6"/>
  <sheetViews>
    <sheetView workbookViewId="0">
      <selection sqref="A1:G1"/>
    </sheetView>
  </sheetViews>
  <sheetFormatPr defaultRowHeight="15"/>
  <cols>
    <col min="1" max="1" width="5" style="83" bestFit="1" customWidth="1"/>
    <col min="2" max="2" width="45.5703125" style="84" customWidth="1"/>
    <col min="3" max="3" width="16.28515625" style="85" customWidth="1"/>
    <col min="4" max="5" width="9.140625" style="85"/>
    <col min="6" max="6" width="14.5703125" style="85" customWidth="1"/>
    <col min="7" max="7" width="10.7109375" style="86" customWidth="1"/>
  </cols>
  <sheetData>
    <row r="1" spans="1:7" ht="40.5" customHeight="1">
      <c r="A1" s="601" t="s">
        <v>1118</v>
      </c>
      <c r="B1" s="601"/>
      <c r="C1" s="601"/>
      <c r="D1" s="601"/>
      <c r="E1" s="601"/>
      <c r="F1" s="601"/>
      <c r="G1" s="601"/>
    </row>
    <row r="2" spans="1:7" s="79" customFormat="1">
      <c r="A2" s="486" t="s">
        <v>0</v>
      </c>
      <c r="B2" s="602" t="s">
        <v>13</v>
      </c>
      <c r="C2" s="604" t="s">
        <v>14</v>
      </c>
      <c r="D2" s="604" t="s">
        <v>265</v>
      </c>
      <c r="E2" s="604" t="s">
        <v>275</v>
      </c>
      <c r="F2" s="604" t="s">
        <v>1119</v>
      </c>
      <c r="G2" s="605" t="s">
        <v>16</v>
      </c>
    </row>
    <row r="3" spans="1:7">
      <c r="A3" s="486"/>
      <c r="B3" s="603"/>
      <c r="C3" s="604"/>
      <c r="D3" s="604"/>
      <c r="E3" s="604"/>
      <c r="F3" s="604"/>
      <c r="G3" s="605"/>
    </row>
    <row r="4" spans="1:7" ht="16.5">
      <c r="A4" s="584" t="s">
        <v>21</v>
      </c>
      <c r="B4" s="585"/>
      <c r="C4" s="585"/>
      <c r="D4" s="585"/>
      <c r="E4" s="585"/>
      <c r="F4" s="585"/>
      <c r="G4" s="158"/>
    </row>
    <row r="5" spans="1:7" ht="16.5">
      <c r="A5" s="146">
        <v>1</v>
      </c>
      <c r="B5" s="159" t="s">
        <v>12</v>
      </c>
      <c r="C5" s="153" t="s">
        <v>19</v>
      </c>
      <c r="D5" s="153" t="s">
        <v>1120</v>
      </c>
      <c r="E5" s="153" t="s">
        <v>704</v>
      </c>
      <c r="F5" s="153" t="s">
        <v>11</v>
      </c>
      <c r="G5" s="160">
        <v>24200</v>
      </c>
    </row>
    <row r="6" spans="1:7" ht="16.5">
      <c r="A6" s="146">
        <v>2</v>
      </c>
      <c r="B6" s="161" t="s">
        <v>1121</v>
      </c>
      <c r="C6" s="153" t="s">
        <v>19</v>
      </c>
      <c r="D6" s="153" t="s">
        <v>1120</v>
      </c>
      <c r="E6" s="153" t="s">
        <v>704</v>
      </c>
      <c r="F6" s="162" t="s">
        <v>11</v>
      </c>
      <c r="G6" s="163">
        <v>45820</v>
      </c>
    </row>
    <row r="7" spans="1:7" ht="16.5">
      <c r="A7" s="146">
        <v>3</v>
      </c>
      <c r="B7" s="164" t="s">
        <v>1122</v>
      </c>
      <c r="C7" s="153" t="s">
        <v>19</v>
      </c>
      <c r="D7" s="153" t="s">
        <v>1120</v>
      </c>
      <c r="E7" s="153" t="s">
        <v>704</v>
      </c>
      <c r="F7" s="162" t="s">
        <v>11</v>
      </c>
      <c r="G7" s="163">
        <v>41200</v>
      </c>
    </row>
    <row r="8" spans="1:7" ht="16.5">
      <c r="A8" s="146">
        <v>4</v>
      </c>
      <c r="B8" s="164" t="s">
        <v>1123</v>
      </c>
      <c r="C8" s="153" t="s">
        <v>19</v>
      </c>
      <c r="D8" s="153" t="s">
        <v>1120</v>
      </c>
      <c r="E8" s="153" t="s">
        <v>1109</v>
      </c>
      <c r="F8" s="162" t="s">
        <v>11</v>
      </c>
      <c r="G8" s="163">
        <v>41200</v>
      </c>
    </row>
    <row r="9" spans="1:7" ht="16.5">
      <c r="A9" s="146">
        <v>5</v>
      </c>
      <c r="B9" s="164" t="s">
        <v>1124</v>
      </c>
      <c r="C9" s="153" t="s">
        <v>19</v>
      </c>
      <c r="D9" s="153" t="s">
        <v>1120</v>
      </c>
      <c r="E9" s="153" t="s">
        <v>1110</v>
      </c>
      <c r="F9" s="162" t="s">
        <v>11</v>
      </c>
      <c r="G9" s="163">
        <v>41200</v>
      </c>
    </row>
    <row r="10" spans="1:7" ht="16.5">
      <c r="A10" s="146">
        <v>6</v>
      </c>
      <c r="B10" s="164" t="s">
        <v>1125</v>
      </c>
      <c r="C10" s="153" t="s">
        <v>19</v>
      </c>
      <c r="D10" s="153" t="s">
        <v>1120</v>
      </c>
      <c r="E10" s="153" t="s">
        <v>1126</v>
      </c>
      <c r="F10" s="162" t="s">
        <v>11</v>
      </c>
      <c r="G10" s="163">
        <v>41200</v>
      </c>
    </row>
    <row r="11" spans="1:7" ht="16.5">
      <c r="A11" s="586" t="s">
        <v>266</v>
      </c>
      <c r="B11" s="587"/>
      <c r="C11" s="587"/>
      <c r="D11" s="587"/>
      <c r="E11" s="587"/>
      <c r="F11" s="587"/>
      <c r="G11" s="588"/>
    </row>
    <row r="12" spans="1:7" ht="16.5">
      <c r="A12" s="153">
        <v>7</v>
      </c>
      <c r="B12" s="159" t="s">
        <v>1127</v>
      </c>
      <c r="C12" s="145" t="s">
        <v>24</v>
      </c>
      <c r="D12" s="145" t="s">
        <v>1120</v>
      </c>
      <c r="E12" s="146" t="s">
        <v>704</v>
      </c>
      <c r="F12" s="145" t="s">
        <v>11</v>
      </c>
      <c r="G12" s="163">
        <v>41200</v>
      </c>
    </row>
    <row r="13" spans="1:7" ht="16.5">
      <c r="A13" s="153">
        <v>8</v>
      </c>
      <c r="B13" s="159" t="s">
        <v>1128</v>
      </c>
      <c r="C13" s="145" t="s">
        <v>24</v>
      </c>
      <c r="D13" s="145" t="s">
        <v>20</v>
      </c>
      <c r="E13" s="146" t="s">
        <v>704</v>
      </c>
      <c r="F13" s="145" t="s">
        <v>11</v>
      </c>
      <c r="G13" s="165">
        <v>19800</v>
      </c>
    </row>
    <row r="14" spans="1:7" ht="16.5">
      <c r="A14" s="153">
        <v>9</v>
      </c>
      <c r="B14" s="166" t="s">
        <v>279</v>
      </c>
      <c r="C14" s="145" t="s">
        <v>24</v>
      </c>
      <c r="D14" s="145" t="s">
        <v>20</v>
      </c>
      <c r="E14" s="146" t="s">
        <v>704</v>
      </c>
      <c r="F14" s="145" t="s">
        <v>10</v>
      </c>
      <c r="G14" s="163">
        <v>24980</v>
      </c>
    </row>
    <row r="15" spans="1:7" ht="16.5">
      <c r="A15" s="153">
        <v>10</v>
      </c>
      <c r="B15" s="167" t="s">
        <v>288</v>
      </c>
      <c r="C15" s="145" t="s">
        <v>24</v>
      </c>
      <c r="D15" s="145" t="s">
        <v>20</v>
      </c>
      <c r="E15" s="146" t="s">
        <v>704</v>
      </c>
      <c r="F15" s="145" t="s">
        <v>11</v>
      </c>
      <c r="G15" s="163">
        <v>24980</v>
      </c>
    </row>
    <row r="16" spans="1:7" ht="16.5">
      <c r="A16" s="153">
        <v>11</v>
      </c>
      <c r="B16" s="159" t="s">
        <v>289</v>
      </c>
      <c r="C16" s="145" t="s">
        <v>24</v>
      </c>
      <c r="D16" s="145" t="s">
        <v>20</v>
      </c>
      <c r="E16" s="146" t="s">
        <v>704</v>
      </c>
      <c r="F16" s="145" t="s">
        <v>10</v>
      </c>
      <c r="G16" s="163">
        <v>22800</v>
      </c>
    </row>
    <row r="17" spans="1:7" ht="16.5">
      <c r="A17" s="153">
        <v>12</v>
      </c>
      <c r="B17" s="159" t="s">
        <v>290</v>
      </c>
      <c r="C17" s="145" t="s">
        <v>24</v>
      </c>
      <c r="D17" s="145" t="s">
        <v>20</v>
      </c>
      <c r="E17" s="146" t="s">
        <v>704</v>
      </c>
      <c r="F17" s="145" t="s">
        <v>10</v>
      </c>
      <c r="G17" s="163">
        <v>21480</v>
      </c>
    </row>
    <row r="18" spans="1:7" ht="16.5">
      <c r="A18" s="153">
        <v>13</v>
      </c>
      <c r="B18" s="164" t="s">
        <v>291</v>
      </c>
      <c r="C18" s="145" t="s">
        <v>24</v>
      </c>
      <c r="D18" s="145" t="s">
        <v>20</v>
      </c>
      <c r="E18" s="146" t="s">
        <v>704</v>
      </c>
      <c r="F18" s="145" t="s">
        <v>10</v>
      </c>
      <c r="G18" s="163">
        <v>18560</v>
      </c>
    </row>
    <row r="19" spans="1:7" ht="16.5">
      <c r="A19" s="153">
        <v>14</v>
      </c>
      <c r="B19" s="167" t="s">
        <v>280</v>
      </c>
      <c r="C19" s="145" t="s">
        <v>24</v>
      </c>
      <c r="D19" s="145" t="s">
        <v>20</v>
      </c>
      <c r="E19" s="146" t="s">
        <v>704</v>
      </c>
      <c r="F19" s="145" t="s">
        <v>11</v>
      </c>
      <c r="G19" s="163">
        <v>23760</v>
      </c>
    </row>
    <row r="20" spans="1:7" ht="16.5">
      <c r="A20" s="153">
        <v>15</v>
      </c>
      <c r="B20" s="164" t="s">
        <v>713</v>
      </c>
      <c r="C20" s="145" t="s">
        <v>24</v>
      </c>
      <c r="D20" s="145" t="s">
        <v>20</v>
      </c>
      <c r="E20" s="146" t="s">
        <v>704</v>
      </c>
      <c r="F20" s="145" t="s">
        <v>10</v>
      </c>
      <c r="G20" s="165">
        <v>20520</v>
      </c>
    </row>
    <row r="21" spans="1:7" ht="16.5">
      <c r="A21" s="153">
        <v>16</v>
      </c>
      <c r="B21" s="167" t="s">
        <v>709</v>
      </c>
      <c r="C21" s="145" t="s">
        <v>24</v>
      </c>
      <c r="D21" s="145" t="s">
        <v>20</v>
      </c>
      <c r="E21" s="146" t="s">
        <v>704</v>
      </c>
      <c r="F21" s="145" t="s">
        <v>11</v>
      </c>
      <c r="G21" s="163">
        <v>23760</v>
      </c>
    </row>
    <row r="22" spans="1:7" ht="16.5">
      <c r="A22" s="153">
        <v>17</v>
      </c>
      <c r="B22" s="159" t="s">
        <v>281</v>
      </c>
      <c r="C22" s="145" t="s">
        <v>24</v>
      </c>
      <c r="D22" s="145" t="s">
        <v>1120</v>
      </c>
      <c r="E22" s="146" t="s">
        <v>704</v>
      </c>
      <c r="F22" s="145" t="s">
        <v>11</v>
      </c>
      <c r="G22" s="163">
        <v>36640</v>
      </c>
    </row>
    <row r="23" spans="1:7" ht="16.5">
      <c r="A23" s="153">
        <v>18</v>
      </c>
      <c r="B23" s="167" t="s">
        <v>282</v>
      </c>
      <c r="C23" s="145" t="s">
        <v>24</v>
      </c>
      <c r="D23" s="145" t="s">
        <v>20</v>
      </c>
      <c r="E23" s="146" t="s">
        <v>704</v>
      </c>
      <c r="F23" s="145" t="s">
        <v>11</v>
      </c>
      <c r="G23" s="163">
        <v>36640</v>
      </c>
    </row>
    <row r="24" spans="1:7" ht="16.5">
      <c r="A24" s="153">
        <v>19</v>
      </c>
      <c r="B24" s="164" t="s">
        <v>292</v>
      </c>
      <c r="C24" s="145" t="s">
        <v>24</v>
      </c>
      <c r="D24" s="145" t="s">
        <v>20</v>
      </c>
      <c r="E24" s="146" t="s">
        <v>704</v>
      </c>
      <c r="F24" s="145" t="s">
        <v>10</v>
      </c>
      <c r="G24" s="163">
        <v>21480</v>
      </c>
    </row>
    <row r="25" spans="1:7" ht="16.5">
      <c r="A25" s="153">
        <v>20</v>
      </c>
      <c r="B25" s="167" t="s">
        <v>705</v>
      </c>
      <c r="C25" s="145" t="s">
        <v>24</v>
      </c>
      <c r="D25" s="145" t="s">
        <v>20</v>
      </c>
      <c r="E25" s="146" t="s">
        <v>704</v>
      </c>
      <c r="F25" s="145" t="s">
        <v>11</v>
      </c>
      <c r="G25" s="163">
        <v>29200</v>
      </c>
    </row>
    <row r="26" spans="1:7" ht="16.5">
      <c r="A26" s="153">
        <v>21</v>
      </c>
      <c r="B26" s="167" t="s">
        <v>283</v>
      </c>
      <c r="C26" s="145" t="s">
        <v>24</v>
      </c>
      <c r="D26" s="145" t="s">
        <v>20</v>
      </c>
      <c r="E26" s="146" t="s">
        <v>704</v>
      </c>
      <c r="F26" s="145" t="s">
        <v>11</v>
      </c>
      <c r="G26" s="163">
        <v>34640</v>
      </c>
    </row>
    <row r="27" spans="1:7" ht="16.5">
      <c r="A27" s="153">
        <v>22</v>
      </c>
      <c r="B27" s="168" t="s">
        <v>714</v>
      </c>
      <c r="C27" s="145" t="s">
        <v>24</v>
      </c>
      <c r="D27" s="145" t="s">
        <v>20</v>
      </c>
      <c r="E27" s="146" t="s">
        <v>704</v>
      </c>
      <c r="F27" s="145" t="s">
        <v>10</v>
      </c>
      <c r="G27" s="163">
        <v>21480</v>
      </c>
    </row>
    <row r="28" spans="1:7" ht="16.5">
      <c r="A28" s="153">
        <v>23</v>
      </c>
      <c r="B28" s="167" t="s">
        <v>707</v>
      </c>
      <c r="C28" s="145" t="s">
        <v>24</v>
      </c>
      <c r="D28" s="145" t="s">
        <v>20</v>
      </c>
      <c r="E28" s="146" t="s">
        <v>704</v>
      </c>
      <c r="F28" s="145" t="s">
        <v>11</v>
      </c>
      <c r="G28" s="163">
        <v>32840</v>
      </c>
    </row>
    <row r="29" spans="1:7" ht="16.5">
      <c r="A29" s="153">
        <v>24</v>
      </c>
      <c r="B29" s="167" t="s">
        <v>284</v>
      </c>
      <c r="C29" s="145" t="s">
        <v>24</v>
      </c>
      <c r="D29" s="145" t="s">
        <v>20</v>
      </c>
      <c r="E29" s="146" t="s">
        <v>704</v>
      </c>
      <c r="F29" s="145" t="s">
        <v>11</v>
      </c>
      <c r="G29" s="163">
        <v>22800</v>
      </c>
    </row>
    <row r="30" spans="1:7" ht="16.5">
      <c r="A30" s="153">
        <v>25</v>
      </c>
      <c r="B30" s="167" t="s">
        <v>708</v>
      </c>
      <c r="C30" s="145" t="s">
        <v>24</v>
      </c>
      <c r="D30" s="145" t="s">
        <v>20</v>
      </c>
      <c r="E30" s="146" t="s">
        <v>704</v>
      </c>
      <c r="F30" s="145" t="s">
        <v>11</v>
      </c>
      <c r="G30" s="163">
        <v>22400</v>
      </c>
    </row>
    <row r="31" spans="1:7" ht="16.5">
      <c r="A31" s="153">
        <v>26</v>
      </c>
      <c r="B31" s="167" t="s">
        <v>285</v>
      </c>
      <c r="C31" s="145" t="s">
        <v>24</v>
      </c>
      <c r="D31" s="145" t="s">
        <v>20</v>
      </c>
      <c r="E31" s="146" t="s">
        <v>704</v>
      </c>
      <c r="F31" s="145" t="s">
        <v>11</v>
      </c>
      <c r="G31" s="163">
        <v>25980</v>
      </c>
    </row>
    <row r="32" spans="1:7" ht="16.5">
      <c r="A32" s="153">
        <v>27</v>
      </c>
      <c r="B32" s="167" t="s">
        <v>286</v>
      </c>
      <c r="C32" s="145" t="s">
        <v>24</v>
      </c>
      <c r="D32" s="145" t="s">
        <v>20</v>
      </c>
      <c r="E32" s="146" t="s">
        <v>704</v>
      </c>
      <c r="F32" s="145" t="s">
        <v>11</v>
      </c>
      <c r="G32" s="163">
        <v>31600</v>
      </c>
    </row>
    <row r="33" spans="1:7" ht="16.5">
      <c r="A33" s="153">
        <v>28</v>
      </c>
      <c r="B33" s="167" t="s">
        <v>706</v>
      </c>
      <c r="C33" s="145" t="s">
        <v>24</v>
      </c>
      <c r="D33" s="145" t="s">
        <v>20</v>
      </c>
      <c r="E33" s="146" t="s">
        <v>704</v>
      </c>
      <c r="F33" s="145" t="s">
        <v>11</v>
      </c>
      <c r="G33" s="163">
        <v>34640</v>
      </c>
    </row>
    <row r="34" spans="1:7" ht="16.5">
      <c r="A34" s="153">
        <v>29</v>
      </c>
      <c r="B34" s="159" t="s">
        <v>276</v>
      </c>
      <c r="C34" s="145" t="s">
        <v>24</v>
      </c>
      <c r="D34" s="145" t="s">
        <v>20</v>
      </c>
      <c r="E34" s="146" t="s">
        <v>704</v>
      </c>
      <c r="F34" s="145" t="s">
        <v>10</v>
      </c>
      <c r="G34" s="165">
        <v>27800</v>
      </c>
    </row>
    <row r="35" spans="1:7" ht="16.5">
      <c r="A35" s="153">
        <v>30</v>
      </c>
      <c r="B35" s="164" t="s">
        <v>293</v>
      </c>
      <c r="C35" s="145" t="s">
        <v>24</v>
      </c>
      <c r="D35" s="145" t="s">
        <v>20</v>
      </c>
      <c r="E35" s="146" t="s">
        <v>704</v>
      </c>
      <c r="F35" s="145" t="s">
        <v>10</v>
      </c>
      <c r="G35" s="163">
        <v>27800</v>
      </c>
    </row>
    <row r="36" spans="1:7" ht="16.5">
      <c r="A36" s="153">
        <v>31</v>
      </c>
      <c r="B36" s="167" t="s">
        <v>710</v>
      </c>
      <c r="C36" s="145" t="s">
        <v>24</v>
      </c>
      <c r="D36" s="145" t="s">
        <v>20</v>
      </c>
      <c r="E36" s="146" t="s">
        <v>704</v>
      </c>
      <c r="F36" s="145" t="s">
        <v>11</v>
      </c>
      <c r="G36" s="163">
        <v>32560</v>
      </c>
    </row>
    <row r="37" spans="1:7" ht="16.5">
      <c r="A37" s="153">
        <v>32</v>
      </c>
      <c r="B37" s="159" t="s">
        <v>277</v>
      </c>
      <c r="C37" s="145" t="s">
        <v>24</v>
      </c>
      <c r="D37" s="145" t="s">
        <v>20</v>
      </c>
      <c r="E37" s="146" t="s">
        <v>704</v>
      </c>
      <c r="F37" s="145" t="s">
        <v>11</v>
      </c>
      <c r="G37" s="165">
        <v>29200</v>
      </c>
    </row>
    <row r="38" spans="1:7" ht="16.5">
      <c r="A38" s="153">
        <v>33</v>
      </c>
      <c r="B38" s="159" t="s">
        <v>278</v>
      </c>
      <c r="C38" s="145" t="s">
        <v>24</v>
      </c>
      <c r="D38" s="145" t="s">
        <v>20</v>
      </c>
      <c r="E38" s="146" t="s">
        <v>704</v>
      </c>
      <c r="F38" s="145" t="s">
        <v>10</v>
      </c>
      <c r="G38" s="163">
        <v>25980</v>
      </c>
    </row>
    <row r="39" spans="1:7" ht="16.5">
      <c r="A39" s="153">
        <v>34</v>
      </c>
      <c r="B39" s="167" t="s">
        <v>287</v>
      </c>
      <c r="C39" s="145" t="s">
        <v>24</v>
      </c>
      <c r="D39" s="145" t="s">
        <v>20</v>
      </c>
      <c r="E39" s="146" t="s">
        <v>704</v>
      </c>
      <c r="F39" s="145" t="s">
        <v>11</v>
      </c>
      <c r="G39" s="163">
        <v>32560</v>
      </c>
    </row>
    <row r="40" spans="1:7" ht="16.5">
      <c r="A40" s="153">
        <v>35</v>
      </c>
      <c r="B40" s="167" t="s">
        <v>711</v>
      </c>
      <c r="C40" s="145" t="s">
        <v>24</v>
      </c>
      <c r="D40" s="145" t="s">
        <v>20</v>
      </c>
      <c r="E40" s="146" t="s">
        <v>704</v>
      </c>
      <c r="F40" s="145" t="s">
        <v>11</v>
      </c>
      <c r="G40" s="163">
        <v>23760</v>
      </c>
    </row>
    <row r="41" spans="1:7" ht="16.5">
      <c r="A41" s="153">
        <v>36</v>
      </c>
      <c r="B41" s="167" t="s">
        <v>712</v>
      </c>
      <c r="C41" s="145" t="s">
        <v>24</v>
      </c>
      <c r="D41" s="145" t="s">
        <v>20</v>
      </c>
      <c r="E41" s="146" t="s">
        <v>704</v>
      </c>
      <c r="F41" s="145" t="s">
        <v>11</v>
      </c>
      <c r="G41" s="163">
        <v>32560</v>
      </c>
    </row>
    <row r="42" spans="1:7" ht="16.5">
      <c r="A42" s="586" t="s">
        <v>570</v>
      </c>
      <c r="B42" s="587"/>
      <c r="C42" s="587"/>
      <c r="D42" s="587"/>
      <c r="E42" s="587"/>
      <c r="F42" s="587"/>
      <c r="G42" s="588"/>
    </row>
    <row r="43" spans="1:7" ht="16.5">
      <c r="A43" s="146">
        <v>37</v>
      </c>
      <c r="B43" s="169" t="s">
        <v>1129</v>
      </c>
      <c r="C43" s="146" t="s">
        <v>24</v>
      </c>
      <c r="D43" s="146" t="s">
        <v>20</v>
      </c>
      <c r="E43" s="146" t="s">
        <v>704</v>
      </c>
      <c r="F43" s="170" t="s">
        <v>11</v>
      </c>
      <c r="G43" s="163">
        <v>26600</v>
      </c>
    </row>
    <row r="44" spans="1:7" ht="16.5">
      <c r="A44" s="146">
        <v>38</v>
      </c>
      <c r="B44" s="169" t="s">
        <v>571</v>
      </c>
      <c r="C44" s="146" t="s">
        <v>24</v>
      </c>
      <c r="D44" s="146" t="s">
        <v>20</v>
      </c>
      <c r="E44" s="146" t="s">
        <v>704</v>
      </c>
      <c r="F44" s="170" t="s">
        <v>11</v>
      </c>
      <c r="G44" s="163">
        <v>57500</v>
      </c>
    </row>
    <row r="45" spans="1:7" ht="16.5">
      <c r="A45" s="146">
        <v>39</v>
      </c>
      <c r="B45" s="169" t="s">
        <v>572</v>
      </c>
      <c r="C45" s="146" t="s">
        <v>24</v>
      </c>
      <c r="D45" s="146" t="s">
        <v>20</v>
      </c>
      <c r="E45" s="146" t="s">
        <v>704</v>
      </c>
      <c r="F45" s="170" t="s">
        <v>11</v>
      </c>
      <c r="G45" s="163">
        <v>23760</v>
      </c>
    </row>
    <row r="46" spans="1:7" ht="16.5">
      <c r="A46" s="146">
        <v>40</v>
      </c>
      <c r="B46" s="169" t="s">
        <v>573</v>
      </c>
      <c r="C46" s="146" t="s">
        <v>24</v>
      </c>
      <c r="D46" s="146" t="s">
        <v>20</v>
      </c>
      <c r="E46" s="146" t="s">
        <v>704</v>
      </c>
      <c r="F46" s="170" t="s">
        <v>11</v>
      </c>
      <c r="G46" s="163">
        <v>23760</v>
      </c>
    </row>
    <row r="47" spans="1:7" ht="16.5">
      <c r="A47" s="146">
        <v>41</v>
      </c>
      <c r="B47" s="169" t="s">
        <v>574</v>
      </c>
      <c r="C47" s="146" t="s">
        <v>24</v>
      </c>
      <c r="D47" s="146" t="s">
        <v>20</v>
      </c>
      <c r="E47" s="146" t="s">
        <v>704</v>
      </c>
      <c r="F47" s="170" t="s">
        <v>11</v>
      </c>
      <c r="G47" s="163">
        <v>26600</v>
      </c>
    </row>
    <row r="48" spans="1:7" ht="16.5">
      <c r="A48" s="146">
        <v>42</v>
      </c>
      <c r="B48" s="169" t="s">
        <v>575</v>
      </c>
      <c r="C48" s="146" t="s">
        <v>24</v>
      </c>
      <c r="D48" s="146" t="s">
        <v>20</v>
      </c>
      <c r="E48" s="146" t="s">
        <v>704</v>
      </c>
      <c r="F48" s="170" t="s">
        <v>11</v>
      </c>
      <c r="G48" s="163">
        <v>26600</v>
      </c>
    </row>
    <row r="49" spans="1:7" ht="33">
      <c r="A49" s="146">
        <v>43</v>
      </c>
      <c r="B49" s="169" t="s">
        <v>715</v>
      </c>
      <c r="C49" s="146" t="s">
        <v>24</v>
      </c>
      <c r="D49" s="146" t="s">
        <v>1120</v>
      </c>
      <c r="E49" s="146" t="s">
        <v>704</v>
      </c>
      <c r="F49" s="170" t="s">
        <v>11</v>
      </c>
      <c r="G49" s="163">
        <v>45820</v>
      </c>
    </row>
    <row r="50" spans="1:7" ht="16.5">
      <c r="A50" s="146">
        <v>44</v>
      </c>
      <c r="B50" s="169" t="s">
        <v>576</v>
      </c>
      <c r="C50" s="171" t="s">
        <v>24</v>
      </c>
      <c r="D50" s="171" t="s">
        <v>20</v>
      </c>
      <c r="E50" s="146" t="s">
        <v>704</v>
      </c>
      <c r="F50" s="170" t="s">
        <v>11</v>
      </c>
      <c r="G50" s="163">
        <v>52600</v>
      </c>
    </row>
    <row r="51" spans="1:7" ht="16.5">
      <c r="A51" s="146">
        <v>45</v>
      </c>
      <c r="B51" s="169" t="s">
        <v>577</v>
      </c>
      <c r="C51" s="171" t="s">
        <v>24</v>
      </c>
      <c r="D51" s="171" t="s">
        <v>20</v>
      </c>
      <c r="E51" s="146" t="s">
        <v>704</v>
      </c>
      <c r="F51" s="170" t="s">
        <v>11</v>
      </c>
      <c r="G51" s="163">
        <v>68200</v>
      </c>
    </row>
    <row r="52" spans="1:7" ht="16.5">
      <c r="A52" s="146">
        <v>46</v>
      </c>
      <c r="B52" s="169" t="s">
        <v>578</v>
      </c>
      <c r="C52" s="171" t="s">
        <v>24</v>
      </c>
      <c r="D52" s="171" t="s">
        <v>20</v>
      </c>
      <c r="E52" s="146" t="s">
        <v>704</v>
      </c>
      <c r="F52" s="170" t="s">
        <v>11</v>
      </c>
      <c r="G52" s="163">
        <v>36640</v>
      </c>
    </row>
    <row r="53" spans="1:7" ht="33">
      <c r="A53" s="146">
        <v>47</v>
      </c>
      <c r="B53" s="169" t="s">
        <v>716</v>
      </c>
      <c r="C53" s="171" t="s">
        <v>24</v>
      </c>
      <c r="D53" s="171" t="s">
        <v>20</v>
      </c>
      <c r="E53" s="146" t="s">
        <v>704</v>
      </c>
      <c r="F53" s="170" t="s">
        <v>11</v>
      </c>
      <c r="G53" s="163">
        <v>52600</v>
      </c>
    </row>
    <row r="54" spans="1:7" ht="16.5">
      <c r="A54" s="146">
        <v>48</v>
      </c>
      <c r="B54" s="167" t="s">
        <v>721</v>
      </c>
      <c r="C54" s="146" t="s">
        <v>24</v>
      </c>
      <c r="D54" s="146" t="s">
        <v>20</v>
      </c>
      <c r="E54" s="146" t="s">
        <v>704</v>
      </c>
      <c r="F54" s="170" t="s">
        <v>11</v>
      </c>
      <c r="G54" s="163">
        <v>23760</v>
      </c>
    </row>
    <row r="55" spans="1:7" ht="16.5">
      <c r="A55" s="146">
        <v>49</v>
      </c>
      <c r="B55" s="169" t="s">
        <v>579</v>
      </c>
      <c r="C55" s="171" t="s">
        <v>24</v>
      </c>
      <c r="D55" s="171" t="s">
        <v>20</v>
      </c>
      <c r="E55" s="146" t="s">
        <v>704</v>
      </c>
      <c r="F55" s="170" t="s">
        <v>11</v>
      </c>
      <c r="G55" s="163">
        <v>24700</v>
      </c>
    </row>
    <row r="56" spans="1:7" ht="16.5">
      <c r="A56" s="146">
        <v>50</v>
      </c>
      <c r="B56" s="169" t="s">
        <v>717</v>
      </c>
      <c r="C56" s="162" t="s">
        <v>24</v>
      </c>
      <c r="D56" s="162" t="s">
        <v>20</v>
      </c>
      <c r="E56" s="146" t="s">
        <v>704</v>
      </c>
      <c r="F56" s="172" t="s">
        <v>11</v>
      </c>
      <c r="G56" s="163">
        <v>22400</v>
      </c>
    </row>
    <row r="57" spans="1:7" ht="16.5">
      <c r="A57" s="146">
        <v>51</v>
      </c>
      <c r="B57" s="169" t="s">
        <v>581</v>
      </c>
      <c r="C57" s="171" t="s">
        <v>24</v>
      </c>
      <c r="D57" s="171" t="s">
        <v>20</v>
      </c>
      <c r="E57" s="146" t="s">
        <v>704</v>
      </c>
      <c r="F57" s="170" t="s">
        <v>11</v>
      </c>
      <c r="G57" s="163">
        <v>32560</v>
      </c>
    </row>
    <row r="58" spans="1:7" ht="16.5">
      <c r="A58" s="146">
        <v>52</v>
      </c>
      <c r="B58" s="169" t="s">
        <v>580</v>
      </c>
      <c r="C58" s="171" t="s">
        <v>24</v>
      </c>
      <c r="D58" s="171" t="s">
        <v>20</v>
      </c>
      <c r="E58" s="146" t="s">
        <v>704</v>
      </c>
      <c r="F58" s="170" t="s">
        <v>11</v>
      </c>
      <c r="G58" s="163">
        <v>52600</v>
      </c>
    </row>
    <row r="59" spans="1:7" ht="16.5">
      <c r="A59" s="146">
        <v>53</v>
      </c>
      <c r="B59" s="169" t="s">
        <v>582</v>
      </c>
      <c r="C59" s="171" t="s">
        <v>24</v>
      </c>
      <c r="D59" s="171" t="s">
        <v>20</v>
      </c>
      <c r="E59" s="146" t="s">
        <v>704</v>
      </c>
      <c r="F59" s="170" t="s">
        <v>11</v>
      </c>
      <c r="G59" s="163">
        <v>91200</v>
      </c>
    </row>
    <row r="60" spans="1:7" ht="16.5">
      <c r="A60" s="146">
        <v>54</v>
      </c>
      <c r="B60" s="169" t="s">
        <v>585</v>
      </c>
      <c r="C60" s="171" t="s">
        <v>24</v>
      </c>
      <c r="D60" s="171" t="s">
        <v>20</v>
      </c>
      <c r="E60" s="146" t="s">
        <v>704</v>
      </c>
      <c r="F60" s="170" t="s">
        <v>11</v>
      </c>
      <c r="G60" s="163">
        <v>27800</v>
      </c>
    </row>
    <row r="61" spans="1:7" ht="16.5">
      <c r="A61" s="146">
        <v>55</v>
      </c>
      <c r="B61" s="169" t="s">
        <v>718</v>
      </c>
      <c r="C61" s="171" t="s">
        <v>24</v>
      </c>
      <c r="D61" s="171" t="s">
        <v>20</v>
      </c>
      <c r="E61" s="146" t="s">
        <v>704</v>
      </c>
      <c r="F61" s="170" t="s">
        <v>11</v>
      </c>
      <c r="G61" s="163">
        <v>52600</v>
      </c>
    </row>
    <row r="62" spans="1:7" ht="16.5">
      <c r="A62" s="146">
        <v>56</v>
      </c>
      <c r="B62" s="169" t="s">
        <v>583</v>
      </c>
      <c r="C62" s="171" t="s">
        <v>24</v>
      </c>
      <c r="D62" s="171" t="s">
        <v>20</v>
      </c>
      <c r="E62" s="146" t="s">
        <v>704</v>
      </c>
      <c r="F62" s="170" t="s">
        <v>11</v>
      </c>
      <c r="G62" s="163">
        <v>58840</v>
      </c>
    </row>
    <row r="63" spans="1:7" ht="16.5">
      <c r="A63" s="146">
        <v>57</v>
      </c>
      <c r="B63" s="169" t="s">
        <v>584</v>
      </c>
      <c r="C63" s="171" t="s">
        <v>24</v>
      </c>
      <c r="D63" s="171" t="s">
        <v>20</v>
      </c>
      <c r="E63" s="146" t="s">
        <v>704</v>
      </c>
      <c r="F63" s="170" t="s">
        <v>11</v>
      </c>
      <c r="G63" s="163">
        <v>52600</v>
      </c>
    </row>
    <row r="64" spans="1:7" ht="16.5">
      <c r="A64" s="146">
        <v>58</v>
      </c>
      <c r="B64" s="169" t="s">
        <v>586</v>
      </c>
      <c r="C64" s="171" t="s">
        <v>24</v>
      </c>
      <c r="D64" s="171" t="s">
        <v>20</v>
      </c>
      <c r="E64" s="146" t="s">
        <v>704</v>
      </c>
      <c r="F64" s="170" t="s">
        <v>11</v>
      </c>
      <c r="G64" s="163">
        <v>52600</v>
      </c>
    </row>
    <row r="65" spans="1:7" ht="16.5">
      <c r="A65" s="146">
        <v>59</v>
      </c>
      <c r="B65" s="169" t="s">
        <v>719</v>
      </c>
      <c r="C65" s="171" t="s">
        <v>24</v>
      </c>
      <c r="D65" s="171" t="s">
        <v>20</v>
      </c>
      <c r="E65" s="146" t="s">
        <v>704</v>
      </c>
      <c r="F65" s="170" t="s">
        <v>11</v>
      </c>
      <c r="G65" s="163">
        <v>52600</v>
      </c>
    </row>
    <row r="66" spans="1:7" ht="16.5">
      <c r="A66" s="146">
        <v>60</v>
      </c>
      <c r="B66" s="169" t="s">
        <v>587</v>
      </c>
      <c r="C66" s="171" t="s">
        <v>24</v>
      </c>
      <c r="D66" s="171" t="s">
        <v>20</v>
      </c>
      <c r="E66" s="146" t="s">
        <v>704</v>
      </c>
      <c r="F66" s="170" t="s">
        <v>11</v>
      </c>
      <c r="G66" s="163">
        <v>52600</v>
      </c>
    </row>
    <row r="67" spans="1:7" ht="16.5">
      <c r="A67" s="146">
        <v>61</v>
      </c>
      <c r="B67" s="167" t="s">
        <v>720</v>
      </c>
      <c r="C67" s="171" t="s">
        <v>24</v>
      </c>
      <c r="D67" s="171" t="s">
        <v>20</v>
      </c>
      <c r="E67" s="146" t="s">
        <v>704</v>
      </c>
      <c r="F67" s="170" t="s">
        <v>11</v>
      </c>
      <c r="G67" s="163">
        <v>35500</v>
      </c>
    </row>
    <row r="68" spans="1:7" ht="16.5">
      <c r="A68" s="586" t="s">
        <v>588</v>
      </c>
      <c r="B68" s="587"/>
      <c r="C68" s="587"/>
      <c r="D68" s="587"/>
      <c r="E68" s="587"/>
      <c r="F68" s="587"/>
      <c r="G68" s="588"/>
    </row>
    <row r="69" spans="1:7" ht="16.5">
      <c r="A69" s="146">
        <v>62</v>
      </c>
      <c r="B69" s="169" t="s">
        <v>722</v>
      </c>
      <c r="C69" s="146" t="s">
        <v>24</v>
      </c>
      <c r="D69" s="146" t="s">
        <v>20</v>
      </c>
      <c r="E69" s="146" t="s">
        <v>704</v>
      </c>
      <c r="F69" s="170" t="s">
        <v>11</v>
      </c>
      <c r="G69" s="163">
        <v>23760</v>
      </c>
    </row>
    <row r="70" spans="1:7" ht="16.5">
      <c r="A70" s="146">
        <v>63</v>
      </c>
      <c r="B70" s="169" t="s">
        <v>589</v>
      </c>
      <c r="C70" s="146" t="s">
        <v>24</v>
      </c>
      <c r="D70" s="146" t="s">
        <v>20</v>
      </c>
      <c r="E70" s="146" t="s">
        <v>704</v>
      </c>
      <c r="F70" s="170" t="s">
        <v>11</v>
      </c>
      <c r="G70" s="163">
        <v>23760</v>
      </c>
    </row>
    <row r="71" spans="1:7" ht="16.5">
      <c r="A71" s="146">
        <v>64</v>
      </c>
      <c r="B71" s="169" t="s">
        <v>590</v>
      </c>
      <c r="C71" s="146" t="s">
        <v>24</v>
      </c>
      <c r="D71" s="146" t="s">
        <v>20</v>
      </c>
      <c r="E71" s="146" t="s">
        <v>704</v>
      </c>
      <c r="F71" s="170" t="s">
        <v>11</v>
      </c>
      <c r="G71" s="163">
        <v>26600</v>
      </c>
    </row>
    <row r="72" spans="1:7" ht="16.5">
      <c r="A72" s="146">
        <v>65</v>
      </c>
      <c r="B72" s="169" t="s">
        <v>723</v>
      </c>
      <c r="C72" s="146" t="s">
        <v>24</v>
      </c>
      <c r="D72" s="146" t="s">
        <v>20</v>
      </c>
      <c r="E72" s="146" t="s">
        <v>704</v>
      </c>
      <c r="F72" s="170" t="s">
        <v>11</v>
      </c>
      <c r="G72" s="163">
        <v>23760</v>
      </c>
    </row>
    <row r="73" spans="1:7" ht="16.5">
      <c r="A73" s="146">
        <v>66</v>
      </c>
      <c r="B73" s="169" t="s">
        <v>724</v>
      </c>
      <c r="C73" s="146" t="s">
        <v>24</v>
      </c>
      <c r="D73" s="146" t="s">
        <v>20</v>
      </c>
      <c r="E73" s="146" t="s">
        <v>704</v>
      </c>
      <c r="F73" s="170" t="s">
        <v>11</v>
      </c>
      <c r="G73" s="163">
        <v>23760</v>
      </c>
    </row>
    <row r="74" spans="1:7" ht="16.5">
      <c r="A74" s="146">
        <v>67</v>
      </c>
      <c r="B74" s="169" t="s">
        <v>725</v>
      </c>
      <c r="C74" s="146" t="s">
        <v>24</v>
      </c>
      <c r="D74" s="146" t="s">
        <v>20</v>
      </c>
      <c r="E74" s="146" t="s">
        <v>704</v>
      </c>
      <c r="F74" s="170" t="s">
        <v>11</v>
      </c>
      <c r="G74" s="163">
        <v>23760</v>
      </c>
    </row>
    <row r="75" spans="1:7" ht="16.5">
      <c r="A75" s="146">
        <v>68</v>
      </c>
      <c r="B75" s="169" t="s">
        <v>726</v>
      </c>
      <c r="C75" s="146" t="s">
        <v>24</v>
      </c>
      <c r="D75" s="146" t="s">
        <v>20</v>
      </c>
      <c r="E75" s="146" t="s">
        <v>704</v>
      </c>
      <c r="F75" s="170" t="s">
        <v>11</v>
      </c>
      <c r="G75" s="163">
        <v>23760</v>
      </c>
    </row>
    <row r="76" spans="1:7" ht="16.5">
      <c r="A76" s="146">
        <v>69</v>
      </c>
      <c r="B76" s="169" t="s">
        <v>727</v>
      </c>
      <c r="C76" s="146" t="s">
        <v>24</v>
      </c>
      <c r="D76" s="146" t="s">
        <v>20</v>
      </c>
      <c r="E76" s="146" t="s">
        <v>704</v>
      </c>
      <c r="F76" s="170" t="s">
        <v>11</v>
      </c>
      <c r="G76" s="163">
        <v>23760</v>
      </c>
    </row>
    <row r="77" spans="1:7" ht="16.5">
      <c r="A77" s="146">
        <v>70</v>
      </c>
      <c r="B77" s="169" t="s">
        <v>591</v>
      </c>
      <c r="C77" s="146" t="s">
        <v>24</v>
      </c>
      <c r="D77" s="146" t="s">
        <v>20</v>
      </c>
      <c r="E77" s="146" t="s">
        <v>704</v>
      </c>
      <c r="F77" s="170" t="s">
        <v>11</v>
      </c>
      <c r="G77" s="163">
        <v>48880</v>
      </c>
    </row>
    <row r="78" spans="1:7" ht="16.5">
      <c r="A78" s="146">
        <v>71</v>
      </c>
      <c r="B78" s="169" t="s">
        <v>592</v>
      </c>
      <c r="C78" s="146" t="s">
        <v>24</v>
      </c>
      <c r="D78" s="146" t="s">
        <v>20</v>
      </c>
      <c r="E78" s="146" t="s">
        <v>704</v>
      </c>
      <c r="F78" s="170" t="s">
        <v>11</v>
      </c>
      <c r="G78" s="163">
        <v>88800</v>
      </c>
    </row>
    <row r="79" spans="1:7" ht="16.5">
      <c r="A79" s="146">
        <v>72</v>
      </c>
      <c r="B79" s="167" t="s">
        <v>728</v>
      </c>
      <c r="C79" s="146" t="s">
        <v>24</v>
      </c>
      <c r="D79" s="146" t="s">
        <v>20</v>
      </c>
      <c r="E79" s="146" t="s">
        <v>704</v>
      </c>
      <c r="F79" s="173" t="s">
        <v>11</v>
      </c>
      <c r="G79" s="163">
        <v>24700</v>
      </c>
    </row>
    <row r="80" spans="1:7" ht="16.5">
      <c r="A80" s="146">
        <v>73</v>
      </c>
      <c r="B80" s="167" t="s">
        <v>729</v>
      </c>
      <c r="C80" s="146" t="s">
        <v>24</v>
      </c>
      <c r="D80" s="146" t="s">
        <v>20</v>
      </c>
      <c r="E80" s="146" t="s">
        <v>704</v>
      </c>
      <c r="F80" s="170" t="s">
        <v>11</v>
      </c>
      <c r="G80" s="163">
        <v>22800</v>
      </c>
    </row>
    <row r="81" spans="1:7" ht="33">
      <c r="A81" s="146">
        <v>74</v>
      </c>
      <c r="B81" s="169" t="s">
        <v>732</v>
      </c>
      <c r="C81" s="146" t="s">
        <v>24</v>
      </c>
      <c r="D81" s="146" t="s">
        <v>20</v>
      </c>
      <c r="E81" s="146" t="s">
        <v>704</v>
      </c>
      <c r="F81" s="171" t="s">
        <v>10</v>
      </c>
      <c r="G81" s="163">
        <v>28960</v>
      </c>
    </row>
    <row r="82" spans="1:7" ht="33">
      <c r="A82" s="146">
        <v>75</v>
      </c>
      <c r="B82" s="169" t="s">
        <v>734</v>
      </c>
      <c r="C82" s="146" t="s">
        <v>24</v>
      </c>
      <c r="D82" s="146" t="s">
        <v>20</v>
      </c>
      <c r="E82" s="146" t="s">
        <v>704</v>
      </c>
      <c r="F82" s="171" t="s">
        <v>10</v>
      </c>
      <c r="G82" s="163">
        <v>29200</v>
      </c>
    </row>
    <row r="83" spans="1:7" ht="33">
      <c r="A83" s="146">
        <v>76</v>
      </c>
      <c r="B83" s="169" t="s">
        <v>736</v>
      </c>
      <c r="C83" s="146" t="s">
        <v>24</v>
      </c>
      <c r="D83" s="146" t="s">
        <v>20</v>
      </c>
      <c r="E83" s="146" t="s">
        <v>704</v>
      </c>
      <c r="F83" s="171" t="s">
        <v>10</v>
      </c>
      <c r="G83" s="163">
        <v>29200</v>
      </c>
    </row>
    <row r="84" spans="1:7" ht="16.5">
      <c r="A84" s="146">
        <v>77</v>
      </c>
      <c r="B84" s="167" t="s">
        <v>730</v>
      </c>
      <c r="C84" s="146" t="s">
        <v>24</v>
      </c>
      <c r="D84" s="146" t="s">
        <v>20</v>
      </c>
      <c r="E84" s="146" t="s">
        <v>704</v>
      </c>
      <c r="F84" s="170" t="s">
        <v>11</v>
      </c>
      <c r="G84" s="163">
        <v>25300</v>
      </c>
    </row>
    <row r="85" spans="1:7" ht="33">
      <c r="A85" s="146">
        <v>78</v>
      </c>
      <c r="B85" s="169" t="s">
        <v>733</v>
      </c>
      <c r="C85" s="146" t="s">
        <v>24</v>
      </c>
      <c r="D85" s="146" t="s">
        <v>20</v>
      </c>
      <c r="E85" s="146" t="s">
        <v>704</v>
      </c>
      <c r="F85" s="171" t="s">
        <v>10</v>
      </c>
      <c r="G85" s="163">
        <v>28960</v>
      </c>
    </row>
    <row r="86" spans="1:7" ht="33">
      <c r="A86" s="146">
        <v>79</v>
      </c>
      <c r="B86" s="169" t="s">
        <v>735</v>
      </c>
      <c r="C86" s="146" t="s">
        <v>24</v>
      </c>
      <c r="D86" s="146" t="s">
        <v>20</v>
      </c>
      <c r="E86" s="146" t="s">
        <v>704</v>
      </c>
      <c r="F86" s="171" t="s">
        <v>10</v>
      </c>
      <c r="G86" s="163">
        <v>29200</v>
      </c>
    </row>
    <row r="87" spans="1:7" ht="33">
      <c r="A87" s="146">
        <v>80</v>
      </c>
      <c r="B87" s="169" t="s">
        <v>737</v>
      </c>
      <c r="C87" s="146" t="s">
        <v>24</v>
      </c>
      <c r="D87" s="146" t="s">
        <v>20</v>
      </c>
      <c r="E87" s="146" t="s">
        <v>704</v>
      </c>
      <c r="F87" s="171" t="s">
        <v>10</v>
      </c>
      <c r="G87" s="163">
        <v>29200</v>
      </c>
    </row>
    <row r="88" spans="1:7" ht="16.5">
      <c r="A88" s="146">
        <v>81</v>
      </c>
      <c r="B88" s="169" t="s">
        <v>731</v>
      </c>
      <c r="C88" s="146" t="s">
        <v>24</v>
      </c>
      <c r="D88" s="146" t="s">
        <v>20</v>
      </c>
      <c r="E88" s="146" t="s">
        <v>704</v>
      </c>
      <c r="F88" s="170" t="s">
        <v>11</v>
      </c>
      <c r="G88" s="163">
        <v>32560</v>
      </c>
    </row>
    <row r="89" spans="1:7" ht="16.5">
      <c r="A89" s="146">
        <v>82</v>
      </c>
      <c r="B89" s="169" t="s">
        <v>594</v>
      </c>
      <c r="C89" s="146" t="s">
        <v>19</v>
      </c>
      <c r="D89" s="146" t="s">
        <v>20</v>
      </c>
      <c r="E89" s="146" t="s">
        <v>704</v>
      </c>
      <c r="F89" s="171" t="s">
        <v>10</v>
      </c>
      <c r="G89" s="163">
        <v>22400</v>
      </c>
    </row>
    <row r="90" spans="1:7" ht="16.5">
      <c r="A90" s="146">
        <v>83</v>
      </c>
      <c r="B90" s="169" t="s">
        <v>593</v>
      </c>
      <c r="C90" s="146" t="s">
        <v>24</v>
      </c>
      <c r="D90" s="146" t="s">
        <v>20</v>
      </c>
      <c r="E90" s="146" t="s">
        <v>704</v>
      </c>
      <c r="F90" s="170" t="s">
        <v>11</v>
      </c>
      <c r="G90" s="163">
        <v>30840</v>
      </c>
    </row>
    <row r="91" spans="1:7" ht="16.5">
      <c r="A91" s="586" t="s">
        <v>64</v>
      </c>
      <c r="B91" s="587"/>
      <c r="C91" s="587"/>
      <c r="D91" s="587"/>
      <c r="E91" s="587"/>
      <c r="F91" s="587"/>
      <c r="G91" s="588"/>
    </row>
    <row r="92" spans="1:7" ht="16.5">
      <c r="A92" s="146">
        <v>84</v>
      </c>
      <c r="B92" s="169" t="s">
        <v>738</v>
      </c>
      <c r="C92" s="146" t="s">
        <v>24</v>
      </c>
      <c r="D92" s="146" t="s">
        <v>20</v>
      </c>
      <c r="E92" s="146" t="s">
        <v>704</v>
      </c>
      <c r="F92" s="170" t="s">
        <v>11</v>
      </c>
      <c r="G92" s="163">
        <v>28560</v>
      </c>
    </row>
    <row r="93" spans="1:7" ht="16.5">
      <c r="A93" s="146">
        <v>85</v>
      </c>
      <c r="B93" s="169" t="s">
        <v>600</v>
      </c>
      <c r="C93" s="146" t="s">
        <v>24</v>
      </c>
      <c r="D93" s="146" t="s">
        <v>20</v>
      </c>
      <c r="E93" s="146" t="s">
        <v>704</v>
      </c>
      <c r="F93" s="170" t="s">
        <v>10</v>
      </c>
      <c r="G93" s="163">
        <v>22800</v>
      </c>
    </row>
    <row r="94" spans="1:7" ht="16.5">
      <c r="A94" s="153">
        <v>86</v>
      </c>
      <c r="B94" s="169" t="s">
        <v>739</v>
      </c>
      <c r="C94" s="146" t="s">
        <v>24</v>
      </c>
      <c r="D94" s="146" t="s">
        <v>20</v>
      </c>
      <c r="E94" s="146" t="s">
        <v>704</v>
      </c>
      <c r="F94" s="170" t="s">
        <v>11</v>
      </c>
      <c r="G94" s="163">
        <v>32560</v>
      </c>
    </row>
    <row r="95" spans="1:7" ht="16.5">
      <c r="A95" s="146">
        <v>87</v>
      </c>
      <c r="B95" s="169" t="s">
        <v>595</v>
      </c>
      <c r="C95" s="146" t="s">
        <v>24</v>
      </c>
      <c r="D95" s="146" t="s">
        <v>20</v>
      </c>
      <c r="E95" s="146" t="s">
        <v>704</v>
      </c>
      <c r="F95" s="170" t="s">
        <v>11</v>
      </c>
      <c r="G95" s="163">
        <v>46820</v>
      </c>
    </row>
    <row r="96" spans="1:7" ht="16.5">
      <c r="A96" s="146">
        <v>88</v>
      </c>
      <c r="B96" s="169" t="s">
        <v>596</v>
      </c>
      <c r="C96" s="146" t="s">
        <v>24</v>
      </c>
      <c r="D96" s="146" t="s">
        <v>20</v>
      </c>
      <c r="E96" s="146" t="s">
        <v>704</v>
      </c>
      <c r="F96" s="170" t="s">
        <v>11</v>
      </c>
      <c r="G96" s="163">
        <v>52600</v>
      </c>
    </row>
    <row r="97" spans="1:7" ht="16.5">
      <c r="A97" s="146">
        <v>89</v>
      </c>
      <c r="B97" s="169" t="s">
        <v>597</v>
      </c>
      <c r="C97" s="153" t="s">
        <v>24</v>
      </c>
      <c r="D97" s="153" t="s">
        <v>20</v>
      </c>
      <c r="E97" s="146" t="s">
        <v>704</v>
      </c>
      <c r="F97" s="172" t="s">
        <v>11</v>
      </c>
      <c r="G97" s="163">
        <v>24700</v>
      </c>
    </row>
    <row r="98" spans="1:7" ht="16.5">
      <c r="A98" s="153">
        <v>90</v>
      </c>
      <c r="B98" s="169" t="s">
        <v>599</v>
      </c>
      <c r="C98" s="146" t="s">
        <v>24</v>
      </c>
      <c r="D98" s="146" t="s">
        <v>20</v>
      </c>
      <c r="E98" s="146" t="s">
        <v>704</v>
      </c>
      <c r="F98" s="170" t="s">
        <v>11</v>
      </c>
      <c r="G98" s="163">
        <v>27800</v>
      </c>
    </row>
    <row r="99" spans="1:7" ht="16.5">
      <c r="A99" s="146">
        <v>91</v>
      </c>
      <c r="B99" s="169" t="s">
        <v>598</v>
      </c>
      <c r="C99" s="146" t="s">
        <v>24</v>
      </c>
      <c r="D99" s="146" t="s">
        <v>20</v>
      </c>
      <c r="E99" s="146" t="s">
        <v>704</v>
      </c>
      <c r="F99" s="170" t="s">
        <v>11</v>
      </c>
      <c r="G99" s="163">
        <v>46820</v>
      </c>
    </row>
    <row r="100" spans="1:7" ht="16.5">
      <c r="A100" s="586" t="s">
        <v>601</v>
      </c>
      <c r="B100" s="587"/>
      <c r="C100" s="587"/>
      <c r="D100" s="587"/>
      <c r="E100" s="587"/>
      <c r="F100" s="587"/>
      <c r="G100" s="588"/>
    </row>
    <row r="101" spans="1:7" ht="16.5">
      <c r="A101" s="146">
        <v>92</v>
      </c>
      <c r="B101" s="169" t="s">
        <v>1130</v>
      </c>
      <c r="C101" s="146" t="s">
        <v>24</v>
      </c>
      <c r="D101" s="171" t="s">
        <v>20</v>
      </c>
      <c r="E101" s="146" t="s">
        <v>704</v>
      </c>
      <c r="F101" s="170" t="s">
        <v>11</v>
      </c>
      <c r="G101" s="163">
        <v>23760</v>
      </c>
    </row>
    <row r="102" spans="1:7" ht="16.5">
      <c r="A102" s="146">
        <v>93</v>
      </c>
      <c r="B102" s="169" t="s">
        <v>1131</v>
      </c>
      <c r="C102" s="146" t="s">
        <v>24</v>
      </c>
      <c r="D102" s="171" t="s">
        <v>20</v>
      </c>
      <c r="E102" s="146" t="s">
        <v>704</v>
      </c>
      <c r="F102" s="170" t="s">
        <v>11</v>
      </c>
      <c r="G102" s="163">
        <v>23760</v>
      </c>
    </row>
    <row r="103" spans="1:7" ht="16.5">
      <c r="A103" s="146">
        <v>94</v>
      </c>
      <c r="B103" s="169" t="s">
        <v>1132</v>
      </c>
      <c r="C103" s="146" t="s">
        <v>24</v>
      </c>
      <c r="D103" s="171" t="s">
        <v>20</v>
      </c>
      <c r="E103" s="146" t="s">
        <v>704</v>
      </c>
      <c r="F103" s="170" t="s">
        <v>11</v>
      </c>
      <c r="G103" s="163">
        <v>22400</v>
      </c>
    </row>
    <row r="104" spans="1:7" ht="33">
      <c r="A104" s="146">
        <v>95</v>
      </c>
      <c r="B104" s="169" t="s">
        <v>1133</v>
      </c>
      <c r="C104" s="146" t="s">
        <v>24</v>
      </c>
      <c r="D104" s="171" t="s">
        <v>20</v>
      </c>
      <c r="E104" s="146" t="s">
        <v>704</v>
      </c>
      <c r="F104" s="170" t="s">
        <v>11</v>
      </c>
      <c r="G104" s="163">
        <v>23760</v>
      </c>
    </row>
    <row r="105" spans="1:7" ht="16.5">
      <c r="A105" s="146">
        <v>96</v>
      </c>
      <c r="B105" s="164" t="s">
        <v>1028</v>
      </c>
      <c r="C105" s="146" t="s">
        <v>24</v>
      </c>
      <c r="D105" s="171" t="s">
        <v>20</v>
      </c>
      <c r="E105" s="146" t="s">
        <v>704</v>
      </c>
      <c r="F105" s="170" t="s">
        <v>11</v>
      </c>
      <c r="G105" s="163">
        <v>41200</v>
      </c>
    </row>
    <row r="106" spans="1:7" ht="16.5">
      <c r="A106" s="146">
        <v>97</v>
      </c>
      <c r="B106" s="169" t="s">
        <v>1134</v>
      </c>
      <c r="C106" s="146" t="s">
        <v>24</v>
      </c>
      <c r="D106" s="171" t="s">
        <v>20</v>
      </c>
      <c r="E106" s="146" t="s">
        <v>704</v>
      </c>
      <c r="F106" s="170" t="s">
        <v>11</v>
      </c>
      <c r="G106" s="163">
        <v>23760</v>
      </c>
    </row>
    <row r="107" spans="1:7" ht="16.5">
      <c r="A107" s="146">
        <v>98</v>
      </c>
      <c r="B107" s="169" t="s">
        <v>1135</v>
      </c>
      <c r="C107" s="146" t="s">
        <v>24</v>
      </c>
      <c r="D107" s="171" t="s">
        <v>20</v>
      </c>
      <c r="E107" s="146" t="s">
        <v>704</v>
      </c>
      <c r="F107" s="174" t="s">
        <v>10</v>
      </c>
      <c r="G107" s="163">
        <v>22520</v>
      </c>
    </row>
    <row r="108" spans="1:7" ht="16.5">
      <c r="A108" s="146">
        <v>99</v>
      </c>
      <c r="B108" s="169" t="s">
        <v>1136</v>
      </c>
      <c r="C108" s="146" t="s">
        <v>24</v>
      </c>
      <c r="D108" s="171" t="s">
        <v>20</v>
      </c>
      <c r="E108" s="146" t="s">
        <v>704</v>
      </c>
      <c r="F108" s="174" t="s">
        <v>10</v>
      </c>
      <c r="G108" s="163">
        <v>22520</v>
      </c>
    </row>
    <row r="109" spans="1:7" ht="16.5">
      <c r="A109" s="146">
        <v>100</v>
      </c>
      <c r="B109" s="169" t="s">
        <v>1137</v>
      </c>
      <c r="C109" s="146" t="s">
        <v>24</v>
      </c>
      <c r="D109" s="171" t="s">
        <v>20</v>
      </c>
      <c r="E109" s="146" t="s">
        <v>704</v>
      </c>
      <c r="F109" s="170" t="s">
        <v>11</v>
      </c>
      <c r="G109" s="163">
        <v>23760</v>
      </c>
    </row>
    <row r="110" spans="1:7" ht="16.5">
      <c r="A110" s="146">
        <v>101</v>
      </c>
      <c r="B110" s="169" t="s">
        <v>1138</v>
      </c>
      <c r="C110" s="146" t="s">
        <v>24</v>
      </c>
      <c r="D110" s="171" t="s">
        <v>20</v>
      </c>
      <c r="E110" s="146" t="s">
        <v>704</v>
      </c>
      <c r="F110" s="170" t="s">
        <v>11</v>
      </c>
      <c r="G110" s="163">
        <v>23760</v>
      </c>
    </row>
    <row r="111" spans="1:7" ht="16.5">
      <c r="A111" s="146">
        <v>102</v>
      </c>
      <c r="B111" s="169" t="s">
        <v>1139</v>
      </c>
      <c r="C111" s="146" t="s">
        <v>24</v>
      </c>
      <c r="D111" s="171" t="s">
        <v>20</v>
      </c>
      <c r="E111" s="146" t="s">
        <v>704</v>
      </c>
      <c r="F111" s="170" t="s">
        <v>11</v>
      </c>
      <c r="G111" s="163">
        <v>21480</v>
      </c>
    </row>
    <row r="112" spans="1:7" ht="16.5">
      <c r="A112" s="146">
        <v>103</v>
      </c>
      <c r="B112" s="169" t="s">
        <v>1140</v>
      </c>
      <c r="C112" s="146" t="s">
        <v>24</v>
      </c>
      <c r="D112" s="171" t="s">
        <v>20</v>
      </c>
      <c r="E112" s="146" t="s">
        <v>704</v>
      </c>
      <c r="F112" s="170" t="s">
        <v>11</v>
      </c>
      <c r="G112" s="163">
        <v>21480</v>
      </c>
    </row>
    <row r="113" spans="1:7" ht="16.5">
      <c r="A113" s="146">
        <v>104</v>
      </c>
      <c r="B113" s="169" t="s">
        <v>1141</v>
      </c>
      <c r="C113" s="146" t="s">
        <v>24</v>
      </c>
      <c r="D113" s="171" t="s">
        <v>20</v>
      </c>
      <c r="E113" s="146" t="s">
        <v>704</v>
      </c>
      <c r="F113" s="170" t="s">
        <v>11</v>
      </c>
      <c r="G113" s="163">
        <v>21480</v>
      </c>
    </row>
    <row r="114" spans="1:7" ht="16.5">
      <c r="A114" s="146">
        <v>105</v>
      </c>
      <c r="B114" s="169" t="s">
        <v>1142</v>
      </c>
      <c r="C114" s="146" t="s">
        <v>24</v>
      </c>
      <c r="D114" s="171" t="s">
        <v>20</v>
      </c>
      <c r="E114" s="146" t="s">
        <v>704</v>
      </c>
      <c r="F114" s="170" t="s">
        <v>11</v>
      </c>
      <c r="G114" s="163">
        <v>21480</v>
      </c>
    </row>
    <row r="115" spans="1:7" ht="16.5">
      <c r="A115" s="146">
        <v>106</v>
      </c>
      <c r="B115" s="169" t="s">
        <v>1143</v>
      </c>
      <c r="C115" s="146" t="s">
        <v>24</v>
      </c>
      <c r="D115" s="171" t="s">
        <v>20</v>
      </c>
      <c r="E115" s="146" t="s">
        <v>704</v>
      </c>
      <c r="F115" s="170" t="s">
        <v>11</v>
      </c>
      <c r="G115" s="163">
        <v>23760</v>
      </c>
    </row>
    <row r="116" spans="1:7" ht="16.5">
      <c r="A116" s="146">
        <v>107</v>
      </c>
      <c r="B116" s="169" t="s">
        <v>1144</v>
      </c>
      <c r="C116" s="146" t="s">
        <v>24</v>
      </c>
      <c r="D116" s="171" t="s">
        <v>20</v>
      </c>
      <c r="E116" s="146" t="s">
        <v>704</v>
      </c>
      <c r="F116" s="170" t="s">
        <v>11</v>
      </c>
      <c r="G116" s="163">
        <v>22400</v>
      </c>
    </row>
    <row r="117" spans="1:7" ht="16.5">
      <c r="A117" s="146">
        <v>108</v>
      </c>
      <c r="B117" s="169" t="s">
        <v>1145</v>
      </c>
      <c r="C117" s="146" t="s">
        <v>24</v>
      </c>
      <c r="D117" s="171" t="s">
        <v>20</v>
      </c>
      <c r="E117" s="146" t="s">
        <v>704</v>
      </c>
      <c r="F117" s="170" t="s">
        <v>11</v>
      </c>
      <c r="G117" s="163">
        <v>22400</v>
      </c>
    </row>
    <row r="118" spans="1:7" ht="16.5">
      <c r="A118" s="146">
        <v>109</v>
      </c>
      <c r="B118" s="169" t="s">
        <v>1146</v>
      </c>
      <c r="C118" s="146" t="s">
        <v>24</v>
      </c>
      <c r="D118" s="171" t="s">
        <v>20</v>
      </c>
      <c r="E118" s="146" t="s">
        <v>704</v>
      </c>
      <c r="F118" s="170" t="s">
        <v>11</v>
      </c>
      <c r="G118" s="163">
        <v>23760</v>
      </c>
    </row>
    <row r="119" spans="1:7" ht="16.5">
      <c r="A119" s="146">
        <v>110</v>
      </c>
      <c r="B119" s="169" t="s">
        <v>1147</v>
      </c>
      <c r="C119" s="146" t="s">
        <v>24</v>
      </c>
      <c r="D119" s="171" t="s">
        <v>20</v>
      </c>
      <c r="E119" s="146" t="s">
        <v>704</v>
      </c>
      <c r="F119" s="170" t="s">
        <v>11</v>
      </c>
      <c r="G119" s="163">
        <v>22400</v>
      </c>
    </row>
    <row r="120" spans="1:7" ht="16.5">
      <c r="A120" s="146">
        <v>111</v>
      </c>
      <c r="B120" s="159" t="s">
        <v>1148</v>
      </c>
      <c r="C120" s="146" t="s">
        <v>24</v>
      </c>
      <c r="D120" s="146" t="s">
        <v>20</v>
      </c>
      <c r="E120" s="146" t="s">
        <v>704</v>
      </c>
      <c r="F120" s="146" t="s">
        <v>10</v>
      </c>
      <c r="G120" s="163">
        <v>22400</v>
      </c>
    </row>
    <row r="121" spans="1:7" ht="16.5">
      <c r="A121" s="146">
        <v>112</v>
      </c>
      <c r="B121" s="159" t="s">
        <v>1149</v>
      </c>
      <c r="C121" s="146" t="s">
        <v>24</v>
      </c>
      <c r="D121" s="146" t="s">
        <v>20</v>
      </c>
      <c r="E121" s="146" t="s">
        <v>704</v>
      </c>
      <c r="F121" s="146" t="s">
        <v>10</v>
      </c>
      <c r="G121" s="163">
        <v>22520</v>
      </c>
    </row>
    <row r="122" spans="1:7" ht="16.5">
      <c r="A122" s="146">
        <v>113</v>
      </c>
      <c r="B122" s="159" t="s">
        <v>1150</v>
      </c>
      <c r="C122" s="146" t="s">
        <v>24</v>
      </c>
      <c r="D122" s="146" t="s">
        <v>20</v>
      </c>
      <c r="E122" s="146" t="s">
        <v>704</v>
      </c>
      <c r="F122" s="146" t="s">
        <v>10</v>
      </c>
      <c r="G122" s="163">
        <v>22520</v>
      </c>
    </row>
    <row r="123" spans="1:7" ht="16.5">
      <c r="A123" s="146">
        <v>114</v>
      </c>
      <c r="B123" s="169" t="s">
        <v>1151</v>
      </c>
      <c r="C123" s="146" t="s">
        <v>24</v>
      </c>
      <c r="D123" s="171" t="s">
        <v>20</v>
      </c>
      <c r="E123" s="146" t="s">
        <v>704</v>
      </c>
      <c r="F123" s="170" t="s">
        <v>11</v>
      </c>
      <c r="G123" s="163">
        <v>26600</v>
      </c>
    </row>
    <row r="124" spans="1:7" ht="16.5">
      <c r="A124" s="146">
        <v>115</v>
      </c>
      <c r="B124" s="169" t="s">
        <v>1029</v>
      </c>
      <c r="C124" s="146" t="s">
        <v>24</v>
      </c>
      <c r="D124" s="171" t="s">
        <v>20</v>
      </c>
      <c r="E124" s="146" t="s">
        <v>704</v>
      </c>
      <c r="F124" s="170" t="s">
        <v>11</v>
      </c>
      <c r="G124" s="163">
        <v>45820</v>
      </c>
    </row>
    <row r="125" spans="1:7" ht="16.5">
      <c r="A125" s="146">
        <v>116</v>
      </c>
      <c r="B125" s="169" t="s">
        <v>1030</v>
      </c>
      <c r="C125" s="146" t="s">
        <v>24</v>
      </c>
      <c r="D125" s="171" t="s">
        <v>20</v>
      </c>
      <c r="E125" s="146" t="s">
        <v>704</v>
      </c>
      <c r="F125" s="170" t="s">
        <v>11</v>
      </c>
      <c r="G125" s="163">
        <v>45820</v>
      </c>
    </row>
    <row r="126" spans="1:7" ht="16.5">
      <c r="A126" s="146">
        <v>117</v>
      </c>
      <c r="B126" s="169" t="s">
        <v>1031</v>
      </c>
      <c r="C126" s="153" t="s">
        <v>24</v>
      </c>
      <c r="D126" s="162" t="s">
        <v>20</v>
      </c>
      <c r="E126" s="146" t="s">
        <v>704</v>
      </c>
      <c r="F126" s="172" t="s">
        <v>11</v>
      </c>
      <c r="G126" s="163">
        <v>23760</v>
      </c>
    </row>
    <row r="127" spans="1:7" ht="16.5">
      <c r="A127" s="146">
        <v>118</v>
      </c>
      <c r="B127" s="169" t="s">
        <v>1152</v>
      </c>
      <c r="C127" s="146" t="s">
        <v>24</v>
      </c>
      <c r="D127" s="171" t="s">
        <v>20</v>
      </c>
      <c r="E127" s="146" t="s">
        <v>704</v>
      </c>
      <c r="F127" s="170" t="s">
        <v>11</v>
      </c>
      <c r="G127" s="163">
        <v>21480</v>
      </c>
    </row>
    <row r="128" spans="1:7" ht="16.5">
      <c r="A128" s="146">
        <v>119</v>
      </c>
      <c r="B128" s="169" t="s">
        <v>1032</v>
      </c>
      <c r="C128" s="146" t="s">
        <v>24</v>
      </c>
      <c r="D128" s="171" t="s">
        <v>20</v>
      </c>
      <c r="E128" s="146" t="s">
        <v>704</v>
      </c>
      <c r="F128" s="170" t="s">
        <v>11</v>
      </c>
      <c r="G128" s="163">
        <v>23760</v>
      </c>
    </row>
    <row r="129" spans="1:7" ht="16.5">
      <c r="A129" s="146">
        <v>120</v>
      </c>
      <c r="B129" s="169" t="s">
        <v>1153</v>
      </c>
      <c r="C129" s="146" t="s">
        <v>24</v>
      </c>
      <c r="D129" s="171" t="s">
        <v>20</v>
      </c>
      <c r="E129" s="146" t="s">
        <v>704</v>
      </c>
      <c r="F129" s="170" t="s">
        <v>11</v>
      </c>
      <c r="G129" s="163">
        <v>23760</v>
      </c>
    </row>
    <row r="130" spans="1:7" ht="16.5">
      <c r="A130" s="146">
        <v>121</v>
      </c>
      <c r="B130" s="169" t="s">
        <v>1154</v>
      </c>
      <c r="C130" s="146" t="s">
        <v>24</v>
      </c>
      <c r="D130" s="171" t="s">
        <v>20</v>
      </c>
      <c r="E130" s="146" t="s">
        <v>704</v>
      </c>
      <c r="F130" s="170" t="s">
        <v>11</v>
      </c>
      <c r="G130" s="163">
        <v>24700</v>
      </c>
    </row>
    <row r="131" spans="1:7" ht="16.5">
      <c r="A131" s="146">
        <v>122</v>
      </c>
      <c r="B131" s="169" t="s">
        <v>1033</v>
      </c>
      <c r="C131" s="146" t="s">
        <v>24</v>
      </c>
      <c r="D131" s="171" t="s">
        <v>20</v>
      </c>
      <c r="E131" s="146" t="s">
        <v>704</v>
      </c>
      <c r="F131" s="170" t="s">
        <v>11</v>
      </c>
      <c r="G131" s="163">
        <v>23760</v>
      </c>
    </row>
    <row r="132" spans="1:7" ht="16.5">
      <c r="A132" s="146">
        <v>123</v>
      </c>
      <c r="B132" s="159" t="s">
        <v>1155</v>
      </c>
      <c r="C132" s="146" t="s">
        <v>24</v>
      </c>
      <c r="D132" s="146" t="s">
        <v>20</v>
      </c>
      <c r="E132" s="146" t="s">
        <v>704</v>
      </c>
      <c r="F132" s="146" t="s">
        <v>10</v>
      </c>
      <c r="G132" s="163">
        <v>22800</v>
      </c>
    </row>
    <row r="133" spans="1:7" ht="16.5">
      <c r="A133" s="146">
        <v>124</v>
      </c>
      <c r="B133" s="164" t="s">
        <v>1156</v>
      </c>
      <c r="C133" s="175" t="s">
        <v>24</v>
      </c>
      <c r="D133" s="175" t="s">
        <v>20</v>
      </c>
      <c r="E133" s="175" t="s">
        <v>704</v>
      </c>
      <c r="F133" s="175" t="s">
        <v>11</v>
      </c>
      <c r="G133" s="163">
        <v>23760</v>
      </c>
    </row>
    <row r="134" spans="1:7" ht="16.5">
      <c r="A134" s="146">
        <v>125</v>
      </c>
      <c r="B134" s="159" t="s">
        <v>1157</v>
      </c>
      <c r="C134" s="146" t="s">
        <v>24</v>
      </c>
      <c r="D134" s="146" t="s">
        <v>20</v>
      </c>
      <c r="E134" s="146" t="s">
        <v>704</v>
      </c>
      <c r="F134" s="146" t="s">
        <v>10</v>
      </c>
      <c r="G134" s="163">
        <v>22400</v>
      </c>
    </row>
    <row r="135" spans="1:7" ht="16.5">
      <c r="A135" s="146">
        <v>126</v>
      </c>
      <c r="B135" s="169" t="s">
        <v>1034</v>
      </c>
      <c r="C135" s="146" t="s">
        <v>24</v>
      </c>
      <c r="D135" s="171" t="s">
        <v>20</v>
      </c>
      <c r="E135" s="146" t="s">
        <v>704</v>
      </c>
      <c r="F135" s="170" t="s">
        <v>11</v>
      </c>
      <c r="G135" s="163">
        <v>23760</v>
      </c>
    </row>
    <row r="136" spans="1:7" ht="16.5">
      <c r="A136" s="146">
        <v>127</v>
      </c>
      <c r="B136" s="169" t="s">
        <v>1158</v>
      </c>
      <c r="C136" s="146" t="s">
        <v>24</v>
      </c>
      <c r="D136" s="171" t="s">
        <v>20</v>
      </c>
      <c r="E136" s="146" t="s">
        <v>704</v>
      </c>
      <c r="F136" s="170" t="s">
        <v>11</v>
      </c>
      <c r="G136" s="163">
        <v>23760</v>
      </c>
    </row>
    <row r="137" spans="1:7" ht="16.5">
      <c r="A137" s="146">
        <v>128</v>
      </c>
      <c r="B137" s="169" t="s">
        <v>1159</v>
      </c>
      <c r="C137" s="146" t="s">
        <v>24</v>
      </c>
      <c r="D137" s="171" t="s">
        <v>20</v>
      </c>
      <c r="E137" s="146" t="s">
        <v>704</v>
      </c>
      <c r="F137" s="170" t="s">
        <v>11</v>
      </c>
      <c r="G137" s="163">
        <v>26600</v>
      </c>
    </row>
    <row r="138" spans="1:7" ht="16.5">
      <c r="A138" s="146">
        <v>129</v>
      </c>
      <c r="B138" s="169" t="s">
        <v>1160</v>
      </c>
      <c r="C138" s="146" t="s">
        <v>24</v>
      </c>
      <c r="D138" s="171" t="s">
        <v>20</v>
      </c>
      <c r="E138" s="146" t="s">
        <v>704</v>
      </c>
      <c r="F138" s="170" t="s">
        <v>11</v>
      </c>
      <c r="G138" s="163">
        <v>26600</v>
      </c>
    </row>
    <row r="139" spans="1:7" ht="16.5">
      <c r="A139" s="146">
        <v>130</v>
      </c>
      <c r="B139" s="169" t="s">
        <v>1161</v>
      </c>
      <c r="C139" s="146" t="s">
        <v>24</v>
      </c>
      <c r="D139" s="171" t="s">
        <v>20</v>
      </c>
      <c r="E139" s="146" t="s">
        <v>704</v>
      </c>
      <c r="F139" s="170" t="s">
        <v>11</v>
      </c>
      <c r="G139" s="163">
        <v>23760</v>
      </c>
    </row>
    <row r="140" spans="1:7" ht="16.5">
      <c r="A140" s="146">
        <v>131</v>
      </c>
      <c r="B140" s="169" t="s">
        <v>1162</v>
      </c>
      <c r="C140" s="146" t="s">
        <v>24</v>
      </c>
      <c r="D140" s="171" t="s">
        <v>20</v>
      </c>
      <c r="E140" s="146" t="s">
        <v>704</v>
      </c>
      <c r="F140" s="170" t="s">
        <v>11</v>
      </c>
      <c r="G140" s="163">
        <v>23760</v>
      </c>
    </row>
    <row r="141" spans="1:7" ht="16.5">
      <c r="A141" s="146">
        <v>132</v>
      </c>
      <c r="B141" s="169" t="s">
        <v>1163</v>
      </c>
      <c r="C141" s="146" t="s">
        <v>24</v>
      </c>
      <c r="D141" s="171" t="s">
        <v>20</v>
      </c>
      <c r="E141" s="146" t="s">
        <v>704</v>
      </c>
      <c r="F141" s="170" t="s">
        <v>11</v>
      </c>
      <c r="G141" s="163">
        <v>23760</v>
      </c>
    </row>
    <row r="142" spans="1:7" ht="16.5">
      <c r="A142" s="146">
        <v>133</v>
      </c>
      <c r="B142" s="169" t="s">
        <v>1164</v>
      </c>
      <c r="C142" s="146" t="s">
        <v>24</v>
      </c>
      <c r="D142" s="171" t="s">
        <v>20</v>
      </c>
      <c r="E142" s="146" t="s">
        <v>704</v>
      </c>
      <c r="F142" s="170" t="s">
        <v>11</v>
      </c>
      <c r="G142" s="163">
        <v>23760</v>
      </c>
    </row>
    <row r="143" spans="1:7" ht="16.5">
      <c r="A143" s="146">
        <v>134</v>
      </c>
      <c r="B143" s="176" t="s">
        <v>1165</v>
      </c>
      <c r="C143" s="146" t="s">
        <v>24</v>
      </c>
      <c r="D143" s="171" t="s">
        <v>20</v>
      </c>
      <c r="E143" s="146" t="s">
        <v>704</v>
      </c>
      <c r="F143" s="170" t="s">
        <v>11</v>
      </c>
      <c r="G143" s="163">
        <v>26600</v>
      </c>
    </row>
    <row r="144" spans="1:7" ht="16.5">
      <c r="A144" s="146">
        <v>135</v>
      </c>
      <c r="B144" s="164" t="s">
        <v>1166</v>
      </c>
      <c r="C144" s="146" t="s">
        <v>24</v>
      </c>
      <c r="D144" s="171" t="s">
        <v>20</v>
      </c>
      <c r="E144" s="146" t="s">
        <v>704</v>
      </c>
      <c r="F144" s="170" t="s">
        <v>11</v>
      </c>
      <c r="G144" s="163">
        <v>23760</v>
      </c>
    </row>
    <row r="145" spans="1:7" ht="16.5">
      <c r="A145" s="146">
        <v>136</v>
      </c>
      <c r="B145" s="169" t="s">
        <v>1167</v>
      </c>
      <c r="C145" s="146" t="s">
        <v>24</v>
      </c>
      <c r="D145" s="171" t="s">
        <v>20</v>
      </c>
      <c r="E145" s="146" t="s">
        <v>704</v>
      </c>
      <c r="F145" s="170" t="s">
        <v>11</v>
      </c>
      <c r="G145" s="163">
        <v>23760</v>
      </c>
    </row>
    <row r="146" spans="1:7" ht="16.5">
      <c r="A146" s="146">
        <v>137</v>
      </c>
      <c r="B146" s="169" t="s">
        <v>1035</v>
      </c>
      <c r="C146" s="146" t="s">
        <v>24</v>
      </c>
      <c r="D146" s="171" t="s">
        <v>20</v>
      </c>
      <c r="E146" s="146" t="s">
        <v>704</v>
      </c>
      <c r="F146" s="170" t="s">
        <v>11</v>
      </c>
      <c r="G146" s="163">
        <v>23760</v>
      </c>
    </row>
    <row r="147" spans="1:7" ht="16.5">
      <c r="A147" s="146">
        <v>138</v>
      </c>
      <c r="B147" s="159" t="s">
        <v>1036</v>
      </c>
      <c r="C147" s="153" t="s">
        <v>24</v>
      </c>
      <c r="D147" s="153" t="s">
        <v>20</v>
      </c>
      <c r="E147" s="146" t="s">
        <v>704</v>
      </c>
      <c r="F147" s="153" t="s">
        <v>10</v>
      </c>
      <c r="G147" s="163">
        <v>23760</v>
      </c>
    </row>
    <row r="148" spans="1:7" ht="16.5">
      <c r="A148" s="146">
        <v>139</v>
      </c>
      <c r="B148" s="159" t="s">
        <v>1168</v>
      </c>
      <c r="C148" s="146" t="s">
        <v>24</v>
      </c>
      <c r="D148" s="146" t="s">
        <v>20</v>
      </c>
      <c r="E148" s="146" t="s">
        <v>704</v>
      </c>
      <c r="F148" s="146" t="s">
        <v>10</v>
      </c>
      <c r="G148" s="163">
        <v>23760</v>
      </c>
    </row>
    <row r="149" spans="1:7" ht="16.5">
      <c r="A149" s="146">
        <v>140</v>
      </c>
      <c r="B149" s="169" t="s">
        <v>1169</v>
      </c>
      <c r="C149" s="146" t="s">
        <v>24</v>
      </c>
      <c r="D149" s="171" t="s">
        <v>20</v>
      </c>
      <c r="E149" s="146" t="s">
        <v>704</v>
      </c>
      <c r="F149" s="174" t="s">
        <v>10</v>
      </c>
      <c r="G149" s="163">
        <v>23760</v>
      </c>
    </row>
    <row r="150" spans="1:7" ht="16.5">
      <c r="A150" s="146">
        <v>141</v>
      </c>
      <c r="B150" s="169" t="s">
        <v>1170</v>
      </c>
      <c r="C150" s="146" t="s">
        <v>24</v>
      </c>
      <c r="D150" s="171" t="s">
        <v>20</v>
      </c>
      <c r="E150" s="146" t="s">
        <v>704</v>
      </c>
      <c r="F150" s="170" t="s">
        <v>11</v>
      </c>
      <c r="G150" s="163">
        <v>22520</v>
      </c>
    </row>
    <row r="151" spans="1:7" ht="16.5">
      <c r="A151" s="146">
        <v>142</v>
      </c>
      <c r="B151" s="164" t="s">
        <v>1171</v>
      </c>
      <c r="C151" s="146" t="s">
        <v>24</v>
      </c>
      <c r="D151" s="171" t="s">
        <v>20</v>
      </c>
      <c r="E151" s="146" t="s">
        <v>704</v>
      </c>
      <c r="F151" s="170" t="s">
        <v>11</v>
      </c>
      <c r="G151" s="163">
        <v>29900</v>
      </c>
    </row>
    <row r="152" spans="1:7" ht="16.5">
      <c r="A152" s="146">
        <v>143</v>
      </c>
      <c r="B152" s="164" t="s">
        <v>1172</v>
      </c>
      <c r="C152" s="146" t="s">
        <v>24</v>
      </c>
      <c r="D152" s="171" t="s">
        <v>20</v>
      </c>
      <c r="E152" s="146" t="s">
        <v>704</v>
      </c>
      <c r="F152" s="170" t="s">
        <v>11</v>
      </c>
      <c r="G152" s="163">
        <v>23760</v>
      </c>
    </row>
    <row r="153" spans="1:7" ht="16.5">
      <c r="A153" s="146">
        <v>144</v>
      </c>
      <c r="B153" s="169" t="s">
        <v>1037</v>
      </c>
      <c r="C153" s="153" t="s">
        <v>24</v>
      </c>
      <c r="D153" s="162" t="s">
        <v>20</v>
      </c>
      <c r="E153" s="146" t="s">
        <v>704</v>
      </c>
      <c r="F153" s="172" t="s">
        <v>11</v>
      </c>
      <c r="G153" s="163">
        <v>23760</v>
      </c>
    </row>
    <row r="154" spans="1:7" ht="16.5">
      <c r="A154" s="146">
        <v>145</v>
      </c>
      <c r="B154" s="169" t="s">
        <v>1173</v>
      </c>
      <c r="C154" s="146" t="s">
        <v>24</v>
      </c>
      <c r="D154" s="171" t="s">
        <v>20</v>
      </c>
      <c r="E154" s="146" t="s">
        <v>704</v>
      </c>
      <c r="F154" s="170" t="s">
        <v>11</v>
      </c>
      <c r="G154" s="163">
        <v>23760</v>
      </c>
    </row>
    <row r="155" spans="1:7" ht="16.5">
      <c r="A155" s="146">
        <v>146</v>
      </c>
      <c r="B155" s="169" t="s">
        <v>1174</v>
      </c>
      <c r="C155" s="146" t="s">
        <v>24</v>
      </c>
      <c r="D155" s="171" t="s">
        <v>20</v>
      </c>
      <c r="E155" s="146" t="s">
        <v>704</v>
      </c>
      <c r="F155" s="170" t="s">
        <v>11</v>
      </c>
      <c r="G155" s="163">
        <v>22400</v>
      </c>
    </row>
    <row r="156" spans="1:7" ht="16.5">
      <c r="A156" s="146">
        <v>147</v>
      </c>
      <c r="B156" s="169" t="s">
        <v>1175</v>
      </c>
      <c r="C156" s="146" t="s">
        <v>24</v>
      </c>
      <c r="D156" s="171" t="s">
        <v>20</v>
      </c>
      <c r="E156" s="146" t="s">
        <v>704</v>
      </c>
      <c r="F156" s="170" t="s">
        <v>11</v>
      </c>
      <c r="G156" s="163">
        <v>22400</v>
      </c>
    </row>
    <row r="157" spans="1:7" ht="16.5">
      <c r="A157" s="146">
        <v>148</v>
      </c>
      <c r="B157" s="169" t="s">
        <v>1176</v>
      </c>
      <c r="C157" s="146" t="s">
        <v>24</v>
      </c>
      <c r="D157" s="171" t="s">
        <v>20</v>
      </c>
      <c r="E157" s="146" t="s">
        <v>704</v>
      </c>
      <c r="F157" s="170" t="s">
        <v>11</v>
      </c>
      <c r="G157" s="163">
        <v>26600</v>
      </c>
    </row>
    <row r="158" spans="1:7" ht="16.5">
      <c r="A158" s="146">
        <v>149</v>
      </c>
      <c r="B158" s="169" t="s">
        <v>1177</v>
      </c>
      <c r="C158" s="146" t="s">
        <v>24</v>
      </c>
      <c r="D158" s="171" t="s">
        <v>20</v>
      </c>
      <c r="E158" s="146" t="s">
        <v>704</v>
      </c>
      <c r="F158" s="170" t="s">
        <v>11</v>
      </c>
      <c r="G158" s="163">
        <v>23760</v>
      </c>
    </row>
    <row r="159" spans="1:7" ht="16.5">
      <c r="A159" s="146">
        <v>150</v>
      </c>
      <c r="B159" s="169" t="s">
        <v>1178</v>
      </c>
      <c r="C159" s="146" t="s">
        <v>24</v>
      </c>
      <c r="D159" s="171" t="s">
        <v>20</v>
      </c>
      <c r="E159" s="146" t="s">
        <v>704</v>
      </c>
      <c r="F159" s="170" t="s">
        <v>11</v>
      </c>
      <c r="G159" s="163">
        <v>23760</v>
      </c>
    </row>
    <row r="160" spans="1:7" ht="16.5">
      <c r="A160" s="146">
        <v>151</v>
      </c>
      <c r="B160" s="169" t="s">
        <v>1179</v>
      </c>
      <c r="C160" s="146" t="s">
        <v>24</v>
      </c>
      <c r="D160" s="171" t="s">
        <v>20</v>
      </c>
      <c r="E160" s="146" t="s">
        <v>704</v>
      </c>
      <c r="F160" s="170" t="s">
        <v>11</v>
      </c>
      <c r="G160" s="163">
        <v>23760</v>
      </c>
    </row>
    <row r="161" spans="1:7" ht="16.5">
      <c r="A161" s="146">
        <v>152</v>
      </c>
      <c r="B161" s="169" t="s">
        <v>1180</v>
      </c>
      <c r="C161" s="146" t="s">
        <v>24</v>
      </c>
      <c r="D161" s="171" t="s">
        <v>20</v>
      </c>
      <c r="E161" s="146" t="s">
        <v>704</v>
      </c>
      <c r="F161" s="170" t="s">
        <v>11</v>
      </c>
      <c r="G161" s="163">
        <v>23760</v>
      </c>
    </row>
    <row r="162" spans="1:7" ht="16.5">
      <c r="A162" s="146">
        <v>153</v>
      </c>
      <c r="B162" s="169" t="s">
        <v>1181</v>
      </c>
      <c r="C162" s="146" t="s">
        <v>24</v>
      </c>
      <c r="D162" s="171" t="s">
        <v>20</v>
      </c>
      <c r="E162" s="146" t="s">
        <v>704</v>
      </c>
      <c r="F162" s="170" t="s">
        <v>11</v>
      </c>
      <c r="G162" s="163">
        <v>34640</v>
      </c>
    </row>
    <row r="163" spans="1:7" ht="16.5">
      <c r="A163" s="146">
        <v>154</v>
      </c>
      <c r="B163" s="169" t="s">
        <v>1182</v>
      </c>
      <c r="C163" s="146" t="s">
        <v>24</v>
      </c>
      <c r="D163" s="171" t="s">
        <v>20</v>
      </c>
      <c r="E163" s="146" t="s">
        <v>704</v>
      </c>
      <c r="F163" s="170" t="s">
        <v>11</v>
      </c>
      <c r="G163" s="163">
        <v>34640</v>
      </c>
    </row>
    <row r="164" spans="1:7" ht="16.5">
      <c r="A164" s="146">
        <v>155</v>
      </c>
      <c r="B164" s="159" t="s">
        <v>1183</v>
      </c>
      <c r="C164" s="146" t="s">
        <v>24</v>
      </c>
      <c r="D164" s="146" t="s">
        <v>20</v>
      </c>
      <c r="E164" s="146" t="s">
        <v>704</v>
      </c>
      <c r="F164" s="146" t="s">
        <v>10</v>
      </c>
      <c r="G164" s="163">
        <v>22520</v>
      </c>
    </row>
    <row r="165" spans="1:7" ht="16.5">
      <c r="A165" s="146">
        <v>156</v>
      </c>
      <c r="B165" s="169" t="s">
        <v>1184</v>
      </c>
      <c r="C165" s="146" t="s">
        <v>24</v>
      </c>
      <c r="D165" s="171" t="s">
        <v>20</v>
      </c>
      <c r="E165" s="146" t="s">
        <v>704</v>
      </c>
      <c r="F165" s="170" t="s">
        <v>11</v>
      </c>
      <c r="G165" s="163">
        <v>23760</v>
      </c>
    </row>
    <row r="166" spans="1:7" ht="16.5">
      <c r="A166" s="146">
        <v>157</v>
      </c>
      <c r="B166" s="164" t="s">
        <v>1185</v>
      </c>
      <c r="C166" s="146" t="s">
        <v>24</v>
      </c>
      <c r="D166" s="171" t="s">
        <v>20</v>
      </c>
      <c r="E166" s="146" t="s">
        <v>704</v>
      </c>
      <c r="F166" s="170" t="s">
        <v>11</v>
      </c>
      <c r="G166" s="163">
        <v>23760</v>
      </c>
    </row>
    <row r="167" spans="1:7" ht="16.5">
      <c r="A167" s="146">
        <v>158</v>
      </c>
      <c r="B167" s="164" t="s">
        <v>1186</v>
      </c>
      <c r="C167" s="146" t="s">
        <v>24</v>
      </c>
      <c r="D167" s="171" t="s">
        <v>20</v>
      </c>
      <c r="E167" s="146" t="s">
        <v>704</v>
      </c>
      <c r="F167" s="170" t="s">
        <v>11</v>
      </c>
      <c r="G167" s="163">
        <v>23760</v>
      </c>
    </row>
    <row r="168" spans="1:7" ht="16.5">
      <c r="A168" s="146">
        <v>159</v>
      </c>
      <c r="B168" s="169" t="s">
        <v>1038</v>
      </c>
      <c r="C168" s="146" t="s">
        <v>24</v>
      </c>
      <c r="D168" s="171" t="s">
        <v>20</v>
      </c>
      <c r="E168" s="146" t="s">
        <v>704</v>
      </c>
      <c r="F168" s="170" t="s">
        <v>11</v>
      </c>
      <c r="G168" s="163">
        <v>23760</v>
      </c>
    </row>
    <row r="169" spans="1:7" ht="16.5">
      <c r="A169" s="146">
        <v>160</v>
      </c>
      <c r="B169" s="169" t="s">
        <v>1039</v>
      </c>
      <c r="C169" s="146" t="s">
        <v>24</v>
      </c>
      <c r="D169" s="171" t="s">
        <v>20</v>
      </c>
      <c r="E169" s="146" t="s">
        <v>704</v>
      </c>
      <c r="F169" s="170" t="s">
        <v>11</v>
      </c>
      <c r="G169" s="163">
        <v>23760</v>
      </c>
    </row>
    <row r="170" spans="1:7" ht="16.5">
      <c r="A170" s="146">
        <v>161</v>
      </c>
      <c r="B170" s="169" t="s">
        <v>1187</v>
      </c>
      <c r="C170" s="146" t="s">
        <v>24</v>
      </c>
      <c r="D170" s="171" t="s">
        <v>20</v>
      </c>
      <c r="E170" s="146" t="s">
        <v>704</v>
      </c>
      <c r="F170" s="170" t="s">
        <v>11</v>
      </c>
      <c r="G170" s="163">
        <v>23760</v>
      </c>
    </row>
    <row r="171" spans="1:7" ht="16.5">
      <c r="A171" s="146">
        <v>162</v>
      </c>
      <c r="B171" s="169" t="s">
        <v>1188</v>
      </c>
      <c r="C171" s="146" t="s">
        <v>24</v>
      </c>
      <c r="D171" s="171" t="s">
        <v>20</v>
      </c>
      <c r="E171" s="146" t="s">
        <v>704</v>
      </c>
      <c r="F171" s="170" t="s">
        <v>11</v>
      </c>
      <c r="G171" s="163">
        <v>23760</v>
      </c>
    </row>
    <row r="172" spans="1:7" ht="16.5">
      <c r="A172" s="146">
        <v>163</v>
      </c>
      <c r="B172" s="169" t="s">
        <v>1040</v>
      </c>
      <c r="C172" s="146" t="s">
        <v>24</v>
      </c>
      <c r="D172" s="171" t="s">
        <v>20</v>
      </c>
      <c r="E172" s="146" t="s">
        <v>704</v>
      </c>
      <c r="F172" s="170" t="s">
        <v>11</v>
      </c>
      <c r="G172" s="163">
        <v>23760</v>
      </c>
    </row>
    <row r="173" spans="1:7" ht="16.5">
      <c r="A173" s="146">
        <v>164</v>
      </c>
      <c r="B173" s="169" t="s">
        <v>1041</v>
      </c>
      <c r="C173" s="146" t="s">
        <v>24</v>
      </c>
      <c r="D173" s="171" t="s">
        <v>20</v>
      </c>
      <c r="E173" s="146" t="s">
        <v>704</v>
      </c>
      <c r="F173" s="170" t="s">
        <v>11</v>
      </c>
      <c r="G173" s="163">
        <v>23760</v>
      </c>
    </row>
    <row r="174" spans="1:7" ht="16.5">
      <c r="A174" s="146">
        <v>165</v>
      </c>
      <c r="B174" s="159" t="s">
        <v>1189</v>
      </c>
      <c r="C174" s="146" t="s">
        <v>24</v>
      </c>
      <c r="D174" s="146" t="s">
        <v>20</v>
      </c>
      <c r="E174" s="146" t="s">
        <v>704</v>
      </c>
      <c r="F174" s="146" t="s">
        <v>10</v>
      </c>
      <c r="G174" s="163">
        <v>23760</v>
      </c>
    </row>
    <row r="175" spans="1:7" ht="16.5">
      <c r="A175" s="146">
        <v>166</v>
      </c>
      <c r="B175" s="169" t="s">
        <v>1190</v>
      </c>
      <c r="C175" s="146" t="s">
        <v>24</v>
      </c>
      <c r="D175" s="171" t="s">
        <v>20</v>
      </c>
      <c r="E175" s="146" t="s">
        <v>704</v>
      </c>
      <c r="F175" s="170" t="s">
        <v>11</v>
      </c>
      <c r="G175" s="163">
        <v>22400</v>
      </c>
    </row>
    <row r="176" spans="1:7" ht="16.5">
      <c r="A176" s="146">
        <v>167</v>
      </c>
      <c r="B176" s="169" t="s">
        <v>1191</v>
      </c>
      <c r="C176" s="146" t="s">
        <v>24</v>
      </c>
      <c r="D176" s="171" t="s">
        <v>20</v>
      </c>
      <c r="E176" s="146" t="s">
        <v>704</v>
      </c>
      <c r="F176" s="170" t="s">
        <v>11</v>
      </c>
      <c r="G176" s="163">
        <v>23760</v>
      </c>
    </row>
    <row r="177" spans="1:7" ht="16.5">
      <c r="A177" s="146">
        <v>168</v>
      </c>
      <c r="B177" s="169" t="s">
        <v>1192</v>
      </c>
      <c r="C177" s="146" t="s">
        <v>24</v>
      </c>
      <c r="D177" s="171" t="s">
        <v>20</v>
      </c>
      <c r="E177" s="146" t="s">
        <v>704</v>
      </c>
      <c r="F177" s="170" t="s">
        <v>11</v>
      </c>
      <c r="G177" s="163">
        <v>23760</v>
      </c>
    </row>
    <row r="178" spans="1:7" ht="16.5">
      <c r="A178" s="146">
        <v>169</v>
      </c>
      <c r="B178" s="169" t="s">
        <v>1193</v>
      </c>
      <c r="C178" s="146" t="s">
        <v>24</v>
      </c>
      <c r="D178" s="171" t="s">
        <v>20</v>
      </c>
      <c r="E178" s="146" t="s">
        <v>704</v>
      </c>
      <c r="F178" s="170" t="s">
        <v>11</v>
      </c>
      <c r="G178" s="163">
        <v>23760</v>
      </c>
    </row>
    <row r="179" spans="1:7" ht="16.5">
      <c r="A179" s="146">
        <v>170</v>
      </c>
      <c r="B179" s="169" t="s">
        <v>1194</v>
      </c>
      <c r="C179" s="146" t="s">
        <v>24</v>
      </c>
      <c r="D179" s="171" t="s">
        <v>20</v>
      </c>
      <c r="E179" s="146" t="s">
        <v>704</v>
      </c>
      <c r="F179" s="170" t="s">
        <v>11</v>
      </c>
      <c r="G179" s="163">
        <v>23760</v>
      </c>
    </row>
    <row r="180" spans="1:7" ht="16.5">
      <c r="A180" s="146">
        <v>171</v>
      </c>
      <c r="B180" s="169" t="s">
        <v>1042</v>
      </c>
      <c r="C180" s="146" t="s">
        <v>24</v>
      </c>
      <c r="D180" s="171" t="s">
        <v>20</v>
      </c>
      <c r="E180" s="146" t="s">
        <v>704</v>
      </c>
      <c r="F180" s="170" t="s">
        <v>11</v>
      </c>
      <c r="G180" s="163">
        <v>23760</v>
      </c>
    </row>
    <row r="181" spans="1:7" ht="16.5">
      <c r="A181" s="146">
        <v>172</v>
      </c>
      <c r="B181" s="169" t="s">
        <v>1043</v>
      </c>
      <c r="C181" s="146" t="s">
        <v>24</v>
      </c>
      <c r="D181" s="171" t="s">
        <v>20</v>
      </c>
      <c r="E181" s="146" t="s">
        <v>704</v>
      </c>
      <c r="F181" s="170" t="s">
        <v>11</v>
      </c>
      <c r="G181" s="163">
        <v>23760</v>
      </c>
    </row>
    <row r="182" spans="1:7" ht="16.5">
      <c r="A182" s="146">
        <v>173</v>
      </c>
      <c r="B182" s="169" t="s">
        <v>1195</v>
      </c>
      <c r="C182" s="146" t="s">
        <v>24</v>
      </c>
      <c r="D182" s="171" t="s">
        <v>20</v>
      </c>
      <c r="E182" s="146" t="s">
        <v>704</v>
      </c>
      <c r="F182" s="170" t="s">
        <v>11</v>
      </c>
      <c r="G182" s="163">
        <v>22400</v>
      </c>
    </row>
    <row r="183" spans="1:7" ht="16.5">
      <c r="A183" s="146">
        <v>174</v>
      </c>
      <c r="B183" s="169" t="s">
        <v>1196</v>
      </c>
      <c r="C183" s="146" t="s">
        <v>24</v>
      </c>
      <c r="D183" s="171" t="s">
        <v>20</v>
      </c>
      <c r="E183" s="146" t="s">
        <v>704</v>
      </c>
      <c r="F183" s="170" t="s">
        <v>11</v>
      </c>
      <c r="G183" s="163">
        <v>23760</v>
      </c>
    </row>
    <row r="184" spans="1:7" ht="16.5">
      <c r="A184" s="146">
        <v>175</v>
      </c>
      <c r="B184" s="169" t="s">
        <v>1197</v>
      </c>
      <c r="C184" s="146" t="s">
        <v>24</v>
      </c>
      <c r="D184" s="171" t="s">
        <v>20</v>
      </c>
      <c r="E184" s="146" t="s">
        <v>704</v>
      </c>
      <c r="F184" s="170" t="s">
        <v>11</v>
      </c>
      <c r="G184" s="163">
        <v>22400</v>
      </c>
    </row>
    <row r="185" spans="1:7" ht="16.5">
      <c r="A185" s="146">
        <v>176</v>
      </c>
      <c r="B185" s="169" t="s">
        <v>1198</v>
      </c>
      <c r="C185" s="146" t="s">
        <v>24</v>
      </c>
      <c r="D185" s="171" t="s">
        <v>20</v>
      </c>
      <c r="E185" s="146" t="s">
        <v>704</v>
      </c>
      <c r="F185" s="170" t="s">
        <v>11</v>
      </c>
      <c r="G185" s="163">
        <v>21480</v>
      </c>
    </row>
    <row r="186" spans="1:7" ht="16.5">
      <c r="A186" s="146">
        <v>177</v>
      </c>
      <c r="B186" s="169" t="s">
        <v>1199</v>
      </c>
      <c r="C186" s="146" t="s">
        <v>24</v>
      </c>
      <c r="D186" s="171" t="s">
        <v>20</v>
      </c>
      <c r="E186" s="146" t="s">
        <v>704</v>
      </c>
      <c r="F186" s="170" t="s">
        <v>11</v>
      </c>
      <c r="G186" s="163">
        <v>23760</v>
      </c>
    </row>
    <row r="187" spans="1:7" ht="16.5">
      <c r="A187" s="146">
        <v>178</v>
      </c>
      <c r="B187" s="169" t="s">
        <v>1200</v>
      </c>
      <c r="C187" s="146" t="s">
        <v>24</v>
      </c>
      <c r="D187" s="171" t="s">
        <v>20</v>
      </c>
      <c r="E187" s="146" t="s">
        <v>704</v>
      </c>
      <c r="F187" s="170" t="s">
        <v>11</v>
      </c>
      <c r="G187" s="163">
        <v>23760</v>
      </c>
    </row>
    <row r="188" spans="1:7" ht="16.5">
      <c r="A188" s="146">
        <v>179</v>
      </c>
      <c r="B188" s="169" t="s">
        <v>1201</v>
      </c>
      <c r="C188" s="146" t="s">
        <v>24</v>
      </c>
      <c r="D188" s="171" t="s">
        <v>20</v>
      </c>
      <c r="E188" s="146" t="s">
        <v>704</v>
      </c>
      <c r="F188" s="170" t="s">
        <v>11</v>
      </c>
      <c r="G188" s="163">
        <v>23760</v>
      </c>
    </row>
    <row r="189" spans="1:7" ht="16.5">
      <c r="A189" s="146">
        <v>180</v>
      </c>
      <c r="B189" s="169" t="s">
        <v>1202</v>
      </c>
      <c r="C189" s="146" t="s">
        <v>24</v>
      </c>
      <c r="D189" s="171" t="s">
        <v>20</v>
      </c>
      <c r="E189" s="146" t="s">
        <v>704</v>
      </c>
      <c r="F189" s="170" t="s">
        <v>11</v>
      </c>
      <c r="G189" s="163">
        <v>23760</v>
      </c>
    </row>
    <row r="190" spans="1:7" ht="16.5">
      <c r="A190" s="146">
        <v>181</v>
      </c>
      <c r="B190" s="169" t="s">
        <v>1203</v>
      </c>
      <c r="C190" s="146" t="s">
        <v>24</v>
      </c>
      <c r="D190" s="171" t="s">
        <v>20</v>
      </c>
      <c r="E190" s="146" t="s">
        <v>704</v>
      </c>
      <c r="F190" s="170" t="s">
        <v>11</v>
      </c>
      <c r="G190" s="163">
        <v>23760</v>
      </c>
    </row>
    <row r="191" spans="1:7" ht="16.5">
      <c r="A191" s="146">
        <v>182</v>
      </c>
      <c r="B191" s="169" t="s">
        <v>1204</v>
      </c>
      <c r="C191" s="146" t="s">
        <v>24</v>
      </c>
      <c r="D191" s="171" t="s">
        <v>20</v>
      </c>
      <c r="E191" s="146" t="s">
        <v>704</v>
      </c>
      <c r="F191" s="170" t="s">
        <v>11</v>
      </c>
      <c r="G191" s="163">
        <v>23760</v>
      </c>
    </row>
    <row r="192" spans="1:7" ht="16.5">
      <c r="A192" s="146">
        <v>183</v>
      </c>
      <c r="B192" s="164" t="s">
        <v>1044</v>
      </c>
      <c r="C192" s="146" t="s">
        <v>24</v>
      </c>
      <c r="D192" s="171" t="s">
        <v>20</v>
      </c>
      <c r="E192" s="146" t="s">
        <v>704</v>
      </c>
      <c r="F192" s="170" t="s">
        <v>11</v>
      </c>
      <c r="G192" s="163">
        <v>22400</v>
      </c>
    </row>
    <row r="193" spans="1:7" ht="16.5">
      <c r="A193" s="146">
        <v>184</v>
      </c>
      <c r="B193" s="169" t="s">
        <v>1045</v>
      </c>
      <c r="C193" s="146" t="s">
        <v>24</v>
      </c>
      <c r="D193" s="171" t="s">
        <v>20</v>
      </c>
      <c r="E193" s="146" t="s">
        <v>704</v>
      </c>
      <c r="F193" s="170" t="s">
        <v>11</v>
      </c>
      <c r="G193" s="163">
        <v>23760</v>
      </c>
    </row>
    <row r="194" spans="1:7" ht="16.5">
      <c r="A194" s="146">
        <v>185</v>
      </c>
      <c r="B194" s="169" t="s">
        <v>1205</v>
      </c>
      <c r="C194" s="146" t="s">
        <v>24</v>
      </c>
      <c r="D194" s="171" t="s">
        <v>20</v>
      </c>
      <c r="E194" s="146" t="s">
        <v>704</v>
      </c>
      <c r="F194" s="170" t="s">
        <v>11</v>
      </c>
      <c r="G194" s="163">
        <v>22400</v>
      </c>
    </row>
    <row r="195" spans="1:7" ht="16.5">
      <c r="A195" s="146">
        <v>186</v>
      </c>
      <c r="B195" s="169" t="s">
        <v>1206</v>
      </c>
      <c r="C195" s="146" t="s">
        <v>24</v>
      </c>
      <c r="D195" s="171" t="s">
        <v>20</v>
      </c>
      <c r="E195" s="146" t="s">
        <v>704</v>
      </c>
      <c r="F195" s="170" t="s">
        <v>11</v>
      </c>
      <c r="G195" s="163">
        <v>23760</v>
      </c>
    </row>
    <row r="196" spans="1:7" ht="16.5">
      <c r="A196" s="146">
        <v>187</v>
      </c>
      <c r="B196" s="169" t="s">
        <v>1207</v>
      </c>
      <c r="C196" s="146" t="s">
        <v>24</v>
      </c>
      <c r="D196" s="171" t="s">
        <v>20</v>
      </c>
      <c r="E196" s="146" t="s">
        <v>704</v>
      </c>
      <c r="F196" s="170" t="s">
        <v>11</v>
      </c>
      <c r="G196" s="163">
        <v>23760</v>
      </c>
    </row>
    <row r="197" spans="1:7" ht="16.5">
      <c r="A197" s="146">
        <v>188</v>
      </c>
      <c r="B197" s="159" t="s">
        <v>1046</v>
      </c>
      <c r="C197" s="146" t="s">
        <v>24</v>
      </c>
      <c r="D197" s="146" t="s">
        <v>20</v>
      </c>
      <c r="E197" s="146" t="s">
        <v>704</v>
      </c>
      <c r="F197" s="146" t="s">
        <v>10</v>
      </c>
      <c r="G197" s="163">
        <v>23760</v>
      </c>
    </row>
    <row r="198" spans="1:7" ht="16.5">
      <c r="A198" s="146">
        <v>189</v>
      </c>
      <c r="B198" s="169" t="s">
        <v>1208</v>
      </c>
      <c r="C198" s="146" t="s">
        <v>24</v>
      </c>
      <c r="D198" s="171" t="s">
        <v>20</v>
      </c>
      <c r="E198" s="146" t="s">
        <v>704</v>
      </c>
      <c r="F198" s="170" t="s">
        <v>11</v>
      </c>
      <c r="G198" s="163">
        <v>22400</v>
      </c>
    </row>
    <row r="199" spans="1:7" ht="16.5">
      <c r="A199" s="146">
        <v>190</v>
      </c>
      <c r="B199" s="164" t="s">
        <v>1209</v>
      </c>
      <c r="C199" s="146" t="s">
        <v>24</v>
      </c>
      <c r="D199" s="171" t="s">
        <v>20</v>
      </c>
      <c r="E199" s="146" t="s">
        <v>704</v>
      </c>
      <c r="F199" s="170" t="s">
        <v>11</v>
      </c>
      <c r="G199" s="163">
        <v>32560</v>
      </c>
    </row>
    <row r="200" spans="1:7" ht="16.5">
      <c r="A200" s="146">
        <v>191</v>
      </c>
      <c r="B200" s="159" t="s">
        <v>1047</v>
      </c>
      <c r="C200" s="146" t="s">
        <v>24</v>
      </c>
      <c r="D200" s="146" t="s">
        <v>20</v>
      </c>
      <c r="E200" s="146" t="s">
        <v>704</v>
      </c>
      <c r="F200" s="146" t="s">
        <v>10</v>
      </c>
      <c r="G200" s="163">
        <v>45820</v>
      </c>
    </row>
    <row r="201" spans="1:7" ht="16.5">
      <c r="A201" s="146">
        <v>192</v>
      </c>
      <c r="B201" s="159" t="s">
        <v>1048</v>
      </c>
      <c r="C201" s="146" t="s">
        <v>24</v>
      </c>
      <c r="D201" s="146" t="s">
        <v>20</v>
      </c>
      <c r="E201" s="146" t="s">
        <v>704</v>
      </c>
      <c r="F201" s="146" t="s">
        <v>10</v>
      </c>
      <c r="G201" s="163">
        <v>58840</v>
      </c>
    </row>
    <row r="202" spans="1:7" ht="16.5">
      <c r="A202" s="146">
        <v>193</v>
      </c>
      <c r="B202" s="164" t="s">
        <v>1210</v>
      </c>
      <c r="C202" s="146" t="s">
        <v>24</v>
      </c>
      <c r="D202" s="171" t="s">
        <v>20</v>
      </c>
      <c r="E202" s="146" t="s">
        <v>704</v>
      </c>
      <c r="F202" s="170" t="s">
        <v>11</v>
      </c>
      <c r="G202" s="163">
        <v>23760</v>
      </c>
    </row>
    <row r="203" spans="1:7" ht="16.5">
      <c r="A203" s="146">
        <v>194</v>
      </c>
      <c r="B203" s="164" t="s">
        <v>1211</v>
      </c>
      <c r="C203" s="146" t="s">
        <v>24</v>
      </c>
      <c r="D203" s="171" t="s">
        <v>20</v>
      </c>
      <c r="E203" s="146" t="s">
        <v>704</v>
      </c>
      <c r="F203" s="170" t="s">
        <v>11</v>
      </c>
      <c r="G203" s="163">
        <v>23760</v>
      </c>
    </row>
    <row r="204" spans="1:7" ht="16.5">
      <c r="A204" s="146">
        <v>195</v>
      </c>
      <c r="B204" s="169" t="s">
        <v>1212</v>
      </c>
      <c r="C204" s="146" t="s">
        <v>24</v>
      </c>
      <c r="D204" s="171" t="s">
        <v>20</v>
      </c>
      <c r="E204" s="146" t="s">
        <v>704</v>
      </c>
      <c r="F204" s="170" t="s">
        <v>11</v>
      </c>
      <c r="G204" s="163">
        <v>23760</v>
      </c>
    </row>
    <row r="205" spans="1:7" ht="16.5">
      <c r="A205" s="146">
        <v>196</v>
      </c>
      <c r="B205" s="169" t="s">
        <v>1213</v>
      </c>
      <c r="C205" s="146" t="s">
        <v>24</v>
      </c>
      <c r="D205" s="171" t="s">
        <v>20</v>
      </c>
      <c r="E205" s="146" t="s">
        <v>704</v>
      </c>
      <c r="F205" s="170" t="s">
        <v>11</v>
      </c>
      <c r="G205" s="163">
        <v>23760</v>
      </c>
    </row>
    <row r="206" spans="1:7" ht="16.5">
      <c r="A206" s="146">
        <v>197</v>
      </c>
      <c r="B206" s="169" t="s">
        <v>1214</v>
      </c>
      <c r="C206" s="146" t="s">
        <v>24</v>
      </c>
      <c r="D206" s="171" t="s">
        <v>20</v>
      </c>
      <c r="E206" s="146" t="s">
        <v>704</v>
      </c>
      <c r="F206" s="170" t="s">
        <v>11</v>
      </c>
      <c r="G206" s="163">
        <v>23760</v>
      </c>
    </row>
    <row r="207" spans="1:7" ht="16.5">
      <c r="A207" s="146">
        <v>198</v>
      </c>
      <c r="B207" s="159" t="s">
        <v>1049</v>
      </c>
      <c r="C207" s="146" t="s">
        <v>24</v>
      </c>
      <c r="D207" s="146" t="s">
        <v>20</v>
      </c>
      <c r="E207" s="146" t="s">
        <v>704</v>
      </c>
      <c r="F207" s="146" t="s">
        <v>10</v>
      </c>
      <c r="G207" s="163">
        <v>22400</v>
      </c>
    </row>
    <row r="208" spans="1:7" ht="16.5">
      <c r="A208" s="146">
        <v>199</v>
      </c>
      <c r="B208" s="169" t="s">
        <v>1050</v>
      </c>
      <c r="C208" s="146" t="s">
        <v>24</v>
      </c>
      <c r="D208" s="171" t="s">
        <v>20</v>
      </c>
      <c r="E208" s="146" t="s">
        <v>704</v>
      </c>
      <c r="F208" s="170" t="s">
        <v>11</v>
      </c>
      <c r="G208" s="163">
        <v>23760</v>
      </c>
    </row>
    <row r="209" spans="1:7" ht="16.5">
      <c r="A209" s="146">
        <v>200</v>
      </c>
      <c r="B209" s="169" t="s">
        <v>1051</v>
      </c>
      <c r="C209" s="146" t="s">
        <v>24</v>
      </c>
      <c r="D209" s="171" t="s">
        <v>20</v>
      </c>
      <c r="E209" s="146" t="s">
        <v>704</v>
      </c>
      <c r="F209" s="170" t="s">
        <v>11</v>
      </c>
      <c r="G209" s="163">
        <v>23760</v>
      </c>
    </row>
    <row r="210" spans="1:7" ht="16.5">
      <c r="A210" s="146">
        <v>201</v>
      </c>
      <c r="B210" s="169" t="s">
        <v>1215</v>
      </c>
      <c r="C210" s="146" t="s">
        <v>24</v>
      </c>
      <c r="D210" s="171" t="s">
        <v>20</v>
      </c>
      <c r="E210" s="146" t="s">
        <v>704</v>
      </c>
      <c r="F210" s="170" t="s">
        <v>11</v>
      </c>
      <c r="G210" s="163">
        <v>24200</v>
      </c>
    </row>
    <row r="211" spans="1:7" ht="16.5">
      <c r="A211" s="146">
        <v>202</v>
      </c>
      <c r="B211" s="169" t="s">
        <v>1216</v>
      </c>
      <c r="C211" s="146" t="s">
        <v>24</v>
      </c>
      <c r="D211" s="171" t="s">
        <v>20</v>
      </c>
      <c r="E211" s="146" t="s">
        <v>704</v>
      </c>
      <c r="F211" s="174" t="s">
        <v>11</v>
      </c>
      <c r="G211" s="163">
        <v>22400</v>
      </c>
    </row>
    <row r="212" spans="1:7" ht="16.5">
      <c r="A212" s="146">
        <v>203</v>
      </c>
      <c r="B212" s="169" t="s">
        <v>1052</v>
      </c>
      <c r="C212" s="146" t="s">
        <v>24</v>
      </c>
      <c r="D212" s="171" t="s">
        <v>20</v>
      </c>
      <c r="E212" s="146" t="s">
        <v>704</v>
      </c>
      <c r="F212" s="174" t="s">
        <v>11</v>
      </c>
      <c r="G212" s="163">
        <v>22400</v>
      </c>
    </row>
    <row r="213" spans="1:7" ht="33">
      <c r="A213" s="146">
        <v>204</v>
      </c>
      <c r="B213" s="164" t="s">
        <v>1217</v>
      </c>
      <c r="C213" s="146" t="s">
        <v>24</v>
      </c>
      <c r="D213" s="171" t="s">
        <v>20</v>
      </c>
      <c r="E213" s="146" t="s">
        <v>704</v>
      </c>
      <c r="F213" s="170" t="s">
        <v>11</v>
      </c>
      <c r="G213" s="163">
        <v>23760</v>
      </c>
    </row>
    <row r="214" spans="1:7" ht="16.5">
      <c r="A214" s="146">
        <v>205</v>
      </c>
      <c r="B214" s="169" t="s">
        <v>1053</v>
      </c>
      <c r="C214" s="146" t="s">
        <v>24</v>
      </c>
      <c r="D214" s="171" t="s">
        <v>20</v>
      </c>
      <c r="E214" s="146" t="s">
        <v>704</v>
      </c>
      <c r="F214" s="170" t="s">
        <v>11</v>
      </c>
      <c r="G214" s="163">
        <v>23760</v>
      </c>
    </row>
    <row r="215" spans="1:7" ht="16.5">
      <c r="A215" s="146">
        <v>206</v>
      </c>
      <c r="B215" s="159" t="s">
        <v>1218</v>
      </c>
      <c r="C215" s="146" t="s">
        <v>24</v>
      </c>
      <c r="D215" s="146" t="s">
        <v>20</v>
      </c>
      <c r="E215" s="146" t="s">
        <v>704</v>
      </c>
      <c r="F215" s="146" t="s">
        <v>10</v>
      </c>
      <c r="G215" s="163">
        <v>23760</v>
      </c>
    </row>
    <row r="216" spans="1:7" ht="16.5">
      <c r="A216" s="146">
        <v>207</v>
      </c>
      <c r="B216" s="169" t="s">
        <v>1219</v>
      </c>
      <c r="C216" s="146" t="s">
        <v>24</v>
      </c>
      <c r="D216" s="171" t="s">
        <v>20</v>
      </c>
      <c r="E216" s="146" t="s">
        <v>704</v>
      </c>
      <c r="F216" s="170" t="s">
        <v>11</v>
      </c>
      <c r="G216" s="163">
        <v>23760</v>
      </c>
    </row>
    <row r="217" spans="1:7" ht="16.5">
      <c r="A217" s="146">
        <v>208</v>
      </c>
      <c r="B217" s="164" t="s">
        <v>1220</v>
      </c>
      <c r="C217" s="146" t="s">
        <v>24</v>
      </c>
      <c r="D217" s="171" t="s">
        <v>20</v>
      </c>
      <c r="E217" s="146" t="s">
        <v>704</v>
      </c>
      <c r="F217" s="170" t="s">
        <v>11</v>
      </c>
      <c r="G217" s="163">
        <v>22400</v>
      </c>
    </row>
    <row r="218" spans="1:7" ht="16.5">
      <c r="A218" s="146">
        <v>209</v>
      </c>
      <c r="B218" s="164" t="s">
        <v>1221</v>
      </c>
      <c r="C218" s="146" t="s">
        <v>24</v>
      </c>
      <c r="D218" s="171" t="s">
        <v>20</v>
      </c>
      <c r="E218" s="146" t="s">
        <v>704</v>
      </c>
      <c r="F218" s="170" t="s">
        <v>11</v>
      </c>
      <c r="G218" s="163">
        <v>22400</v>
      </c>
    </row>
    <row r="219" spans="1:7" ht="16.5">
      <c r="A219" s="146">
        <v>210</v>
      </c>
      <c r="B219" s="169" t="s">
        <v>1222</v>
      </c>
      <c r="C219" s="146" t="s">
        <v>24</v>
      </c>
      <c r="D219" s="171" t="s">
        <v>20</v>
      </c>
      <c r="E219" s="146" t="s">
        <v>704</v>
      </c>
      <c r="F219" s="170" t="s">
        <v>11</v>
      </c>
      <c r="G219" s="163">
        <v>22400</v>
      </c>
    </row>
    <row r="220" spans="1:7" ht="16.5">
      <c r="A220" s="146">
        <v>211</v>
      </c>
      <c r="B220" s="169" t="s">
        <v>1223</v>
      </c>
      <c r="C220" s="146" t="s">
        <v>24</v>
      </c>
      <c r="D220" s="171" t="s">
        <v>20</v>
      </c>
      <c r="E220" s="146" t="s">
        <v>704</v>
      </c>
      <c r="F220" s="170" t="s">
        <v>11</v>
      </c>
      <c r="G220" s="163">
        <v>22400</v>
      </c>
    </row>
    <row r="221" spans="1:7" ht="16.5">
      <c r="A221" s="146">
        <v>212</v>
      </c>
      <c r="B221" s="164" t="s">
        <v>1224</v>
      </c>
      <c r="C221" s="146" t="s">
        <v>24</v>
      </c>
      <c r="D221" s="171" t="s">
        <v>20</v>
      </c>
      <c r="E221" s="146" t="s">
        <v>704</v>
      </c>
      <c r="F221" s="170" t="s">
        <v>11</v>
      </c>
      <c r="G221" s="163">
        <v>22400</v>
      </c>
    </row>
    <row r="222" spans="1:7" ht="16.5">
      <c r="A222" s="146">
        <v>213</v>
      </c>
      <c r="B222" s="164" t="s">
        <v>1225</v>
      </c>
      <c r="C222" s="146" t="s">
        <v>24</v>
      </c>
      <c r="D222" s="171" t="s">
        <v>20</v>
      </c>
      <c r="E222" s="146" t="s">
        <v>704</v>
      </c>
      <c r="F222" s="170" t="s">
        <v>11</v>
      </c>
      <c r="G222" s="163">
        <v>22400</v>
      </c>
    </row>
    <row r="223" spans="1:7" ht="16.5">
      <c r="A223" s="146">
        <v>214</v>
      </c>
      <c r="B223" s="164" t="s">
        <v>1226</v>
      </c>
      <c r="C223" s="146" t="s">
        <v>24</v>
      </c>
      <c r="D223" s="171" t="s">
        <v>20</v>
      </c>
      <c r="E223" s="146" t="s">
        <v>704</v>
      </c>
      <c r="F223" s="170" t="s">
        <v>11</v>
      </c>
      <c r="G223" s="163">
        <v>22400</v>
      </c>
    </row>
    <row r="224" spans="1:7" ht="16.5">
      <c r="A224" s="146">
        <v>215</v>
      </c>
      <c r="B224" s="164" t="s">
        <v>1227</v>
      </c>
      <c r="C224" s="146" t="s">
        <v>24</v>
      </c>
      <c r="D224" s="171" t="s">
        <v>20</v>
      </c>
      <c r="E224" s="146" t="s">
        <v>704</v>
      </c>
      <c r="F224" s="170" t="s">
        <v>11</v>
      </c>
      <c r="G224" s="163">
        <v>22400</v>
      </c>
    </row>
    <row r="225" spans="1:7" ht="16.5">
      <c r="A225" s="146">
        <v>216</v>
      </c>
      <c r="B225" s="169" t="s">
        <v>1228</v>
      </c>
      <c r="C225" s="146" t="s">
        <v>24</v>
      </c>
      <c r="D225" s="171" t="s">
        <v>20</v>
      </c>
      <c r="E225" s="146" t="s">
        <v>704</v>
      </c>
      <c r="F225" s="170" t="s">
        <v>11</v>
      </c>
      <c r="G225" s="163">
        <v>23760</v>
      </c>
    </row>
    <row r="226" spans="1:7" ht="16.5">
      <c r="A226" s="146">
        <v>217</v>
      </c>
      <c r="B226" s="169" t="s">
        <v>1229</v>
      </c>
      <c r="C226" s="146" t="s">
        <v>24</v>
      </c>
      <c r="D226" s="171" t="s">
        <v>20</v>
      </c>
      <c r="E226" s="146" t="s">
        <v>704</v>
      </c>
      <c r="F226" s="170" t="s">
        <v>11</v>
      </c>
      <c r="G226" s="163">
        <v>23760</v>
      </c>
    </row>
    <row r="227" spans="1:7" ht="16.5">
      <c r="A227" s="146">
        <v>218</v>
      </c>
      <c r="B227" s="164" t="s">
        <v>1230</v>
      </c>
      <c r="C227" s="146" t="s">
        <v>24</v>
      </c>
      <c r="D227" s="171" t="s">
        <v>20</v>
      </c>
      <c r="E227" s="146" t="s">
        <v>704</v>
      </c>
      <c r="F227" s="170" t="s">
        <v>11</v>
      </c>
      <c r="G227" s="163">
        <v>23760</v>
      </c>
    </row>
    <row r="228" spans="1:7" ht="16.5">
      <c r="A228" s="146">
        <v>219</v>
      </c>
      <c r="B228" s="164" t="s">
        <v>1231</v>
      </c>
      <c r="C228" s="146" t="s">
        <v>24</v>
      </c>
      <c r="D228" s="171" t="s">
        <v>20</v>
      </c>
      <c r="E228" s="146" t="s">
        <v>704</v>
      </c>
      <c r="F228" s="170" t="s">
        <v>11</v>
      </c>
      <c r="G228" s="163">
        <v>23760</v>
      </c>
    </row>
    <row r="229" spans="1:7" ht="16.5">
      <c r="A229" s="146">
        <v>220</v>
      </c>
      <c r="B229" s="169" t="s">
        <v>1054</v>
      </c>
      <c r="C229" s="146" t="s">
        <v>24</v>
      </c>
      <c r="D229" s="171" t="s">
        <v>20</v>
      </c>
      <c r="E229" s="146" t="s">
        <v>704</v>
      </c>
      <c r="F229" s="170" t="s">
        <v>11</v>
      </c>
      <c r="G229" s="163">
        <v>23760</v>
      </c>
    </row>
    <row r="230" spans="1:7" ht="16.5">
      <c r="A230" s="146">
        <v>221</v>
      </c>
      <c r="B230" s="169" t="s">
        <v>1232</v>
      </c>
      <c r="C230" s="146" t="s">
        <v>24</v>
      </c>
      <c r="D230" s="171" t="s">
        <v>20</v>
      </c>
      <c r="E230" s="146" t="s">
        <v>704</v>
      </c>
      <c r="F230" s="170" t="s">
        <v>11</v>
      </c>
      <c r="G230" s="163">
        <v>23760</v>
      </c>
    </row>
    <row r="231" spans="1:7" ht="16.5">
      <c r="A231" s="146">
        <v>222</v>
      </c>
      <c r="B231" s="159" t="s">
        <v>1233</v>
      </c>
      <c r="C231" s="153" t="s">
        <v>24</v>
      </c>
      <c r="D231" s="153" t="s">
        <v>20</v>
      </c>
      <c r="E231" s="146" t="s">
        <v>704</v>
      </c>
      <c r="F231" s="153" t="s">
        <v>10</v>
      </c>
      <c r="G231" s="163">
        <v>17400</v>
      </c>
    </row>
    <row r="232" spans="1:7" ht="16.5">
      <c r="A232" s="146">
        <v>223</v>
      </c>
      <c r="B232" s="159" t="s">
        <v>1055</v>
      </c>
      <c r="C232" s="146" t="s">
        <v>24</v>
      </c>
      <c r="D232" s="146" t="s">
        <v>20</v>
      </c>
      <c r="E232" s="146" t="s">
        <v>704</v>
      </c>
      <c r="F232" s="146" t="s">
        <v>10</v>
      </c>
      <c r="G232" s="163">
        <v>22520</v>
      </c>
    </row>
    <row r="233" spans="1:7" ht="16.5">
      <c r="A233" s="146">
        <v>224</v>
      </c>
      <c r="B233" s="159" t="s">
        <v>1234</v>
      </c>
      <c r="C233" s="146" t="s">
        <v>24</v>
      </c>
      <c r="D233" s="146" t="s">
        <v>20</v>
      </c>
      <c r="E233" s="146" t="s">
        <v>704</v>
      </c>
      <c r="F233" s="146" t="s">
        <v>10</v>
      </c>
      <c r="G233" s="163">
        <v>19800</v>
      </c>
    </row>
    <row r="234" spans="1:7" ht="16.5">
      <c r="A234" s="146">
        <v>225</v>
      </c>
      <c r="B234" s="159" t="s">
        <v>1235</v>
      </c>
      <c r="C234" s="146" t="s">
        <v>24</v>
      </c>
      <c r="D234" s="146" t="s">
        <v>20</v>
      </c>
      <c r="E234" s="146" t="s">
        <v>704</v>
      </c>
      <c r="F234" s="146" t="s">
        <v>10</v>
      </c>
      <c r="G234" s="163">
        <v>19800</v>
      </c>
    </row>
    <row r="235" spans="1:7" ht="16.5">
      <c r="A235" s="146">
        <v>226</v>
      </c>
      <c r="B235" s="169" t="s">
        <v>1056</v>
      </c>
      <c r="C235" s="146" t="s">
        <v>24</v>
      </c>
      <c r="D235" s="171" t="s">
        <v>20</v>
      </c>
      <c r="E235" s="146" t="s">
        <v>704</v>
      </c>
      <c r="F235" s="170" t="s">
        <v>11</v>
      </c>
      <c r="G235" s="163">
        <v>23760</v>
      </c>
    </row>
    <row r="236" spans="1:7" ht="16.5">
      <c r="A236" s="146">
        <v>227</v>
      </c>
      <c r="B236" s="164" t="s">
        <v>1236</v>
      </c>
      <c r="C236" s="146" t="s">
        <v>24</v>
      </c>
      <c r="D236" s="171" t="s">
        <v>20</v>
      </c>
      <c r="E236" s="146" t="s">
        <v>704</v>
      </c>
      <c r="F236" s="170" t="s">
        <v>11</v>
      </c>
      <c r="G236" s="163">
        <v>21480</v>
      </c>
    </row>
    <row r="237" spans="1:7" ht="16.5">
      <c r="A237" s="146">
        <v>228</v>
      </c>
      <c r="B237" s="164" t="s">
        <v>1237</v>
      </c>
      <c r="C237" s="146" t="s">
        <v>24</v>
      </c>
      <c r="D237" s="171" t="s">
        <v>20</v>
      </c>
      <c r="E237" s="146" t="s">
        <v>704</v>
      </c>
      <c r="F237" s="170" t="s">
        <v>11</v>
      </c>
      <c r="G237" s="163">
        <v>21480</v>
      </c>
    </row>
    <row r="238" spans="1:7" ht="16.5">
      <c r="A238" s="146">
        <v>229</v>
      </c>
      <c r="B238" s="164" t="s">
        <v>1057</v>
      </c>
      <c r="C238" s="146" t="s">
        <v>24</v>
      </c>
      <c r="D238" s="171" t="s">
        <v>20</v>
      </c>
      <c r="E238" s="146" t="s">
        <v>704</v>
      </c>
      <c r="F238" s="170" t="s">
        <v>11</v>
      </c>
      <c r="G238" s="163">
        <v>21480</v>
      </c>
    </row>
    <row r="239" spans="1:7" ht="16.5">
      <c r="A239" s="146">
        <v>230</v>
      </c>
      <c r="B239" s="169" t="s">
        <v>1238</v>
      </c>
      <c r="C239" s="146" t="s">
        <v>24</v>
      </c>
      <c r="D239" s="171" t="s">
        <v>20</v>
      </c>
      <c r="E239" s="146" t="s">
        <v>704</v>
      </c>
      <c r="F239" s="170" t="s">
        <v>11</v>
      </c>
      <c r="G239" s="163">
        <v>23760</v>
      </c>
    </row>
    <row r="240" spans="1:7" ht="16.5">
      <c r="A240" s="146">
        <v>231</v>
      </c>
      <c r="B240" s="169" t="s">
        <v>1239</v>
      </c>
      <c r="C240" s="146" t="s">
        <v>24</v>
      </c>
      <c r="D240" s="171" t="s">
        <v>20</v>
      </c>
      <c r="E240" s="146" t="s">
        <v>704</v>
      </c>
      <c r="F240" s="170" t="s">
        <v>11</v>
      </c>
      <c r="G240" s="163">
        <v>23760</v>
      </c>
    </row>
    <row r="241" spans="1:7" ht="16.5">
      <c r="A241" s="146">
        <v>232</v>
      </c>
      <c r="B241" s="169" t="s">
        <v>1240</v>
      </c>
      <c r="C241" s="146" t="s">
        <v>24</v>
      </c>
      <c r="D241" s="171" t="s">
        <v>20</v>
      </c>
      <c r="E241" s="146" t="s">
        <v>704</v>
      </c>
      <c r="F241" s="170" t="s">
        <v>11</v>
      </c>
      <c r="G241" s="163">
        <v>23760</v>
      </c>
    </row>
    <row r="242" spans="1:7" ht="16.5">
      <c r="A242" s="146">
        <v>233</v>
      </c>
      <c r="B242" s="169" t="s">
        <v>1241</v>
      </c>
      <c r="C242" s="146" t="s">
        <v>24</v>
      </c>
      <c r="D242" s="171" t="s">
        <v>20</v>
      </c>
      <c r="E242" s="146" t="s">
        <v>704</v>
      </c>
      <c r="F242" s="170" t="s">
        <v>11</v>
      </c>
      <c r="G242" s="163">
        <v>23760</v>
      </c>
    </row>
    <row r="243" spans="1:7" ht="16.5">
      <c r="A243" s="146">
        <v>234</v>
      </c>
      <c r="B243" s="159" t="s">
        <v>1058</v>
      </c>
      <c r="C243" s="146" t="s">
        <v>24</v>
      </c>
      <c r="D243" s="146" t="s">
        <v>20</v>
      </c>
      <c r="E243" s="146" t="s">
        <v>704</v>
      </c>
      <c r="F243" s="146" t="s">
        <v>10</v>
      </c>
      <c r="G243" s="163">
        <v>19800</v>
      </c>
    </row>
    <row r="244" spans="1:7" ht="16.5">
      <c r="A244" s="146">
        <v>235</v>
      </c>
      <c r="B244" s="169" t="s">
        <v>1242</v>
      </c>
      <c r="C244" s="146" t="s">
        <v>24</v>
      </c>
      <c r="D244" s="171" t="s">
        <v>20</v>
      </c>
      <c r="E244" s="146" t="s">
        <v>704</v>
      </c>
      <c r="F244" s="170" t="s">
        <v>11</v>
      </c>
      <c r="G244" s="163">
        <v>23760</v>
      </c>
    </row>
    <row r="245" spans="1:7" ht="16.5">
      <c r="A245" s="146">
        <v>236</v>
      </c>
      <c r="B245" s="169" t="s">
        <v>1243</v>
      </c>
      <c r="C245" s="146" t="s">
        <v>24</v>
      </c>
      <c r="D245" s="171" t="s">
        <v>20</v>
      </c>
      <c r="E245" s="146" t="s">
        <v>704</v>
      </c>
      <c r="F245" s="170" t="s">
        <v>11</v>
      </c>
      <c r="G245" s="163">
        <v>23760</v>
      </c>
    </row>
    <row r="246" spans="1:7" ht="16.5">
      <c r="A246" s="146">
        <v>237</v>
      </c>
      <c r="B246" s="169" t="s">
        <v>1059</v>
      </c>
      <c r="C246" s="146" t="s">
        <v>24</v>
      </c>
      <c r="D246" s="171" t="s">
        <v>20</v>
      </c>
      <c r="E246" s="146" t="s">
        <v>704</v>
      </c>
      <c r="F246" s="170" t="s">
        <v>11</v>
      </c>
      <c r="G246" s="163">
        <v>23760</v>
      </c>
    </row>
    <row r="247" spans="1:7" ht="16.5">
      <c r="A247" s="146">
        <v>238</v>
      </c>
      <c r="B247" s="169" t="s">
        <v>1244</v>
      </c>
      <c r="C247" s="146" t="s">
        <v>24</v>
      </c>
      <c r="D247" s="171" t="s">
        <v>20</v>
      </c>
      <c r="E247" s="146" t="s">
        <v>704</v>
      </c>
      <c r="F247" s="170" t="s">
        <v>11</v>
      </c>
      <c r="G247" s="163">
        <v>23760</v>
      </c>
    </row>
    <row r="248" spans="1:7" ht="16.5">
      <c r="A248" s="146">
        <v>239</v>
      </c>
      <c r="B248" s="169" t="s">
        <v>1245</v>
      </c>
      <c r="C248" s="146" t="s">
        <v>24</v>
      </c>
      <c r="D248" s="171" t="s">
        <v>20</v>
      </c>
      <c r="E248" s="146" t="s">
        <v>704</v>
      </c>
      <c r="F248" s="170" t="s">
        <v>11</v>
      </c>
      <c r="G248" s="163">
        <v>22400</v>
      </c>
    </row>
    <row r="249" spans="1:7" ht="16.5">
      <c r="A249" s="146">
        <v>240</v>
      </c>
      <c r="B249" s="169" t="s">
        <v>1246</v>
      </c>
      <c r="C249" s="146" t="s">
        <v>24</v>
      </c>
      <c r="D249" s="171" t="s">
        <v>20</v>
      </c>
      <c r="E249" s="146" t="s">
        <v>704</v>
      </c>
      <c r="F249" s="170" t="s">
        <v>11</v>
      </c>
      <c r="G249" s="163">
        <v>24200</v>
      </c>
    </row>
    <row r="250" spans="1:7" ht="16.5">
      <c r="A250" s="146">
        <v>241</v>
      </c>
      <c r="B250" s="159" t="s">
        <v>1060</v>
      </c>
      <c r="C250" s="146" t="s">
        <v>24</v>
      </c>
      <c r="D250" s="146" t="s">
        <v>20</v>
      </c>
      <c r="E250" s="146" t="s">
        <v>704</v>
      </c>
      <c r="F250" s="146" t="s">
        <v>10</v>
      </c>
      <c r="G250" s="163">
        <v>23760</v>
      </c>
    </row>
    <row r="251" spans="1:7" ht="16.5">
      <c r="A251" s="146">
        <v>242</v>
      </c>
      <c r="B251" s="169" t="s">
        <v>1247</v>
      </c>
      <c r="C251" s="146" t="s">
        <v>24</v>
      </c>
      <c r="D251" s="171" t="s">
        <v>20</v>
      </c>
      <c r="E251" s="146" t="s">
        <v>704</v>
      </c>
      <c r="F251" s="170" t="s">
        <v>11</v>
      </c>
      <c r="G251" s="163">
        <v>22400</v>
      </c>
    </row>
    <row r="252" spans="1:7" ht="16.5">
      <c r="A252" s="146">
        <v>243</v>
      </c>
      <c r="B252" s="169" t="s">
        <v>1248</v>
      </c>
      <c r="C252" s="146" t="s">
        <v>24</v>
      </c>
      <c r="D252" s="171" t="s">
        <v>20</v>
      </c>
      <c r="E252" s="146" t="s">
        <v>704</v>
      </c>
      <c r="F252" s="170" t="s">
        <v>11</v>
      </c>
      <c r="G252" s="163">
        <v>23760</v>
      </c>
    </row>
    <row r="253" spans="1:7" ht="16.5">
      <c r="A253" s="146">
        <v>244</v>
      </c>
      <c r="B253" s="169" t="s">
        <v>1061</v>
      </c>
      <c r="C253" s="146" t="s">
        <v>24</v>
      </c>
      <c r="D253" s="146" t="s">
        <v>20</v>
      </c>
      <c r="E253" s="146" t="s">
        <v>704</v>
      </c>
      <c r="F253" s="146" t="s">
        <v>10</v>
      </c>
      <c r="G253" s="163">
        <v>50840</v>
      </c>
    </row>
    <row r="254" spans="1:7" ht="16.5">
      <c r="A254" s="146">
        <v>245</v>
      </c>
      <c r="B254" s="159" t="s">
        <v>1249</v>
      </c>
      <c r="C254" s="153" t="s">
        <v>24</v>
      </c>
      <c r="D254" s="153" t="s">
        <v>20</v>
      </c>
      <c r="E254" s="153" t="s">
        <v>704</v>
      </c>
      <c r="F254" s="172" t="s">
        <v>11</v>
      </c>
      <c r="G254" s="163">
        <v>23760</v>
      </c>
    </row>
    <row r="255" spans="1:7" ht="16.5">
      <c r="A255" s="146">
        <v>246</v>
      </c>
      <c r="B255" s="169" t="s">
        <v>1062</v>
      </c>
      <c r="C255" s="146" t="s">
        <v>24</v>
      </c>
      <c r="D255" s="171" t="s">
        <v>20</v>
      </c>
      <c r="E255" s="146" t="s">
        <v>704</v>
      </c>
      <c r="F255" s="170" t="s">
        <v>11</v>
      </c>
      <c r="G255" s="163">
        <v>23760</v>
      </c>
    </row>
    <row r="256" spans="1:7" ht="16.5">
      <c r="A256" s="146">
        <v>247</v>
      </c>
      <c r="B256" s="169" t="s">
        <v>1250</v>
      </c>
      <c r="C256" s="146" t="s">
        <v>24</v>
      </c>
      <c r="D256" s="171" t="s">
        <v>20</v>
      </c>
      <c r="E256" s="146" t="s">
        <v>704</v>
      </c>
      <c r="F256" s="170" t="s">
        <v>11</v>
      </c>
      <c r="G256" s="163">
        <v>24700</v>
      </c>
    </row>
    <row r="257" spans="1:7" ht="16.5">
      <c r="A257" s="146">
        <v>248</v>
      </c>
      <c r="B257" s="164" t="s">
        <v>1063</v>
      </c>
      <c r="C257" s="146" t="s">
        <v>24</v>
      </c>
      <c r="D257" s="171" t="s">
        <v>20</v>
      </c>
      <c r="E257" s="146" t="s">
        <v>704</v>
      </c>
      <c r="F257" s="170" t="s">
        <v>11</v>
      </c>
      <c r="G257" s="163">
        <v>23760</v>
      </c>
    </row>
    <row r="258" spans="1:7" ht="16.5">
      <c r="A258" s="146">
        <v>249</v>
      </c>
      <c r="B258" s="169" t="s">
        <v>602</v>
      </c>
      <c r="C258" s="153" t="s">
        <v>24</v>
      </c>
      <c r="D258" s="162" t="s">
        <v>20</v>
      </c>
      <c r="E258" s="146" t="s">
        <v>704</v>
      </c>
      <c r="F258" s="172" t="s">
        <v>11</v>
      </c>
      <c r="G258" s="163">
        <v>23760</v>
      </c>
    </row>
    <row r="259" spans="1:7" ht="16.5">
      <c r="A259" s="146">
        <v>250</v>
      </c>
      <c r="B259" s="159" t="s">
        <v>1251</v>
      </c>
      <c r="C259" s="146" t="s">
        <v>24</v>
      </c>
      <c r="D259" s="146" t="s">
        <v>20</v>
      </c>
      <c r="E259" s="146" t="s">
        <v>704</v>
      </c>
      <c r="F259" s="146" t="s">
        <v>10</v>
      </c>
      <c r="G259" s="163">
        <v>19800</v>
      </c>
    </row>
    <row r="260" spans="1:7" ht="16.5">
      <c r="A260" s="146">
        <v>251</v>
      </c>
      <c r="B260" s="169" t="s">
        <v>1252</v>
      </c>
      <c r="C260" s="146" t="s">
        <v>24</v>
      </c>
      <c r="D260" s="171" t="s">
        <v>20</v>
      </c>
      <c r="E260" s="146" t="s">
        <v>704</v>
      </c>
      <c r="F260" s="170" t="s">
        <v>11</v>
      </c>
      <c r="G260" s="163">
        <v>23760</v>
      </c>
    </row>
    <row r="261" spans="1:7" ht="16.5">
      <c r="A261" s="146">
        <v>252</v>
      </c>
      <c r="B261" s="169" t="s">
        <v>1064</v>
      </c>
      <c r="C261" s="146" t="s">
        <v>24</v>
      </c>
      <c r="D261" s="171" t="s">
        <v>20</v>
      </c>
      <c r="E261" s="146" t="s">
        <v>704</v>
      </c>
      <c r="F261" s="170" t="s">
        <v>11</v>
      </c>
      <c r="G261" s="163">
        <v>23760</v>
      </c>
    </row>
    <row r="262" spans="1:7" ht="16.5">
      <c r="A262" s="146">
        <v>253</v>
      </c>
      <c r="B262" s="169" t="s">
        <v>1253</v>
      </c>
      <c r="C262" s="146" t="s">
        <v>24</v>
      </c>
      <c r="D262" s="171" t="s">
        <v>20</v>
      </c>
      <c r="E262" s="146" t="s">
        <v>704</v>
      </c>
      <c r="F262" s="170" t="s">
        <v>11</v>
      </c>
      <c r="G262" s="163">
        <v>27800</v>
      </c>
    </row>
    <row r="263" spans="1:7" ht="16.5">
      <c r="A263" s="146">
        <v>254</v>
      </c>
      <c r="B263" s="169" t="s">
        <v>1254</v>
      </c>
      <c r="C263" s="146" t="s">
        <v>24</v>
      </c>
      <c r="D263" s="171" t="s">
        <v>20</v>
      </c>
      <c r="E263" s="146" t="s">
        <v>704</v>
      </c>
      <c r="F263" s="170" t="s">
        <v>11</v>
      </c>
      <c r="G263" s="163">
        <v>23760</v>
      </c>
    </row>
    <row r="264" spans="1:7" ht="16.5">
      <c r="A264" s="146">
        <v>255</v>
      </c>
      <c r="B264" s="164" t="s">
        <v>1255</v>
      </c>
      <c r="C264" s="146" t="s">
        <v>24</v>
      </c>
      <c r="D264" s="171" t="s">
        <v>20</v>
      </c>
      <c r="E264" s="146" t="s">
        <v>704</v>
      </c>
      <c r="F264" s="170" t="s">
        <v>11</v>
      </c>
      <c r="G264" s="163">
        <v>23760</v>
      </c>
    </row>
    <row r="265" spans="1:7" ht="16.5">
      <c r="A265" s="146">
        <v>256</v>
      </c>
      <c r="B265" s="164" t="s">
        <v>1256</v>
      </c>
      <c r="C265" s="146" t="s">
        <v>24</v>
      </c>
      <c r="D265" s="171" t="s">
        <v>20</v>
      </c>
      <c r="E265" s="146" t="s">
        <v>704</v>
      </c>
      <c r="F265" s="170" t="s">
        <v>11</v>
      </c>
      <c r="G265" s="163">
        <v>23760</v>
      </c>
    </row>
    <row r="266" spans="1:7" ht="16.5">
      <c r="A266" s="146">
        <v>257</v>
      </c>
      <c r="B266" s="164" t="s">
        <v>1257</v>
      </c>
      <c r="C266" s="146" t="s">
        <v>24</v>
      </c>
      <c r="D266" s="171" t="s">
        <v>20</v>
      </c>
      <c r="E266" s="146" t="s">
        <v>704</v>
      </c>
      <c r="F266" s="170" t="s">
        <v>11</v>
      </c>
      <c r="G266" s="163">
        <v>23760</v>
      </c>
    </row>
    <row r="267" spans="1:7" ht="16.5">
      <c r="A267" s="146">
        <v>258</v>
      </c>
      <c r="B267" s="169" t="s">
        <v>1258</v>
      </c>
      <c r="C267" s="146" t="s">
        <v>24</v>
      </c>
      <c r="D267" s="171" t="s">
        <v>20</v>
      </c>
      <c r="E267" s="146" t="s">
        <v>704</v>
      </c>
      <c r="F267" s="170" t="s">
        <v>11</v>
      </c>
      <c r="G267" s="163">
        <v>23760</v>
      </c>
    </row>
    <row r="268" spans="1:7" ht="16.5">
      <c r="A268" s="146">
        <v>259</v>
      </c>
      <c r="B268" s="169" t="s">
        <v>1259</v>
      </c>
      <c r="C268" s="146" t="s">
        <v>24</v>
      </c>
      <c r="D268" s="171" t="s">
        <v>20</v>
      </c>
      <c r="E268" s="146" t="s">
        <v>704</v>
      </c>
      <c r="F268" s="170" t="s">
        <v>11</v>
      </c>
      <c r="G268" s="163">
        <v>23760</v>
      </c>
    </row>
    <row r="269" spans="1:7" ht="16.5">
      <c r="A269" s="146">
        <v>260</v>
      </c>
      <c r="B269" s="164" t="s">
        <v>1260</v>
      </c>
      <c r="C269" s="146" t="s">
        <v>24</v>
      </c>
      <c r="D269" s="171" t="s">
        <v>20</v>
      </c>
      <c r="E269" s="146" t="s">
        <v>704</v>
      </c>
      <c r="F269" s="170" t="s">
        <v>11</v>
      </c>
      <c r="G269" s="163">
        <v>23760</v>
      </c>
    </row>
    <row r="270" spans="1:7" ht="16.5">
      <c r="A270" s="146">
        <v>261</v>
      </c>
      <c r="B270" s="164" t="s">
        <v>1261</v>
      </c>
      <c r="C270" s="146" t="s">
        <v>24</v>
      </c>
      <c r="D270" s="171" t="s">
        <v>20</v>
      </c>
      <c r="E270" s="146" t="s">
        <v>704</v>
      </c>
      <c r="F270" s="170" t="s">
        <v>11</v>
      </c>
      <c r="G270" s="163">
        <v>23760</v>
      </c>
    </row>
    <row r="271" spans="1:7" ht="16.5">
      <c r="A271" s="146">
        <v>262</v>
      </c>
      <c r="B271" s="164" t="s">
        <v>1262</v>
      </c>
      <c r="C271" s="146" t="s">
        <v>24</v>
      </c>
      <c r="D271" s="171" t="s">
        <v>20</v>
      </c>
      <c r="E271" s="146" t="s">
        <v>704</v>
      </c>
      <c r="F271" s="170" t="s">
        <v>11</v>
      </c>
      <c r="G271" s="163">
        <v>23760</v>
      </c>
    </row>
    <row r="272" spans="1:7" ht="16.5">
      <c r="A272" s="146">
        <v>263</v>
      </c>
      <c r="B272" s="164" t="s">
        <v>1263</v>
      </c>
      <c r="C272" s="146" t="s">
        <v>24</v>
      </c>
      <c r="D272" s="171" t="s">
        <v>20</v>
      </c>
      <c r="E272" s="146" t="s">
        <v>704</v>
      </c>
      <c r="F272" s="170" t="s">
        <v>11</v>
      </c>
      <c r="G272" s="163">
        <v>23760</v>
      </c>
    </row>
    <row r="273" spans="1:7" ht="16.5">
      <c r="A273" s="146">
        <v>264</v>
      </c>
      <c r="B273" s="169" t="s">
        <v>1264</v>
      </c>
      <c r="C273" s="146" t="s">
        <v>24</v>
      </c>
      <c r="D273" s="171" t="s">
        <v>20</v>
      </c>
      <c r="E273" s="146" t="s">
        <v>704</v>
      </c>
      <c r="F273" s="170" t="s">
        <v>11</v>
      </c>
      <c r="G273" s="163">
        <v>23760</v>
      </c>
    </row>
    <row r="274" spans="1:7" ht="16.5">
      <c r="A274" s="146">
        <v>265</v>
      </c>
      <c r="B274" s="169" t="s">
        <v>1265</v>
      </c>
      <c r="C274" s="146" t="s">
        <v>24</v>
      </c>
      <c r="D274" s="171" t="s">
        <v>20</v>
      </c>
      <c r="E274" s="146" t="s">
        <v>704</v>
      </c>
      <c r="F274" s="170" t="s">
        <v>11</v>
      </c>
      <c r="G274" s="163">
        <v>23760</v>
      </c>
    </row>
    <row r="275" spans="1:7" s="97" customFormat="1" ht="16.5">
      <c r="A275" s="146">
        <v>266</v>
      </c>
      <c r="B275" s="169" t="s">
        <v>1266</v>
      </c>
      <c r="C275" s="146" t="s">
        <v>24</v>
      </c>
      <c r="D275" s="171" t="s">
        <v>20</v>
      </c>
      <c r="E275" s="146" t="s">
        <v>704</v>
      </c>
      <c r="F275" s="170" t="s">
        <v>11</v>
      </c>
      <c r="G275" s="163">
        <v>23760</v>
      </c>
    </row>
    <row r="276" spans="1:7" s="97" customFormat="1" ht="16.5">
      <c r="A276" s="146">
        <v>267</v>
      </c>
      <c r="B276" s="164" t="s">
        <v>1267</v>
      </c>
      <c r="C276" s="146" t="s">
        <v>24</v>
      </c>
      <c r="D276" s="171" t="s">
        <v>20</v>
      </c>
      <c r="E276" s="146" t="s">
        <v>704</v>
      </c>
      <c r="F276" s="170" t="s">
        <v>11</v>
      </c>
      <c r="G276" s="163">
        <v>22400</v>
      </c>
    </row>
    <row r="277" spans="1:7" ht="16.5">
      <c r="A277" s="146">
        <v>268</v>
      </c>
      <c r="B277" s="169" t="s">
        <v>1065</v>
      </c>
      <c r="C277" s="146" t="s">
        <v>24</v>
      </c>
      <c r="D277" s="171" t="s">
        <v>20</v>
      </c>
      <c r="E277" s="146" t="s">
        <v>704</v>
      </c>
      <c r="F277" s="170" t="s">
        <v>11</v>
      </c>
      <c r="G277" s="163">
        <v>23760</v>
      </c>
    </row>
    <row r="278" spans="1:7">
      <c r="A278" s="592" t="s">
        <v>75</v>
      </c>
      <c r="B278" s="593"/>
      <c r="C278" s="593"/>
      <c r="D278" s="593"/>
      <c r="E278" s="593"/>
      <c r="F278" s="593"/>
      <c r="G278" s="594"/>
    </row>
    <row r="279" spans="1:7">
      <c r="A279" s="595"/>
      <c r="B279" s="596"/>
      <c r="C279" s="596"/>
      <c r="D279" s="596"/>
      <c r="E279" s="596"/>
      <c r="F279" s="596"/>
      <c r="G279" s="597"/>
    </row>
    <row r="280" spans="1:7" ht="16.5">
      <c r="A280" s="146">
        <v>269</v>
      </c>
      <c r="B280" s="169" t="s">
        <v>603</v>
      </c>
      <c r="C280" s="170" t="s">
        <v>24</v>
      </c>
      <c r="D280" s="171" t="s">
        <v>20</v>
      </c>
      <c r="E280" s="146" t="s">
        <v>704</v>
      </c>
      <c r="F280" s="170" t="s">
        <v>11</v>
      </c>
      <c r="G280" s="163">
        <v>48880</v>
      </c>
    </row>
    <row r="281" spans="1:7" ht="16.5">
      <c r="A281" s="177">
        <v>270</v>
      </c>
      <c r="B281" s="169" t="s">
        <v>604</v>
      </c>
      <c r="C281" s="170" t="s">
        <v>24</v>
      </c>
      <c r="D281" s="171" t="s">
        <v>20</v>
      </c>
      <c r="E281" s="146" t="s">
        <v>704</v>
      </c>
      <c r="F281" s="170" t="s">
        <v>11</v>
      </c>
      <c r="G281" s="163">
        <v>28560</v>
      </c>
    </row>
    <row r="282" spans="1:7" ht="16.5">
      <c r="A282" s="177">
        <v>271</v>
      </c>
      <c r="B282" s="169" t="s">
        <v>605</v>
      </c>
      <c r="C282" s="170" t="s">
        <v>24</v>
      </c>
      <c r="D282" s="171" t="s">
        <v>20</v>
      </c>
      <c r="E282" s="146" t="s">
        <v>704</v>
      </c>
      <c r="F282" s="170" t="s">
        <v>11</v>
      </c>
      <c r="G282" s="163">
        <v>26600</v>
      </c>
    </row>
    <row r="283" spans="1:7" ht="16.5">
      <c r="A283" s="177">
        <v>272</v>
      </c>
      <c r="B283" s="169" t="s">
        <v>606</v>
      </c>
      <c r="C283" s="170" t="s">
        <v>24</v>
      </c>
      <c r="D283" s="171" t="s">
        <v>20</v>
      </c>
      <c r="E283" s="146" t="s">
        <v>704</v>
      </c>
      <c r="F283" s="170" t="s">
        <v>11</v>
      </c>
      <c r="G283" s="163">
        <v>31600</v>
      </c>
    </row>
    <row r="284" spans="1:7" ht="16.5">
      <c r="A284" s="146">
        <v>273</v>
      </c>
      <c r="B284" s="169" t="s">
        <v>619</v>
      </c>
      <c r="C284" s="171" t="s">
        <v>24</v>
      </c>
      <c r="D284" s="171" t="s">
        <v>20</v>
      </c>
      <c r="E284" s="146" t="s">
        <v>704</v>
      </c>
      <c r="F284" s="170" t="s">
        <v>10</v>
      </c>
      <c r="G284" s="163">
        <v>21480</v>
      </c>
    </row>
    <row r="285" spans="1:7" ht="16.5">
      <c r="A285" s="177">
        <v>274</v>
      </c>
      <c r="B285" s="169" t="s">
        <v>620</v>
      </c>
      <c r="C285" s="171" t="s">
        <v>24</v>
      </c>
      <c r="D285" s="171" t="s">
        <v>20</v>
      </c>
      <c r="E285" s="146" t="s">
        <v>704</v>
      </c>
      <c r="F285" s="170" t="s">
        <v>10</v>
      </c>
      <c r="G285" s="163">
        <v>20520</v>
      </c>
    </row>
    <row r="286" spans="1:7" ht="16.5">
      <c r="A286" s="177">
        <v>275</v>
      </c>
      <c r="B286" s="169" t="s">
        <v>621</v>
      </c>
      <c r="C286" s="171" t="s">
        <v>24</v>
      </c>
      <c r="D286" s="171" t="s">
        <v>20</v>
      </c>
      <c r="E286" s="146" t="s">
        <v>704</v>
      </c>
      <c r="F286" s="170" t="s">
        <v>10</v>
      </c>
      <c r="G286" s="163">
        <v>23760</v>
      </c>
    </row>
    <row r="287" spans="1:7" ht="16.5">
      <c r="A287" s="177">
        <v>276</v>
      </c>
      <c r="B287" s="169" t="s">
        <v>617</v>
      </c>
      <c r="C287" s="171" t="s">
        <v>24</v>
      </c>
      <c r="D287" s="171" t="s">
        <v>20</v>
      </c>
      <c r="E287" s="146" t="s">
        <v>704</v>
      </c>
      <c r="F287" s="170" t="s">
        <v>11</v>
      </c>
      <c r="G287" s="163">
        <v>22400</v>
      </c>
    </row>
    <row r="288" spans="1:7" ht="16.5">
      <c r="A288" s="146">
        <v>277</v>
      </c>
      <c r="B288" s="169" t="s">
        <v>616</v>
      </c>
      <c r="C288" s="171" t="s">
        <v>24</v>
      </c>
      <c r="D288" s="171" t="s">
        <v>20</v>
      </c>
      <c r="E288" s="146" t="s">
        <v>704</v>
      </c>
      <c r="F288" s="170" t="s">
        <v>11</v>
      </c>
      <c r="G288" s="163">
        <v>22400</v>
      </c>
    </row>
    <row r="289" spans="1:7" ht="16.5">
      <c r="A289" s="177">
        <v>278</v>
      </c>
      <c r="B289" s="169" t="s">
        <v>608</v>
      </c>
      <c r="C289" s="171" t="s">
        <v>24</v>
      </c>
      <c r="D289" s="171" t="s">
        <v>20</v>
      </c>
      <c r="E289" s="146" t="s">
        <v>704</v>
      </c>
      <c r="F289" s="170" t="s">
        <v>11</v>
      </c>
      <c r="G289" s="163">
        <v>33400</v>
      </c>
    </row>
    <row r="290" spans="1:7" ht="16.5">
      <c r="A290" s="177">
        <v>279</v>
      </c>
      <c r="B290" s="169" t="s">
        <v>609</v>
      </c>
      <c r="C290" s="171" t="s">
        <v>24</v>
      </c>
      <c r="D290" s="171" t="s">
        <v>20</v>
      </c>
      <c r="E290" s="146" t="s">
        <v>704</v>
      </c>
      <c r="F290" s="170" t="s">
        <v>11</v>
      </c>
      <c r="G290" s="163">
        <v>22400</v>
      </c>
    </row>
    <row r="291" spans="1:7" ht="16.5">
      <c r="A291" s="177">
        <v>280</v>
      </c>
      <c r="B291" s="169" t="s">
        <v>610</v>
      </c>
      <c r="C291" s="171" t="s">
        <v>24</v>
      </c>
      <c r="D291" s="171" t="s">
        <v>20</v>
      </c>
      <c r="E291" s="146" t="s">
        <v>704</v>
      </c>
      <c r="F291" s="170" t="s">
        <v>11</v>
      </c>
      <c r="G291" s="163">
        <v>46820</v>
      </c>
    </row>
    <row r="292" spans="1:7" ht="16.5">
      <c r="A292" s="146">
        <v>281</v>
      </c>
      <c r="B292" s="169" t="s">
        <v>740</v>
      </c>
      <c r="C292" s="162" t="s">
        <v>24</v>
      </c>
      <c r="D292" s="162" t="s">
        <v>20</v>
      </c>
      <c r="E292" s="146" t="s">
        <v>704</v>
      </c>
      <c r="F292" s="172" t="s">
        <v>11</v>
      </c>
      <c r="G292" s="163">
        <v>22800</v>
      </c>
    </row>
    <row r="293" spans="1:7" ht="16.5">
      <c r="A293" s="177">
        <v>282</v>
      </c>
      <c r="B293" s="169" t="s">
        <v>611</v>
      </c>
      <c r="C293" s="171" t="s">
        <v>24</v>
      </c>
      <c r="D293" s="171" t="s">
        <v>20</v>
      </c>
      <c r="E293" s="146" t="s">
        <v>704</v>
      </c>
      <c r="F293" s="170" t="s">
        <v>11</v>
      </c>
      <c r="G293" s="163">
        <v>29200</v>
      </c>
    </row>
    <row r="294" spans="1:7" ht="16.5">
      <c r="A294" s="177">
        <v>283</v>
      </c>
      <c r="B294" s="169" t="s">
        <v>613</v>
      </c>
      <c r="C294" s="177" t="s">
        <v>24</v>
      </c>
      <c r="D294" s="177" t="s">
        <v>20</v>
      </c>
      <c r="E294" s="146" t="s">
        <v>704</v>
      </c>
      <c r="F294" s="177" t="s">
        <v>11</v>
      </c>
      <c r="G294" s="163">
        <v>23760</v>
      </c>
    </row>
    <row r="295" spans="1:7" ht="16.5">
      <c r="A295" s="177">
        <v>284</v>
      </c>
      <c r="B295" s="169" t="s">
        <v>612</v>
      </c>
      <c r="C295" s="171" t="s">
        <v>24</v>
      </c>
      <c r="D295" s="171" t="s">
        <v>20</v>
      </c>
      <c r="E295" s="146" t="s">
        <v>704</v>
      </c>
      <c r="F295" s="170" t="s">
        <v>11</v>
      </c>
      <c r="G295" s="163">
        <v>26600</v>
      </c>
    </row>
    <row r="296" spans="1:7" ht="16.5">
      <c r="A296" s="146">
        <v>285</v>
      </c>
      <c r="B296" s="169" t="s">
        <v>614</v>
      </c>
      <c r="C296" s="171" t="s">
        <v>24</v>
      </c>
      <c r="D296" s="171" t="s">
        <v>20</v>
      </c>
      <c r="E296" s="146" t="s">
        <v>704</v>
      </c>
      <c r="F296" s="170" t="s">
        <v>11</v>
      </c>
      <c r="G296" s="163">
        <v>38800</v>
      </c>
    </row>
    <row r="297" spans="1:7" ht="16.5">
      <c r="A297" s="177">
        <v>286</v>
      </c>
      <c r="B297" s="169" t="s">
        <v>615</v>
      </c>
      <c r="C297" s="171" t="s">
        <v>24</v>
      </c>
      <c r="D297" s="171" t="s">
        <v>20</v>
      </c>
      <c r="E297" s="146" t="s">
        <v>704</v>
      </c>
      <c r="F297" s="170" t="s">
        <v>11</v>
      </c>
      <c r="G297" s="163">
        <v>26600</v>
      </c>
    </row>
    <row r="298" spans="1:7" ht="16.5">
      <c r="A298" s="177">
        <v>287</v>
      </c>
      <c r="B298" s="169" t="s">
        <v>607</v>
      </c>
      <c r="C298" s="171" t="s">
        <v>24</v>
      </c>
      <c r="D298" s="171" t="s">
        <v>20</v>
      </c>
      <c r="E298" s="146" t="s">
        <v>704</v>
      </c>
      <c r="F298" s="170" t="s">
        <v>11</v>
      </c>
      <c r="G298" s="163">
        <v>22800</v>
      </c>
    </row>
    <row r="299" spans="1:7" ht="16.5">
      <c r="A299" s="177">
        <v>288</v>
      </c>
      <c r="B299" s="169" t="s">
        <v>618</v>
      </c>
      <c r="C299" s="171" t="s">
        <v>24</v>
      </c>
      <c r="D299" s="171" t="s">
        <v>20</v>
      </c>
      <c r="E299" s="146" t="s">
        <v>704</v>
      </c>
      <c r="F299" s="170" t="s">
        <v>11</v>
      </c>
      <c r="G299" s="163">
        <v>21480</v>
      </c>
    </row>
    <row r="300" spans="1:7" ht="15" customHeight="1">
      <c r="A300" s="586" t="s">
        <v>622</v>
      </c>
      <c r="B300" s="587"/>
      <c r="C300" s="587"/>
      <c r="D300" s="587"/>
      <c r="E300" s="587"/>
      <c r="F300" s="587"/>
      <c r="G300" s="588"/>
    </row>
    <row r="301" spans="1:7" ht="16.5">
      <c r="A301" s="177">
        <v>289</v>
      </c>
      <c r="B301" s="169" t="s">
        <v>741</v>
      </c>
      <c r="C301" s="146" t="s">
        <v>24</v>
      </c>
      <c r="D301" s="146" t="s">
        <v>20</v>
      </c>
      <c r="E301" s="146" t="s">
        <v>704</v>
      </c>
      <c r="F301" s="170" t="s">
        <v>11</v>
      </c>
      <c r="G301" s="163">
        <v>32560</v>
      </c>
    </row>
    <row r="302" spans="1:7" ht="33">
      <c r="A302" s="146">
        <v>290</v>
      </c>
      <c r="B302" s="169" t="s">
        <v>742</v>
      </c>
      <c r="C302" s="146" t="s">
        <v>24</v>
      </c>
      <c r="D302" s="146" t="s">
        <v>20</v>
      </c>
      <c r="E302" s="146" t="s">
        <v>704</v>
      </c>
      <c r="F302" s="170" t="s">
        <v>11</v>
      </c>
      <c r="G302" s="163">
        <v>24700</v>
      </c>
    </row>
    <row r="303" spans="1:7" ht="16.5">
      <c r="A303" s="146">
        <v>291</v>
      </c>
      <c r="B303" s="169" t="s">
        <v>743</v>
      </c>
      <c r="C303" s="146" t="s">
        <v>24</v>
      </c>
      <c r="D303" s="146" t="s">
        <v>20</v>
      </c>
      <c r="E303" s="146" t="s">
        <v>704</v>
      </c>
      <c r="F303" s="170" t="s">
        <v>11</v>
      </c>
      <c r="G303" s="163">
        <v>29200</v>
      </c>
    </row>
    <row r="304" spans="1:7" ht="33">
      <c r="A304" s="177">
        <v>292</v>
      </c>
      <c r="B304" s="169" t="s">
        <v>744</v>
      </c>
      <c r="C304" s="146" t="s">
        <v>24</v>
      </c>
      <c r="D304" s="146" t="s">
        <v>20</v>
      </c>
      <c r="E304" s="146" t="s">
        <v>704</v>
      </c>
      <c r="F304" s="170" t="s">
        <v>11</v>
      </c>
      <c r="G304" s="163">
        <v>34640</v>
      </c>
    </row>
    <row r="305" spans="1:7" ht="33">
      <c r="A305" s="177">
        <v>293</v>
      </c>
      <c r="B305" s="169" t="s">
        <v>745</v>
      </c>
      <c r="C305" s="146" t="s">
        <v>24</v>
      </c>
      <c r="D305" s="146" t="s">
        <v>20</v>
      </c>
      <c r="E305" s="146" t="s">
        <v>704</v>
      </c>
      <c r="F305" s="170" t="s">
        <v>11</v>
      </c>
      <c r="G305" s="163">
        <v>26600</v>
      </c>
    </row>
    <row r="306" spans="1:7" ht="33">
      <c r="A306" s="146">
        <v>294</v>
      </c>
      <c r="B306" s="169" t="s">
        <v>746</v>
      </c>
      <c r="C306" s="146" t="s">
        <v>24</v>
      </c>
      <c r="D306" s="146" t="s">
        <v>20</v>
      </c>
      <c r="E306" s="146" t="s">
        <v>704</v>
      </c>
      <c r="F306" s="170" t="s">
        <v>11</v>
      </c>
      <c r="G306" s="163">
        <v>35500</v>
      </c>
    </row>
    <row r="307" spans="1:7" ht="33">
      <c r="A307" s="146">
        <v>295</v>
      </c>
      <c r="B307" s="164" t="s">
        <v>747</v>
      </c>
      <c r="C307" s="145" t="s">
        <v>24</v>
      </c>
      <c r="D307" s="145" t="s">
        <v>20</v>
      </c>
      <c r="E307" s="146" t="s">
        <v>704</v>
      </c>
      <c r="F307" s="145" t="s">
        <v>10</v>
      </c>
      <c r="G307" s="178">
        <v>27800</v>
      </c>
    </row>
    <row r="308" spans="1:7" ht="33">
      <c r="A308" s="177">
        <v>296</v>
      </c>
      <c r="B308" s="169" t="s">
        <v>748</v>
      </c>
      <c r="C308" s="146" t="s">
        <v>24</v>
      </c>
      <c r="D308" s="146" t="s">
        <v>20</v>
      </c>
      <c r="E308" s="146" t="s">
        <v>704</v>
      </c>
      <c r="F308" s="171" t="s">
        <v>10</v>
      </c>
      <c r="G308" s="163">
        <v>30840</v>
      </c>
    </row>
    <row r="309" spans="1:7" ht="33">
      <c r="A309" s="177">
        <v>297</v>
      </c>
      <c r="B309" s="169" t="s">
        <v>749</v>
      </c>
      <c r="C309" s="153" t="s">
        <v>24</v>
      </c>
      <c r="D309" s="153" t="s">
        <v>20</v>
      </c>
      <c r="E309" s="146" t="s">
        <v>704</v>
      </c>
      <c r="F309" s="162" t="s">
        <v>10</v>
      </c>
      <c r="G309" s="163">
        <v>28560</v>
      </c>
    </row>
    <row r="310" spans="1:7" ht="16.5">
      <c r="A310" s="146">
        <v>298</v>
      </c>
      <c r="B310" s="169" t="s">
        <v>1268</v>
      </c>
      <c r="C310" s="146" t="s">
        <v>24</v>
      </c>
      <c r="D310" s="146" t="s">
        <v>20</v>
      </c>
      <c r="E310" s="146" t="s">
        <v>704</v>
      </c>
      <c r="F310" s="170" t="s">
        <v>11</v>
      </c>
      <c r="G310" s="163">
        <v>28560</v>
      </c>
    </row>
    <row r="311" spans="1:7" ht="16.5">
      <c r="A311" s="146">
        <v>299</v>
      </c>
      <c r="B311" s="169" t="s">
        <v>1269</v>
      </c>
      <c r="C311" s="146" t="s">
        <v>24</v>
      </c>
      <c r="D311" s="146" t="s">
        <v>20</v>
      </c>
      <c r="E311" s="146" t="s">
        <v>704</v>
      </c>
      <c r="F311" s="170" t="s">
        <v>11</v>
      </c>
      <c r="G311" s="163">
        <v>32560</v>
      </c>
    </row>
    <row r="312" spans="1:7" ht="16.5">
      <c r="A312" s="177">
        <v>300</v>
      </c>
      <c r="B312" s="167" t="s">
        <v>750</v>
      </c>
      <c r="C312" s="145" t="s">
        <v>24</v>
      </c>
      <c r="D312" s="145" t="s">
        <v>20</v>
      </c>
      <c r="E312" s="146" t="s">
        <v>704</v>
      </c>
      <c r="F312" s="145" t="s">
        <v>11</v>
      </c>
      <c r="G312" s="163">
        <v>22800</v>
      </c>
    </row>
    <row r="313" spans="1:7" ht="16.5">
      <c r="A313" s="598" t="s">
        <v>701</v>
      </c>
      <c r="B313" s="599"/>
      <c r="C313" s="599"/>
      <c r="D313" s="599"/>
      <c r="E313" s="599"/>
      <c r="F313" s="599"/>
      <c r="G313" s="600"/>
    </row>
    <row r="314" spans="1:7" ht="16.5">
      <c r="A314" s="177">
        <v>301</v>
      </c>
      <c r="B314" s="169" t="s">
        <v>623</v>
      </c>
      <c r="C314" s="170" t="s">
        <v>24</v>
      </c>
      <c r="D314" s="171" t="s">
        <v>20</v>
      </c>
      <c r="E314" s="146" t="s">
        <v>704</v>
      </c>
      <c r="F314" s="170" t="s">
        <v>11</v>
      </c>
      <c r="G314" s="163">
        <v>27800</v>
      </c>
    </row>
    <row r="315" spans="1:7" ht="15" customHeight="1">
      <c r="A315" s="177">
        <v>302</v>
      </c>
      <c r="B315" s="169" t="s">
        <v>663</v>
      </c>
      <c r="C315" s="153" t="s">
        <v>24</v>
      </c>
      <c r="D315" s="153" t="s">
        <v>20</v>
      </c>
      <c r="E315" s="146" t="s">
        <v>704</v>
      </c>
      <c r="F315" s="179" t="s">
        <v>11</v>
      </c>
      <c r="G315" s="163">
        <v>46820</v>
      </c>
    </row>
    <row r="316" spans="1:7" ht="16.5">
      <c r="A316" s="177">
        <v>303</v>
      </c>
      <c r="B316" s="169" t="s">
        <v>664</v>
      </c>
      <c r="C316" s="153" t="s">
        <v>24</v>
      </c>
      <c r="D316" s="153" t="s">
        <v>20</v>
      </c>
      <c r="E316" s="153" t="s">
        <v>704</v>
      </c>
      <c r="F316" s="179" t="s">
        <v>11</v>
      </c>
      <c r="G316" s="163">
        <v>22400</v>
      </c>
    </row>
    <row r="317" spans="1:7" ht="16.5">
      <c r="A317" s="177">
        <v>304</v>
      </c>
      <c r="B317" s="169" t="s">
        <v>639</v>
      </c>
      <c r="C317" s="171" t="s">
        <v>24</v>
      </c>
      <c r="D317" s="171" t="s">
        <v>20</v>
      </c>
      <c r="E317" s="146" t="s">
        <v>704</v>
      </c>
      <c r="F317" s="170" t="s">
        <v>10</v>
      </c>
      <c r="G317" s="163">
        <v>22400</v>
      </c>
    </row>
    <row r="318" spans="1:7" ht="16.5">
      <c r="A318" s="177">
        <v>305</v>
      </c>
      <c r="B318" s="169" t="s">
        <v>640</v>
      </c>
      <c r="C318" s="171" t="s">
        <v>24</v>
      </c>
      <c r="D318" s="171" t="s">
        <v>20</v>
      </c>
      <c r="E318" s="146" t="s">
        <v>704</v>
      </c>
      <c r="F318" s="170" t="s">
        <v>10</v>
      </c>
      <c r="G318" s="163">
        <v>41200</v>
      </c>
    </row>
    <row r="319" spans="1:7" ht="16.5">
      <c r="A319" s="177">
        <v>306</v>
      </c>
      <c r="B319" s="169" t="s">
        <v>668</v>
      </c>
      <c r="C319" s="146" t="s">
        <v>1270</v>
      </c>
      <c r="D319" s="146" t="s">
        <v>20</v>
      </c>
      <c r="E319" s="146" t="s">
        <v>704</v>
      </c>
      <c r="F319" s="170" t="s">
        <v>10</v>
      </c>
      <c r="G319" s="163">
        <v>22400</v>
      </c>
    </row>
    <row r="320" spans="1:7" ht="16.5">
      <c r="A320" s="177">
        <v>307</v>
      </c>
      <c r="B320" s="169" t="s">
        <v>641</v>
      </c>
      <c r="C320" s="171" t="s">
        <v>24</v>
      </c>
      <c r="D320" s="171" t="s">
        <v>20</v>
      </c>
      <c r="E320" s="146" t="s">
        <v>704</v>
      </c>
      <c r="F320" s="170" t="s">
        <v>10</v>
      </c>
      <c r="G320" s="163">
        <v>22400</v>
      </c>
    </row>
    <row r="321" spans="1:7" ht="16.5">
      <c r="A321" s="177">
        <v>308</v>
      </c>
      <c r="B321" s="169" t="s">
        <v>624</v>
      </c>
      <c r="C321" s="170" t="s">
        <v>24</v>
      </c>
      <c r="D321" s="171" t="s">
        <v>20</v>
      </c>
      <c r="E321" s="146" t="s">
        <v>704</v>
      </c>
      <c r="F321" s="170" t="s">
        <v>11</v>
      </c>
      <c r="G321" s="163">
        <v>52600</v>
      </c>
    </row>
    <row r="322" spans="1:7" ht="16.5">
      <c r="A322" s="177">
        <v>309</v>
      </c>
      <c r="B322" s="169" t="s">
        <v>1271</v>
      </c>
      <c r="C322" s="171" t="s">
        <v>24</v>
      </c>
      <c r="D322" s="171" t="s">
        <v>20</v>
      </c>
      <c r="E322" s="146" t="s">
        <v>704</v>
      </c>
      <c r="F322" s="170" t="s">
        <v>10</v>
      </c>
      <c r="G322" s="163">
        <v>22400</v>
      </c>
    </row>
    <row r="323" spans="1:7" ht="16.5">
      <c r="A323" s="177">
        <v>310</v>
      </c>
      <c r="B323" s="169" t="s">
        <v>1272</v>
      </c>
      <c r="C323" s="146" t="s">
        <v>24</v>
      </c>
      <c r="D323" s="146" t="s">
        <v>20</v>
      </c>
      <c r="E323" s="146" t="s">
        <v>704</v>
      </c>
      <c r="F323" s="170" t="s">
        <v>10</v>
      </c>
      <c r="G323" s="163">
        <v>25980</v>
      </c>
    </row>
    <row r="324" spans="1:7" ht="16.5">
      <c r="A324" s="177">
        <v>311</v>
      </c>
      <c r="B324" s="169" t="s">
        <v>686</v>
      </c>
      <c r="C324" s="146" t="s">
        <v>1270</v>
      </c>
      <c r="D324" s="146" t="s">
        <v>20</v>
      </c>
      <c r="E324" s="146" t="s">
        <v>704</v>
      </c>
      <c r="F324" s="170" t="s">
        <v>11</v>
      </c>
      <c r="G324" s="163">
        <v>24700</v>
      </c>
    </row>
    <row r="325" spans="1:7" ht="16.5">
      <c r="A325" s="177">
        <v>312</v>
      </c>
      <c r="B325" s="169" t="s">
        <v>669</v>
      </c>
      <c r="C325" s="146" t="s">
        <v>24</v>
      </c>
      <c r="D325" s="146" t="s">
        <v>20</v>
      </c>
      <c r="E325" s="146" t="s">
        <v>704</v>
      </c>
      <c r="F325" s="170" t="s">
        <v>10</v>
      </c>
      <c r="G325" s="163">
        <v>23760</v>
      </c>
    </row>
    <row r="326" spans="1:7" ht="16.5">
      <c r="A326" s="177">
        <v>313</v>
      </c>
      <c r="B326" s="169" t="s">
        <v>673</v>
      </c>
      <c r="C326" s="146" t="s">
        <v>24</v>
      </c>
      <c r="D326" s="146" t="s">
        <v>20</v>
      </c>
      <c r="E326" s="146" t="s">
        <v>704</v>
      </c>
      <c r="F326" s="170" t="s">
        <v>11</v>
      </c>
      <c r="G326" s="163">
        <v>21480</v>
      </c>
    </row>
    <row r="327" spans="1:7" ht="16.5">
      <c r="A327" s="177">
        <v>314</v>
      </c>
      <c r="B327" s="169" t="s">
        <v>642</v>
      </c>
      <c r="C327" s="171" t="s">
        <v>24</v>
      </c>
      <c r="D327" s="171" t="s">
        <v>20</v>
      </c>
      <c r="E327" s="146" t="s">
        <v>704</v>
      </c>
      <c r="F327" s="170" t="s">
        <v>10</v>
      </c>
      <c r="G327" s="163">
        <v>19800</v>
      </c>
    </row>
    <row r="328" spans="1:7" ht="16.5">
      <c r="A328" s="177">
        <v>315</v>
      </c>
      <c r="B328" s="169" t="s">
        <v>685</v>
      </c>
      <c r="C328" s="146" t="s">
        <v>24</v>
      </c>
      <c r="D328" s="146" t="s">
        <v>20</v>
      </c>
      <c r="E328" s="146" t="s">
        <v>704</v>
      </c>
      <c r="F328" s="170" t="s">
        <v>11</v>
      </c>
      <c r="G328" s="163">
        <v>25980</v>
      </c>
    </row>
    <row r="329" spans="1:7" ht="16.5">
      <c r="A329" s="177">
        <v>316</v>
      </c>
      <c r="B329" s="169" t="s">
        <v>626</v>
      </c>
      <c r="C329" s="171" t="s">
        <v>24</v>
      </c>
      <c r="D329" s="171" t="s">
        <v>20</v>
      </c>
      <c r="E329" s="146" t="s">
        <v>704</v>
      </c>
      <c r="F329" s="170" t="s">
        <v>11</v>
      </c>
      <c r="G329" s="163">
        <v>52600</v>
      </c>
    </row>
    <row r="330" spans="1:7" ht="16.5">
      <c r="A330" s="177">
        <v>317</v>
      </c>
      <c r="B330" s="169" t="s">
        <v>627</v>
      </c>
      <c r="C330" s="171" t="s">
        <v>24</v>
      </c>
      <c r="D330" s="171" t="s">
        <v>20</v>
      </c>
      <c r="E330" s="146" t="s">
        <v>704</v>
      </c>
      <c r="F330" s="170" t="s">
        <v>11</v>
      </c>
      <c r="G330" s="163">
        <v>52600</v>
      </c>
    </row>
    <row r="331" spans="1:7" ht="16.5">
      <c r="A331" s="177">
        <v>318</v>
      </c>
      <c r="B331" s="169" t="s">
        <v>644</v>
      </c>
      <c r="C331" s="171" t="s">
        <v>24</v>
      </c>
      <c r="D331" s="171" t="s">
        <v>20</v>
      </c>
      <c r="E331" s="146" t="s">
        <v>704</v>
      </c>
      <c r="F331" s="171" t="s">
        <v>10</v>
      </c>
      <c r="G331" s="163">
        <v>28560</v>
      </c>
    </row>
    <row r="332" spans="1:7" ht="16.5">
      <c r="A332" s="177">
        <v>319</v>
      </c>
      <c r="B332" s="169" t="s">
        <v>666</v>
      </c>
      <c r="C332" s="146" t="s">
        <v>24</v>
      </c>
      <c r="D332" s="146" t="s">
        <v>20</v>
      </c>
      <c r="E332" s="146" t="s">
        <v>704</v>
      </c>
      <c r="F332" s="171" t="s">
        <v>10</v>
      </c>
      <c r="G332" s="163">
        <v>24200</v>
      </c>
    </row>
    <row r="333" spans="1:7" ht="16.5">
      <c r="A333" s="177">
        <v>320</v>
      </c>
      <c r="B333" s="169" t="s">
        <v>751</v>
      </c>
      <c r="C333" s="171" t="s">
        <v>24</v>
      </c>
      <c r="D333" s="171" t="s">
        <v>20</v>
      </c>
      <c r="E333" s="146" t="s">
        <v>704</v>
      </c>
      <c r="F333" s="170" t="s">
        <v>11</v>
      </c>
      <c r="G333" s="163">
        <v>79840</v>
      </c>
    </row>
    <row r="334" spans="1:7" ht="16.5">
      <c r="A334" s="177">
        <v>321</v>
      </c>
      <c r="B334" s="169" t="s">
        <v>628</v>
      </c>
      <c r="C334" s="171" t="s">
        <v>24</v>
      </c>
      <c r="D334" s="171" t="s">
        <v>20</v>
      </c>
      <c r="E334" s="146" t="s">
        <v>704</v>
      </c>
      <c r="F334" s="170" t="s">
        <v>11</v>
      </c>
      <c r="G334" s="163">
        <v>27800</v>
      </c>
    </row>
    <row r="335" spans="1:7" ht="16.5">
      <c r="A335" s="177">
        <v>322</v>
      </c>
      <c r="B335" s="169" t="s">
        <v>629</v>
      </c>
      <c r="C335" s="171" t="s">
        <v>24</v>
      </c>
      <c r="D335" s="171" t="s">
        <v>20</v>
      </c>
      <c r="E335" s="146" t="s">
        <v>704</v>
      </c>
      <c r="F335" s="170" t="s">
        <v>11</v>
      </c>
      <c r="G335" s="163">
        <v>27800</v>
      </c>
    </row>
    <row r="336" spans="1:7" ht="16.5">
      <c r="A336" s="177">
        <v>323</v>
      </c>
      <c r="B336" s="169" t="s">
        <v>630</v>
      </c>
      <c r="C336" s="171" t="s">
        <v>24</v>
      </c>
      <c r="D336" s="171" t="s">
        <v>20</v>
      </c>
      <c r="E336" s="146" t="s">
        <v>704</v>
      </c>
      <c r="F336" s="170" t="s">
        <v>11</v>
      </c>
      <c r="G336" s="163">
        <v>52600</v>
      </c>
    </row>
    <row r="337" spans="1:7" ht="16.5">
      <c r="A337" s="177">
        <v>324</v>
      </c>
      <c r="B337" s="169" t="s">
        <v>667</v>
      </c>
      <c r="C337" s="153" t="s">
        <v>24</v>
      </c>
      <c r="D337" s="153" t="s">
        <v>20</v>
      </c>
      <c r="E337" s="146" t="s">
        <v>704</v>
      </c>
      <c r="F337" s="172" t="s">
        <v>11</v>
      </c>
      <c r="G337" s="163">
        <v>46820</v>
      </c>
    </row>
    <row r="338" spans="1:7" ht="16.5">
      <c r="A338" s="177">
        <v>325</v>
      </c>
      <c r="B338" s="169" t="s">
        <v>645</v>
      </c>
      <c r="C338" s="171" t="s">
        <v>24</v>
      </c>
      <c r="D338" s="171" t="s">
        <v>20</v>
      </c>
      <c r="E338" s="146" t="s">
        <v>704</v>
      </c>
      <c r="F338" s="171" t="s">
        <v>10</v>
      </c>
      <c r="G338" s="163">
        <v>52600</v>
      </c>
    </row>
    <row r="339" spans="1:7" ht="16.5">
      <c r="A339" s="177">
        <v>326</v>
      </c>
      <c r="B339" s="169" t="s">
        <v>631</v>
      </c>
      <c r="C339" s="171" t="s">
        <v>24</v>
      </c>
      <c r="D339" s="171" t="s">
        <v>20</v>
      </c>
      <c r="E339" s="146" t="s">
        <v>704</v>
      </c>
      <c r="F339" s="170" t="s">
        <v>11</v>
      </c>
      <c r="G339" s="163">
        <v>27800</v>
      </c>
    </row>
    <row r="340" spans="1:7" ht="16.5">
      <c r="A340" s="177">
        <v>327</v>
      </c>
      <c r="B340" s="169" t="s">
        <v>679</v>
      </c>
      <c r="C340" s="146" t="s">
        <v>1270</v>
      </c>
      <c r="D340" s="146" t="s">
        <v>20</v>
      </c>
      <c r="E340" s="146" t="s">
        <v>704</v>
      </c>
      <c r="F340" s="170" t="s">
        <v>10</v>
      </c>
      <c r="G340" s="163">
        <v>24200</v>
      </c>
    </row>
    <row r="341" spans="1:7" ht="16.5">
      <c r="A341" s="177">
        <v>328</v>
      </c>
      <c r="B341" s="169" t="s">
        <v>632</v>
      </c>
      <c r="C341" s="171" t="s">
        <v>24</v>
      </c>
      <c r="D341" s="171" t="s">
        <v>20</v>
      </c>
      <c r="E341" s="146" t="s">
        <v>704</v>
      </c>
      <c r="F341" s="170" t="s">
        <v>11</v>
      </c>
      <c r="G341" s="163">
        <v>21480</v>
      </c>
    </row>
    <row r="342" spans="1:7" ht="16.5">
      <c r="A342" s="177">
        <v>329</v>
      </c>
      <c r="B342" s="169" t="s">
        <v>671</v>
      </c>
      <c r="C342" s="146" t="s">
        <v>24</v>
      </c>
      <c r="D342" s="146" t="s">
        <v>20</v>
      </c>
      <c r="E342" s="146" t="s">
        <v>704</v>
      </c>
      <c r="F342" s="170" t="s">
        <v>11</v>
      </c>
      <c r="G342" s="163">
        <v>21480</v>
      </c>
    </row>
    <row r="343" spans="1:7" ht="16.5">
      <c r="A343" s="177">
        <v>330</v>
      </c>
      <c r="B343" s="169" t="s">
        <v>672</v>
      </c>
      <c r="C343" s="146" t="s">
        <v>1270</v>
      </c>
      <c r="D343" s="146" t="s">
        <v>20</v>
      </c>
      <c r="E343" s="146" t="s">
        <v>704</v>
      </c>
      <c r="F343" s="171" t="s">
        <v>10</v>
      </c>
      <c r="G343" s="163">
        <v>24700</v>
      </c>
    </row>
    <row r="344" spans="1:7" ht="16.5">
      <c r="A344" s="177">
        <v>331</v>
      </c>
      <c r="B344" s="169" t="s">
        <v>643</v>
      </c>
      <c r="C344" s="171" t="s">
        <v>24</v>
      </c>
      <c r="D344" s="171" t="s">
        <v>20</v>
      </c>
      <c r="E344" s="146" t="s">
        <v>704</v>
      </c>
      <c r="F344" s="170" t="s">
        <v>10</v>
      </c>
      <c r="G344" s="163">
        <v>22800</v>
      </c>
    </row>
    <row r="345" spans="1:7" ht="16.5">
      <c r="A345" s="177">
        <v>332</v>
      </c>
      <c r="B345" s="169" t="s">
        <v>633</v>
      </c>
      <c r="C345" s="171" t="s">
        <v>24</v>
      </c>
      <c r="D345" s="171" t="s">
        <v>20</v>
      </c>
      <c r="E345" s="146" t="s">
        <v>704</v>
      </c>
      <c r="F345" s="170" t="s">
        <v>11</v>
      </c>
      <c r="G345" s="163">
        <v>32560</v>
      </c>
    </row>
    <row r="346" spans="1:7" ht="16.5">
      <c r="A346" s="177">
        <v>333</v>
      </c>
      <c r="B346" s="169" t="s">
        <v>752</v>
      </c>
      <c r="C346" s="171" t="s">
        <v>24</v>
      </c>
      <c r="D346" s="171" t="s">
        <v>20</v>
      </c>
      <c r="E346" s="146" t="s">
        <v>704</v>
      </c>
      <c r="F346" s="171" t="s">
        <v>10</v>
      </c>
      <c r="G346" s="163">
        <v>26820</v>
      </c>
    </row>
    <row r="347" spans="1:7" ht="16.5">
      <c r="A347" s="177">
        <v>334</v>
      </c>
      <c r="B347" s="169" t="s">
        <v>646</v>
      </c>
      <c r="C347" s="171" t="s">
        <v>24</v>
      </c>
      <c r="D347" s="171" t="s">
        <v>20</v>
      </c>
      <c r="E347" s="146" t="s">
        <v>704</v>
      </c>
      <c r="F347" s="171" t="s">
        <v>10</v>
      </c>
      <c r="G347" s="163">
        <v>22400</v>
      </c>
    </row>
    <row r="348" spans="1:7" ht="16.5">
      <c r="A348" s="177">
        <v>335</v>
      </c>
      <c r="B348" s="169" t="s">
        <v>647</v>
      </c>
      <c r="C348" s="171" t="s">
        <v>24</v>
      </c>
      <c r="D348" s="171" t="s">
        <v>20</v>
      </c>
      <c r="E348" s="146" t="s">
        <v>704</v>
      </c>
      <c r="F348" s="171" t="s">
        <v>10</v>
      </c>
      <c r="G348" s="163">
        <v>41200</v>
      </c>
    </row>
    <row r="349" spans="1:7" ht="16.5">
      <c r="A349" s="177">
        <v>336</v>
      </c>
      <c r="B349" s="169" t="s">
        <v>648</v>
      </c>
      <c r="C349" s="171" t="s">
        <v>24</v>
      </c>
      <c r="D349" s="171" t="s">
        <v>20</v>
      </c>
      <c r="E349" s="146" t="s">
        <v>704</v>
      </c>
      <c r="F349" s="171" t="s">
        <v>10</v>
      </c>
      <c r="G349" s="163">
        <v>27800</v>
      </c>
    </row>
    <row r="350" spans="1:7" ht="16.5">
      <c r="A350" s="177">
        <v>337</v>
      </c>
      <c r="B350" s="169" t="s">
        <v>674</v>
      </c>
      <c r="C350" s="146" t="s">
        <v>24</v>
      </c>
      <c r="D350" s="146" t="s">
        <v>20</v>
      </c>
      <c r="E350" s="146" t="s">
        <v>704</v>
      </c>
      <c r="F350" s="170" t="s">
        <v>11</v>
      </c>
      <c r="G350" s="163">
        <v>23760</v>
      </c>
    </row>
    <row r="351" spans="1:7" ht="16.5">
      <c r="A351" s="177">
        <v>338</v>
      </c>
      <c r="B351" s="169" t="s">
        <v>649</v>
      </c>
      <c r="C351" s="171" t="s">
        <v>24</v>
      </c>
      <c r="D351" s="171" t="s">
        <v>20</v>
      </c>
      <c r="E351" s="146" t="s">
        <v>704</v>
      </c>
      <c r="F351" s="171" t="s">
        <v>10</v>
      </c>
      <c r="G351" s="163">
        <v>29200</v>
      </c>
    </row>
    <row r="352" spans="1:7" ht="16.5">
      <c r="A352" s="177">
        <v>339</v>
      </c>
      <c r="B352" s="169" t="s">
        <v>650</v>
      </c>
      <c r="C352" s="171" t="s">
        <v>24</v>
      </c>
      <c r="D352" s="171" t="s">
        <v>20</v>
      </c>
      <c r="E352" s="146" t="s">
        <v>704</v>
      </c>
      <c r="F352" s="171" t="s">
        <v>10</v>
      </c>
      <c r="G352" s="163">
        <v>28960</v>
      </c>
    </row>
    <row r="353" spans="1:7" ht="16.5">
      <c r="A353" s="177">
        <v>340</v>
      </c>
      <c r="B353" s="169" t="s">
        <v>634</v>
      </c>
      <c r="C353" s="171" t="s">
        <v>24</v>
      </c>
      <c r="D353" s="171" t="s">
        <v>20</v>
      </c>
      <c r="E353" s="146" t="s">
        <v>704</v>
      </c>
      <c r="F353" s="170" t="s">
        <v>11</v>
      </c>
      <c r="G353" s="163">
        <v>27800</v>
      </c>
    </row>
    <row r="354" spans="1:7" ht="16.5">
      <c r="A354" s="177">
        <v>341</v>
      </c>
      <c r="B354" s="169" t="s">
        <v>651</v>
      </c>
      <c r="C354" s="171" t="s">
        <v>24</v>
      </c>
      <c r="D354" s="171" t="s">
        <v>20</v>
      </c>
      <c r="E354" s="146" t="s">
        <v>704</v>
      </c>
      <c r="F354" s="171" t="s">
        <v>10</v>
      </c>
      <c r="G354" s="163">
        <v>29200</v>
      </c>
    </row>
    <row r="355" spans="1:7" ht="16.5">
      <c r="A355" s="177">
        <v>342</v>
      </c>
      <c r="B355" s="169" t="s">
        <v>652</v>
      </c>
      <c r="C355" s="171" t="s">
        <v>24</v>
      </c>
      <c r="D355" s="171" t="s">
        <v>20</v>
      </c>
      <c r="E355" s="146" t="s">
        <v>704</v>
      </c>
      <c r="F355" s="171" t="s">
        <v>10</v>
      </c>
      <c r="G355" s="163">
        <v>29200</v>
      </c>
    </row>
    <row r="356" spans="1:7" ht="16.5">
      <c r="A356" s="177">
        <v>343</v>
      </c>
      <c r="B356" s="169" t="s">
        <v>675</v>
      </c>
      <c r="C356" s="146" t="s">
        <v>1270</v>
      </c>
      <c r="D356" s="146" t="s">
        <v>20</v>
      </c>
      <c r="E356" s="146" t="s">
        <v>704</v>
      </c>
      <c r="F356" s="174" t="s">
        <v>10</v>
      </c>
      <c r="G356" s="163">
        <v>31600</v>
      </c>
    </row>
    <row r="357" spans="1:7" ht="16.5">
      <c r="A357" s="177">
        <v>344</v>
      </c>
      <c r="B357" s="169" t="s">
        <v>653</v>
      </c>
      <c r="C357" s="171" t="s">
        <v>24</v>
      </c>
      <c r="D357" s="171" t="s">
        <v>20</v>
      </c>
      <c r="E357" s="146" t="s">
        <v>704</v>
      </c>
      <c r="F357" s="171" t="s">
        <v>10</v>
      </c>
      <c r="G357" s="163">
        <v>29200</v>
      </c>
    </row>
    <row r="358" spans="1:7" ht="16.5">
      <c r="A358" s="177">
        <v>345</v>
      </c>
      <c r="B358" s="169" t="s">
        <v>654</v>
      </c>
      <c r="C358" s="171" t="s">
        <v>24</v>
      </c>
      <c r="D358" s="171" t="s">
        <v>20</v>
      </c>
      <c r="E358" s="146" t="s">
        <v>704</v>
      </c>
      <c r="F358" s="171" t="s">
        <v>10</v>
      </c>
      <c r="G358" s="163">
        <v>29800</v>
      </c>
    </row>
    <row r="359" spans="1:7" ht="16.5">
      <c r="A359" s="177">
        <v>346</v>
      </c>
      <c r="B359" s="169" t="s">
        <v>635</v>
      </c>
      <c r="C359" s="171" t="s">
        <v>24</v>
      </c>
      <c r="D359" s="171" t="s">
        <v>20</v>
      </c>
      <c r="E359" s="146" t="s">
        <v>704</v>
      </c>
      <c r="F359" s="170" t="s">
        <v>11</v>
      </c>
      <c r="G359" s="163">
        <v>27800</v>
      </c>
    </row>
    <row r="360" spans="1:7" ht="16.5">
      <c r="A360" s="177">
        <v>347</v>
      </c>
      <c r="B360" s="169" t="s">
        <v>636</v>
      </c>
      <c r="C360" s="171" t="s">
        <v>24</v>
      </c>
      <c r="D360" s="171" t="s">
        <v>20</v>
      </c>
      <c r="E360" s="146" t="s">
        <v>704</v>
      </c>
      <c r="F360" s="170" t="s">
        <v>11</v>
      </c>
      <c r="G360" s="163">
        <v>27800</v>
      </c>
    </row>
    <row r="361" spans="1:7" ht="16.5">
      <c r="A361" s="177">
        <v>348</v>
      </c>
      <c r="B361" s="169" t="s">
        <v>655</v>
      </c>
      <c r="C361" s="171" t="s">
        <v>24</v>
      </c>
      <c r="D361" s="171" t="s">
        <v>20</v>
      </c>
      <c r="E361" s="146" t="s">
        <v>704</v>
      </c>
      <c r="F361" s="171" t="s">
        <v>10</v>
      </c>
      <c r="G361" s="163">
        <v>41200</v>
      </c>
    </row>
    <row r="362" spans="1:7" ht="16.5">
      <c r="A362" s="177">
        <v>349</v>
      </c>
      <c r="B362" s="169" t="s">
        <v>656</v>
      </c>
      <c r="C362" s="171" t="s">
        <v>24</v>
      </c>
      <c r="D362" s="171" t="s">
        <v>20</v>
      </c>
      <c r="E362" s="146" t="s">
        <v>704</v>
      </c>
      <c r="F362" s="171" t="s">
        <v>10</v>
      </c>
      <c r="G362" s="163">
        <v>27800</v>
      </c>
    </row>
    <row r="363" spans="1:7" ht="16.5">
      <c r="A363" s="177">
        <v>350</v>
      </c>
      <c r="B363" s="169" t="s">
        <v>657</v>
      </c>
      <c r="C363" s="162" t="s">
        <v>24</v>
      </c>
      <c r="D363" s="162" t="s">
        <v>20</v>
      </c>
      <c r="E363" s="146" t="s">
        <v>704</v>
      </c>
      <c r="F363" s="162" t="s">
        <v>10</v>
      </c>
      <c r="G363" s="163">
        <v>41200</v>
      </c>
    </row>
    <row r="364" spans="1:7" ht="16.5">
      <c r="A364" s="177">
        <v>351</v>
      </c>
      <c r="B364" s="169" t="s">
        <v>753</v>
      </c>
      <c r="C364" s="162" t="s">
        <v>24</v>
      </c>
      <c r="D364" s="162" t="s">
        <v>1120</v>
      </c>
      <c r="E364" s="146" t="s">
        <v>704</v>
      </c>
      <c r="F364" s="162" t="s">
        <v>10</v>
      </c>
      <c r="G364" s="163">
        <v>29200</v>
      </c>
    </row>
    <row r="365" spans="1:7" ht="16.5">
      <c r="A365" s="177">
        <v>352</v>
      </c>
      <c r="B365" s="169" t="s">
        <v>658</v>
      </c>
      <c r="C365" s="171" t="s">
        <v>24</v>
      </c>
      <c r="D365" s="171" t="s">
        <v>20</v>
      </c>
      <c r="E365" s="146" t="s">
        <v>704</v>
      </c>
      <c r="F365" s="171" t="s">
        <v>10</v>
      </c>
      <c r="G365" s="163">
        <v>29200</v>
      </c>
    </row>
    <row r="366" spans="1:7" ht="16.5">
      <c r="A366" s="177">
        <v>353</v>
      </c>
      <c r="B366" s="169" t="s">
        <v>677</v>
      </c>
      <c r="C366" s="146" t="s">
        <v>24</v>
      </c>
      <c r="D366" s="146" t="s">
        <v>20</v>
      </c>
      <c r="E366" s="146" t="s">
        <v>704</v>
      </c>
      <c r="F366" s="170" t="s">
        <v>11</v>
      </c>
      <c r="G366" s="163">
        <v>23760</v>
      </c>
    </row>
    <row r="367" spans="1:7" ht="16.5">
      <c r="A367" s="177">
        <v>354</v>
      </c>
      <c r="B367" s="169" t="s">
        <v>659</v>
      </c>
      <c r="C367" s="171" t="s">
        <v>24</v>
      </c>
      <c r="D367" s="171" t="s">
        <v>20</v>
      </c>
      <c r="E367" s="146" t="s">
        <v>704</v>
      </c>
      <c r="F367" s="171" t="s">
        <v>10</v>
      </c>
      <c r="G367" s="163">
        <v>19800</v>
      </c>
    </row>
    <row r="368" spans="1:7" ht="16.5">
      <c r="A368" s="177">
        <v>355</v>
      </c>
      <c r="B368" s="169" t="s">
        <v>754</v>
      </c>
      <c r="C368" s="145" t="s">
        <v>24</v>
      </c>
      <c r="D368" s="145" t="s">
        <v>20</v>
      </c>
      <c r="E368" s="146" t="s">
        <v>704</v>
      </c>
      <c r="F368" s="145" t="s">
        <v>11</v>
      </c>
      <c r="G368" s="163">
        <v>52600</v>
      </c>
    </row>
    <row r="369" spans="1:7" ht="16.5">
      <c r="A369" s="177">
        <v>356</v>
      </c>
      <c r="B369" s="169" t="s">
        <v>660</v>
      </c>
      <c r="C369" s="171" t="s">
        <v>24</v>
      </c>
      <c r="D369" s="171" t="s">
        <v>20</v>
      </c>
      <c r="E369" s="146" t="s">
        <v>704</v>
      </c>
      <c r="F369" s="171" t="s">
        <v>10</v>
      </c>
      <c r="G369" s="163">
        <v>21480</v>
      </c>
    </row>
    <row r="370" spans="1:7" ht="16.5">
      <c r="A370" s="177">
        <v>357</v>
      </c>
      <c r="B370" s="169" t="s">
        <v>637</v>
      </c>
      <c r="C370" s="171" t="s">
        <v>24</v>
      </c>
      <c r="D370" s="171" t="s">
        <v>20</v>
      </c>
      <c r="E370" s="146" t="s">
        <v>704</v>
      </c>
      <c r="F370" s="170" t="s">
        <v>11</v>
      </c>
      <c r="G370" s="163">
        <v>27800</v>
      </c>
    </row>
    <row r="371" spans="1:7" ht="16.5">
      <c r="A371" s="177">
        <v>358</v>
      </c>
      <c r="B371" s="169" t="s">
        <v>661</v>
      </c>
      <c r="C371" s="171" t="s">
        <v>24</v>
      </c>
      <c r="D371" s="171" t="s">
        <v>20</v>
      </c>
      <c r="E371" s="146" t="s">
        <v>704</v>
      </c>
      <c r="F371" s="171" t="s">
        <v>10</v>
      </c>
      <c r="G371" s="163">
        <v>21480</v>
      </c>
    </row>
    <row r="372" spans="1:7" ht="16.5">
      <c r="A372" s="177">
        <v>359</v>
      </c>
      <c r="B372" s="169" t="s">
        <v>678</v>
      </c>
      <c r="C372" s="146" t="s">
        <v>24</v>
      </c>
      <c r="D372" s="146" t="s">
        <v>20</v>
      </c>
      <c r="E372" s="146" t="s">
        <v>704</v>
      </c>
      <c r="F372" s="170" t="s">
        <v>11</v>
      </c>
      <c r="G372" s="163">
        <v>21480</v>
      </c>
    </row>
    <row r="373" spans="1:7" ht="16.5">
      <c r="A373" s="177">
        <v>360</v>
      </c>
      <c r="B373" s="169" t="s">
        <v>638</v>
      </c>
      <c r="C373" s="171" t="s">
        <v>24</v>
      </c>
      <c r="D373" s="171" t="s">
        <v>20</v>
      </c>
      <c r="E373" s="146" t="s">
        <v>704</v>
      </c>
      <c r="F373" s="170" t="s">
        <v>11</v>
      </c>
      <c r="G373" s="163">
        <v>27800</v>
      </c>
    </row>
    <row r="374" spans="1:7" ht="16.5">
      <c r="A374" s="177">
        <v>361</v>
      </c>
      <c r="B374" s="169" t="s">
        <v>625</v>
      </c>
      <c r="C374" s="170" t="s">
        <v>24</v>
      </c>
      <c r="D374" s="171" t="s">
        <v>20</v>
      </c>
      <c r="E374" s="146" t="s">
        <v>704</v>
      </c>
      <c r="F374" s="170" t="s">
        <v>11</v>
      </c>
      <c r="G374" s="163">
        <v>52600</v>
      </c>
    </row>
    <row r="375" spans="1:7" ht="16.5">
      <c r="A375" s="177">
        <v>362</v>
      </c>
      <c r="B375" s="169" t="s">
        <v>680</v>
      </c>
      <c r="C375" s="153" t="s">
        <v>24</v>
      </c>
      <c r="D375" s="153" t="s">
        <v>20</v>
      </c>
      <c r="E375" s="146" t="s">
        <v>704</v>
      </c>
      <c r="F375" s="172" t="s">
        <v>11</v>
      </c>
      <c r="G375" s="163">
        <v>24700</v>
      </c>
    </row>
    <row r="376" spans="1:7" ht="16.5">
      <c r="A376" s="177">
        <v>363</v>
      </c>
      <c r="B376" s="169" t="s">
        <v>670</v>
      </c>
      <c r="C376" s="146" t="s">
        <v>24</v>
      </c>
      <c r="D376" s="146" t="s">
        <v>20</v>
      </c>
      <c r="E376" s="146" t="s">
        <v>704</v>
      </c>
      <c r="F376" s="170" t="s">
        <v>10</v>
      </c>
      <c r="G376" s="163">
        <v>22400</v>
      </c>
    </row>
    <row r="377" spans="1:7" ht="16.5">
      <c r="A377" s="177">
        <v>364</v>
      </c>
      <c r="B377" s="169" t="s">
        <v>682</v>
      </c>
      <c r="C377" s="146" t="s">
        <v>24</v>
      </c>
      <c r="D377" s="146" t="s">
        <v>20</v>
      </c>
      <c r="E377" s="146" t="s">
        <v>704</v>
      </c>
      <c r="F377" s="170" t="s">
        <v>11</v>
      </c>
      <c r="G377" s="163">
        <v>21480</v>
      </c>
    </row>
    <row r="378" spans="1:7" ht="16.5">
      <c r="A378" s="177">
        <v>365</v>
      </c>
      <c r="B378" s="169" t="s">
        <v>683</v>
      </c>
      <c r="C378" s="146" t="s">
        <v>24</v>
      </c>
      <c r="D378" s="146" t="s">
        <v>20</v>
      </c>
      <c r="E378" s="146" t="s">
        <v>704</v>
      </c>
      <c r="F378" s="170" t="s">
        <v>11</v>
      </c>
      <c r="G378" s="163">
        <v>52600</v>
      </c>
    </row>
    <row r="379" spans="1:7" ht="16.5">
      <c r="A379" s="177">
        <v>366</v>
      </c>
      <c r="B379" s="169" t="s">
        <v>681</v>
      </c>
      <c r="C379" s="146" t="s">
        <v>24</v>
      </c>
      <c r="D379" s="146" t="s">
        <v>20</v>
      </c>
      <c r="E379" s="146" t="s">
        <v>704</v>
      </c>
      <c r="F379" s="170" t="s">
        <v>11</v>
      </c>
      <c r="G379" s="163">
        <v>52600</v>
      </c>
    </row>
    <row r="380" spans="1:7" ht="16.5">
      <c r="A380" s="177">
        <v>367</v>
      </c>
      <c r="B380" s="169" t="s">
        <v>676</v>
      </c>
      <c r="C380" s="153" t="s">
        <v>24</v>
      </c>
      <c r="D380" s="153" t="s">
        <v>20</v>
      </c>
      <c r="E380" s="146" t="s">
        <v>704</v>
      </c>
      <c r="F380" s="172" t="s">
        <v>11</v>
      </c>
      <c r="G380" s="163">
        <v>29800</v>
      </c>
    </row>
    <row r="381" spans="1:7" ht="16.5">
      <c r="A381" s="177">
        <v>368</v>
      </c>
      <c r="B381" s="169" t="s">
        <v>684</v>
      </c>
      <c r="C381" s="146" t="s">
        <v>24</v>
      </c>
      <c r="D381" s="146" t="s">
        <v>20</v>
      </c>
      <c r="E381" s="146" t="s">
        <v>704</v>
      </c>
      <c r="F381" s="170" t="s">
        <v>11</v>
      </c>
      <c r="G381" s="163">
        <v>52600</v>
      </c>
    </row>
    <row r="382" spans="1:7" ht="16.5">
      <c r="A382" s="177">
        <v>369</v>
      </c>
      <c r="B382" s="169" t="s">
        <v>665</v>
      </c>
      <c r="C382" s="146" t="s">
        <v>24</v>
      </c>
      <c r="D382" s="146" t="s">
        <v>20</v>
      </c>
      <c r="E382" s="146" t="s">
        <v>704</v>
      </c>
      <c r="F382" s="170" t="s">
        <v>11</v>
      </c>
      <c r="G382" s="163">
        <v>23760</v>
      </c>
    </row>
    <row r="383" spans="1:7" ht="16.5">
      <c r="A383" s="177">
        <v>370</v>
      </c>
      <c r="B383" s="169" t="s">
        <v>662</v>
      </c>
      <c r="C383" s="171" t="s">
        <v>24</v>
      </c>
      <c r="D383" s="171" t="s">
        <v>20</v>
      </c>
      <c r="E383" s="146" t="s">
        <v>704</v>
      </c>
      <c r="F383" s="171" t="s">
        <v>10</v>
      </c>
      <c r="G383" s="163">
        <v>19800</v>
      </c>
    </row>
    <row r="384" spans="1:7" ht="16.5">
      <c r="A384" s="177">
        <v>371</v>
      </c>
      <c r="B384" s="169" t="s">
        <v>687</v>
      </c>
      <c r="C384" s="146" t="s">
        <v>24</v>
      </c>
      <c r="D384" s="146" t="s">
        <v>20</v>
      </c>
      <c r="E384" s="146" t="s">
        <v>704</v>
      </c>
      <c r="F384" s="170" t="s">
        <v>11</v>
      </c>
      <c r="G384" s="163">
        <v>21480</v>
      </c>
    </row>
    <row r="385" spans="1:7" ht="16.5">
      <c r="A385" s="598" t="s">
        <v>688</v>
      </c>
      <c r="B385" s="599"/>
      <c r="C385" s="599"/>
      <c r="D385" s="599"/>
      <c r="E385" s="599"/>
      <c r="F385" s="599"/>
      <c r="G385" s="600"/>
    </row>
    <row r="386" spans="1:7" ht="16.5">
      <c r="A386" s="177">
        <v>372</v>
      </c>
      <c r="B386" s="169" t="s">
        <v>1273</v>
      </c>
      <c r="C386" s="146" t="s">
        <v>24</v>
      </c>
      <c r="D386" s="146" t="s">
        <v>20</v>
      </c>
      <c r="E386" s="146" t="s">
        <v>704</v>
      </c>
      <c r="F386" s="170" t="s">
        <v>11</v>
      </c>
      <c r="G386" s="163">
        <v>22800</v>
      </c>
    </row>
    <row r="387" spans="1:7" ht="16.5">
      <c r="A387" s="177">
        <v>373</v>
      </c>
      <c r="B387" s="169" t="s">
        <v>1274</v>
      </c>
      <c r="C387" s="146" t="s">
        <v>24</v>
      </c>
      <c r="D387" s="146" t="s">
        <v>20</v>
      </c>
      <c r="E387" s="146" t="s">
        <v>704</v>
      </c>
      <c r="F387" s="170" t="s">
        <v>11</v>
      </c>
      <c r="G387" s="163">
        <v>22800</v>
      </c>
    </row>
    <row r="388" spans="1:7" ht="16.5">
      <c r="A388" s="177">
        <v>374</v>
      </c>
      <c r="B388" s="169" t="s">
        <v>1275</v>
      </c>
      <c r="C388" s="146" t="s">
        <v>24</v>
      </c>
      <c r="D388" s="146" t="s">
        <v>20</v>
      </c>
      <c r="E388" s="146" t="s">
        <v>704</v>
      </c>
      <c r="F388" s="170" t="s">
        <v>11</v>
      </c>
      <c r="G388" s="163">
        <v>21480</v>
      </c>
    </row>
    <row r="389" spans="1:7" ht="15" customHeight="1">
      <c r="A389" s="177">
        <v>375</v>
      </c>
      <c r="B389" s="169" t="s">
        <v>1276</v>
      </c>
      <c r="C389" s="146" t="s">
        <v>24</v>
      </c>
      <c r="D389" s="146" t="s">
        <v>20</v>
      </c>
      <c r="E389" s="146" t="s">
        <v>704</v>
      </c>
      <c r="F389" s="170" t="s">
        <v>11</v>
      </c>
      <c r="G389" s="163">
        <v>29900</v>
      </c>
    </row>
    <row r="390" spans="1:7" ht="16.5">
      <c r="A390" s="177">
        <v>376</v>
      </c>
      <c r="B390" s="169" t="s">
        <v>1277</v>
      </c>
      <c r="C390" s="146" t="s">
        <v>24</v>
      </c>
      <c r="D390" s="146" t="s">
        <v>20</v>
      </c>
      <c r="E390" s="146" t="s">
        <v>704</v>
      </c>
      <c r="F390" s="170" t="s">
        <v>11</v>
      </c>
      <c r="G390" s="163">
        <v>21480</v>
      </c>
    </row>
    <row r="391" spans="1:7" ht="16.5">
      <c r="A391" s="177">
        <v>377</v>
      </c>
      <c r="B391" s="164" t="s">
        <v>1278</v>
      </c>
      <c r="C391" s="146" t="s">
        <v>24</v>
      </c>
      <c r="D391" s="146" t="s">
        <v>20</v>
      </c>
      <c r="E391" s="146" t="s">
        <v>704</v>
      </c>
      <c r="F391" s="170" t="s">
        <v>11</v>
      </c>
      <c r="G391" s="163">
        <v>22400</v>
      </c>
    </row>
    <row r="392" spans="1:7" ht="16.5">
      <c r="A392" s="177">
        <v>378</v>
      </c>
      <c r="B392" s="164" t="s">
        <v>1279</v>
      </c>
      <c r="C392" s="146" t="s">
        <v>24</v>
      </c>
      <c r="D392" s="146" t="s">
        <v>20</v>
      </c>
      <c r="E392" s="146" t="s">
        <v>704</v>
      </c>
      <c r="F392" s="170" t="s">
        <v>11</v>
      </c>
      <c r="G392" s="163">
        <v>22400</v>
      </c>
    </row>
    <row r="393" spans="1:7" ht="16.5">
      <c r="A393" s="177">
        <v>379</v>
      </c>
      <c r="B393" s="169" t="s">
        <v>1280</v>
      </c>
      <c r="C393" s="146" t="s">
        <v>24</v>
      </c>
      <c r="D393" s="146" t="s">
        <v>20</v>
      </c>
      <c r="E393" s="146" t="s">
        <v>704</v>
      </c>
      <c r="F393" s="170" t="s">
        <v>11</v>
      </c>
      <c r="G393" s="163">
        <v>22400</v>
      </c>
    </row>
    <row r="394" spans="1:7" ht="16.5">
      <c r="A394" s="177">
        <v>380</v>
      </c>
      <c r="B394" s="169" t="s">
        <v>1281</v>
      </c>
      <c r="C394" s="146" t="s">
        <v>24</v>
      </c>
      <c r="D394" s="146" t="s">
        <v>20</v>
      </c>
      <c r="E394" s="146" t="s">
        <v>704</v>
      </c>
      <c r="F394" s="170" t="s">
        <v>11</v>
      </c>
      <c r="G394" s="163">
        <v>22400</v>
      </c>
    </row>
    <row r="395" spans="1:7" ht="16.5">
      <c r="A395" s="177">
        <v>381</v>
      </c>
      <c r="B395" s="169" t="s">
        <v>1282</v>
      </c>
      <c r="C395" s="146" t="s">
        <v>24</v>
      </c>
      <c r="D395" s="146" t="s">
        <v>20</v>
      </c>
      <c r="E395" s="146" t="s">
        <v>704</v>
      </c>
      <c r="F395" s="170" t="s">
        <v>11</v>
      </c>
      <c r="G395" s="163">
        <v>24200</v>
      </c>
    </row>
    <row r="396" spans="1:7" ht="16.5">
      <c r="A396" s="177">
        <v>382</v>
      </c>
      <c r="B396" s="169" t="s">
        <v>1283</v>
      </c>
      <c r="C396" s="146" t="s">
        <v>24</v>
      </c>
      <c r="D396" s="146" t="s">
        <v>20</v>
      </c>
      <c r="E396" s="146" t="s">
        <v>704</v>
      </c>
      <c r="F396" s="170" t="s">
        <v>11</v>
      </c>
      <c r="G396" s="163">
        <v>24200</v>
      </c>
    </row>
    <row r="397" spans="1:7" ht="16.5">
      <c r="A397" s="177">
        <v>383</v>
      </c>
      <c r="B397" s="169" t="s">
        <v>1284</v>
      </c>
      <c r="C397" s="146" t="s">
        <v>24</v>
      </c>
      <c r="D397" s="146" t="s">
        <v>20</v>
      </c>
      <c r="E397" s="146" t="s">
        <v>704</v>
      </c>
      <c r="F397" s="174" t="s">
        <v>11</v>
      </c>
      <c r="G397" s="163">
        <v>21480</v>
      </c>
    </row>
    <row r="398" spans="1:7" ht="16.5">
      <c r="A398" s="177">
        <v>384</v>
      </c>
      <c r="B398" s="169" t="s">
        <v>690</v>
      </c>
      <c r="C398" s="146" t="s">
        <v>24</v>
      </c>
      <c r="D398" s="146" t="s">
        <v>1120</v>
      </c>
      <c r="E398" s="146" t="s">
        <v>704</v>
      </c>
      <c r="F398" s="174" t="s">
        <v>10</v>
      </c>
      <c r="G398" s="163">
        <v>27800</v>
      </c>
    </row>
    <row r="399" spans="1:7" ht="16.5">
      <c r="A399" s="177">
        <v>385</v>
      </c>
      <c r="B399" s="169" t="s">
        <v>1285</v>
      </c>
      <c r="C399" s="146" t="s">
        <v>24</v>
      </c>
      <c r="D399" s="146" t="s">
        <v>20</v>
      </c>
      <c r="E399" s="146" t="s">
        <v>704</v>
      </c>
      <c r="F399" s="174" t="s">
        <v>11</v>
      </c>
      <c r="G399" s="163">
        <v>24200</v>
      </c>
    </row>
    <row r="400" spans="1:7" ht="16.5">
      <c r="A400" s="177">
        <v>386</v>
      </c>
      <c r="B400" s="169" t="s">
        <v>1286</v>
      </c>
      <c r="C400" s="146" t="s">
        <v>24</v>
      </c>
      <c r="D400" s="146" t="s">
        <v>20</v>
      </c>
      <c r="E400" s="146" t="s">
        <v>704</v>
      </c>
      <c r="F400" s="174" t="s">
        <v>11</v>
      </c>
      <c r="G400" s="163">
        <v>29200</v>
      </c>
    </row>
    <row r="401" spans="1:7" ht="16.5">
      <c r="A401" s="177">
        <v>387</v>
      </c>
      <c r="B401" s="169" t="s">
        <v>1287</v>
      </c>
      <c r="C401" s="146" t="s">
        <v>24</v>
      </c>
      <c r="D401" s="146" t="s">
        <v>20</v>
      </c>
      <c r="E401" s="146" t="s">
        <v>704</v>
      </c>
      <c r="F401" s="174" t="s">
        <v>11</v>
      </c>
      <c r="G401" s="163">
        <v>24200</v>
      </c>
    </row>
    <row r="402" spans="1:7" ht="16.5">
      <c r="A402" s="177">
        <v>388</v>
      </c>
      <c r="B402" s="169" t="s">
        <v>1288</v>
      </c>
      <c r="C402" s="146" t="s">
        <v>24</v>
      </c>
      <c r="D402" s="146" t="s">
        <v>20</v>
      </c>
      <c r="E402" s="146" t="s">
        <v>704</v>
      </c>
      <c r="F402" s="174" t="s">
        <v>11</v>
      </c>
      <c r="G402" s="163">
        <v>29200</v>
      </c>
    </row>
    <row r="403" spans="1:7" ht="16.5">
      <c r="A403" s="177">
        <v>389</v>
      </c>
      <c r="B403" s="164" t="s">
        <v>1289</v>
      </c>
      <c r="C403" s="146" t="s">
        <v>24</v>
      </c>
      <c r="D403" s="146" t="s">
        <v>20</v>
      </c>
      <c r="E403" s="146" t="s">
        <v>704</v>
      </c>
      <c r="F403" s="174" t="s">
        <v>11</v>
      </c>
      <c r="G403" s="163">
        <v>24200</v>
      </c>
    </row>
    <row r="404" spans="1:7" ht="16.5">
      <c r="A404" s="177">
        <v>390</v>
      </c>
      <c r="B404" s="169" t="s">
        <v>1290</v>
      </c>
      <c r="C404" s="146" t="s">
        <v>24</v>
      </c>
      <c r="D404" s="146" t="s">
        <v>20</v>
      </c>
      <c r="E404" s="146" t="s">
        <v>704</v>
      </c>
      <c r="F404" s="170" t="s">
        <v>11</v>
      </c>
      <c r="G404" s="163">
        <v>21480</v>
      </c>
    </row>
    <row r="405" spans="1:7" ht="16.5">
      <c r="A405" s="177">
        <v>391</v>
      </c>
      <c r="B405" s="169" t="s">
        <v>1291</v>
      </c>
      <c r="C405" s="146" t="s">
        <v>24</v>
      </c>
      <c r="D405" s="146" t="s">
        <v>1120</v>
      </c>
      <c r="E405" s="146" t="s">
        <v>704</v>
      </c>
      <c r="F405" s="174" t="s">
        <v>10</v>
      </c>
      <c r="G405" s="163">
        <v>20520</v>
      </c>
    </row>
    <row r="406" spans="1:7" ht="33">
      <c r="A406" s="177">
        <v>392</v>
      </c>
      <c r="B406" s="169" t="s">
        <v>1292</v>
      </c>
      <c r="C406" s="146" t="s">
        <v>24</v>
      </c>
      <c r="D406" s="146" t="s">
        <v>20</v>
      </c>
      <c r="E406" s="146" t="s">
        <v>704</v>
      </c>
      <c r="F406" s="174" t="s">
        <v>11</v>
      </c>
      <c r="G406" s="163">
        <v>29900</v>
      </c>
    </row>
    <row r="407" spans="1:7" ht="33">
      <c r="A407" s="177">
        <v>393</v>
      </c>
      <c r="B407" s="169" t="s">
        <v>1293</v>
      </c>
      <c r="C407" s="146" t="s">
        <v>24</v>
      </c>
      <c r="D407" s="146" t="s">
        <v>20</v>
      </c>
      <c r="E407" s="146" t="s">
        <v>704</v>
      </c>
      <c r="F407" s="174" t="s">
        <v>11</v>
      </c>
      <c r="G407" s="163">
        <v>29900</v>
      </c>
    </row>
    <row r="408" spans="1:7" ht="16.5">
      <c r="A408" s="177">
        <v>394</v>
      </c>
      <c r="B408" s="169" t="s">
        <v>1294</v>
      </c>
      <c r="C408" s="146" t="s">
        <v>24</v>
      </c>
      <c r="D408" s="146" t="s">
        <v>20</v>
      </c>
      <c r="E408" s="146" t="s">
        <v>704</v>
      </c>
      <c r="F408" s="174" t="s">
        <v>11</v>
      </c>
      <c r="G408" s="163">
        <v>24200</v>
      </c>
    </row>
    <row r="409" spans="1:7" ht="33">
      <c r="A409" s="177">
        <v>395</v>
      </c>
      <c r="B409" s="169" t="s">
        <v>1295</v>
      </c>
      <c r="C409" s="146" t="s">
        <v>24</v>
      </c>
      <c r="D409" s="146" t="s">
        <v>20</v>
      </c>
      <c r="E409" s="146" t="s">
        <v>704</v>
      </c>
      <c r="F409" s="174" t="s">
        <v>11</v>
      </c>
      <c r="G409" s="163">
        <v>29200</v>
      </c>
    </row>
    <row r="410" spans="1:7" ht="16.5">
      <c r="A410" s="177">
        <v>396</v>
      </c>
      <c r="B410" s="169" t="s">
        <v>1296</v>
      </c>
      <c r="C410" s="146" t="s">
        <v>1270</v>
      </c>
      <c r="D410" s="146" t="s">
        <v>1120</v>
      </c>
      <c r="E410" s="146" t="s">
        <v>704</v>
      </c>
      <c r="F410" s="174" t="s">
        <v>10</v>
      </c>
      <c r="G410" s="163">
        <v>58840</v>
      </c>
    </row>
    <row r="411" spans="1:7" ht="16.5">
      <c r="A411" s="177">
        <v>397</v>
      </c>
      <c r="B411" s="169" t="s">
        <v>1297</v>
      </c>
      <c r="C411" s="146" t="s">
        <v>24</v>
      </c>
      <c r="D411" s="146" t="s">
        <v>20</v>
      </c>
      <c r="E411" s="146" t="s">
        <v>704</v>
      </c>
      <c r="F411" s="170" t="s">
        <v>11</v>
      </c>
      <c r="G411" s="163">
        <v>21480</v>
      </c>
    </row>
    <row r="412" spans="1:7" ht="16.5">
      <c r="A412" s="177">
        <v>398</v>
      </c>
      <c r="B412" s="169" t="s">
        <v>1298</v>
      </c>
      <c r="C412" s="146" t="s">
        <v>24</v>
      </c>
      <c r="D412" s="146" t="s">
        <v>20</v>
      </c>
      <c r="E412" s="146" t="s">
        <v>704</v>
      </c>
      <c r="F412" s="170" t="s">
        <v>11</v>
      </c>
      <c r="G412" s="163">
        <v>121200</v>
      </c>
    </row>
    <row r="413" spans="1:7" ht="16.5">
      <c r="A413" s="177">
        <v>399</v>
      </c>
      <c r="B413" s="169" t="s">
        <v>1299</v>
      </c>
      <c r="C413" s="146" t="s">
        <v>24</v>
      </c>
      <c r="D413" s="146" t="s">
        <v>20</v>
      </c>
      <c r="E413" s="146" t="s">
        <v>704</v>
      </c>
      <c r="F413" s="170" t="s">
        <v>11</v>
      </c>
      <c r="G413" s="163">
        <v>24200</v>
      </c>
    </row>
    <row r="414" spans="1:7" ht="16.5">
      <c r="A414" s="177">
        <v>400</v>
      </c>
      <c r="B414" s="169" t="s">
        <v>1300</v>
      </c>
      <c r="C414" s="146" t="s">
        <v>24</v>
      </c>
      <c r="D414" s="146" t="s">
        <v>20</v>
      </c>
      <c r="E414" s="146" t="s">
        <v>704</v>
      </c>
      <c r="F414" s="170" t="s">
        <v>11</v>
      </c>
      <c r="G414" s="163">
        <v>147800</v>
      </c>
    </row>
    <row r="415" spans="1:7" ht="16.5">
      <c r="A415" s="177">
        <v>401</v>
      </c>
      <c r="B415" s="169" t="s">
        <v>755</v>
      </c>
      <c r="C415" s="146" t="s">
        <v>24</v>
      </c>
      <c r="D415" s="146" t="s">
        <v>20</v>
      </c>
      <c r="E415" s="146" t="s">
        <v>704</v>
      </c>
      <c r="F415" s="174" t="s">
        <v>11</v>
      </c>
      <c r="G415" s="163">
        <v>24200</v>
      </c>
    </row>
    <row r="416" spans="1:7" ht="16.5">
      <c r="A416" s="177">
        <v>402</v>
      </c>
      <c r="B416" s="169" t="s">
        <v>1301</v>
      </c>
      <c r="C416" s="146" t="s">
        <v>24</v>
      </c>
      <c r="D416" s="146" t="s">
        <v>1120</v>
      </c>
      <c r="E416" s="146" t="s">
        <v>704</v>
      </c>
      <c r="F416" s="174" t="s">
        <v>10</v>
      </c>
      <c r="G416" s="163">
        <v>27800</v>
      </c>
    </row>
    <row r="417" spans="1:7" ht="16.5">
      <c r="A417" s="177">
        <v>403</v>
      </c>
      <c r="B417" s="169" t="s">
        <v>1302</v>
      </c>
      <c r="C417" s="146" t="s">
        <v>24</v>
      </c>
      <c r="D417" s="146" t="s">
        <v>20</v>
      </c>
      <c r="E417" s="146" t="s">
        <v>704</v>
      </c>
      <c r="F417" s="170" t="s">
        <v>11</v>
      </c>
      <c r="G417" s="163">
        <v>23760</v>
      </c>
    </row>
    <row r="418" spans="1:7" ht="16.5">
      <c r="A418" s="177">
        <v>404</v>
      </c>
      <c r="B418" s="169" t="s">
        <v>1066</v>
      </c>
      <c r="C418" s="146" t="s">
        <v>24</v>
      </c>
      <c r="D418" s="146" t="s">
        <v>20</v>
      </c>
      <c r="E418" s="146" t="s">
        <v>704</v>
      </c>
      <c r="F418" s="170" t="s">
        <v>11</v>
      </c>
      <c r="G418" s="163">
        <v>25980</v>
      </c>
    </row>
    <row r="419" spans="1:7" ht="16.5">
      <c r="A419" s="177">
        <v>405</v>
      </c>
      <c r="B419" s="169" t="s">
        <v>1067</v>
      </c>
      <c r="C419" s="146" t="s">
        <v>24</v>
      </c>
      <c r="D419" s="146" t="s">
        <v>20</v>
      </c>
      <c r="E419" s="146" t="s">
        <v>704</v>
      </c>
      <c r="F419" s="170" t="s">
        <v>11</v>
      </c>
      <c r="G419" s="163">
        <v>25980</v>
      </c>
    </row>
    <row r="420" spans="1:7" ht="16.5">
      <c r="A420" s="177">
        <v>406</v>
      </c>
      <c r="B420" s="169" t="s">
        <v>1068</v>
      </c>
      <c r="C420" s="146" t="s">
        <v>24</v>
      </c>
      <c r="D420" s="146" t="s">
        <v>20</v>
      </c>
      <c r="E420" s="146" t="s">
        <v>704</v>
      </c>
      <c r="F420" s="170" t="s">
        <v>11</v>
      </c>
      <c r="G420" s="163">
        <v>25980</v>
      </c>
    </row>
    <row r="421" spans="1:7" ht="16.5">
      <c r="A421" s="177">
        <v>407</v>
      </c>
      <c r="B421" s="169" t="s">
        <v>1303</v>
      </c>
      <c r="C421" s="153" t="s">
        <v>24</v>
      </c>
      <c r="D421" s="153" t="s">
        <v>20</v>
      </c>
      <c r="E421" s="146" t="s">
        <v>704</v>
      </c>
      <c r="F421" s="162" t="s">
        <v>11</v>
      </c>
      <c r="G421" s="163">
        <v>22800</v>
      </c>
    </row>
    <row r="422" spans="1:7" ht="16.5">
      <c r="A422" s="177">
        <v>408</v>
      </c>
      <c r="B422" s="169" t="s">
        <v>1304</v>
      </c>
      <c r="C422" s="146" t="s">
        <v>24</v>
      </c>
      <c r="D422" s="146" t="s">
        <v>20</v>
      </c>
      <c r="E422" s="146" t="s">
        <v>704</v>
      </c>
      <c r="F422" s="171" t="s">
        <v>11</v>
      </c>
      <c r="G422" s="163">
        <v>22800</v>
      </c>
    </row>
    <row r="423" spans="1:7" ht="16.5">
      <c r="A423" s="177">
        <v>409</v>
      </c>
      <c r="B423" s="164" t="s">
        <v>1305</v>
      </c>
      <c r="C423" s="146" t="s">
        <v>24</v>
      </c>
      <c r="D423" s="146" t="s">
        <v>20</v>
      </c>
      <c r="E423" s="146" t="s">
        <v>704</v>
      </c>
      <c r="F423" s="170" t="s">
        <v>11</v>
      </c>
      <c r="G423" s="163">
        <v>24200</v>
      </c>
    </row>
    <row r="424" spans="1:7" ht="16.5">
      <c r="A424" s="177">
        <v>410</v>
      </c>
      <c r="B424" s="164" t="s">
        <v>1306</v>
      </c>
      <c r="C424" s="146" t="s">
        <v>24</v>
      </c>
      <c r="D424" s="146" t="s">
        <v>20</v>
      </c>
      <c r="E424" s="146" t="s">
        <v>704</v>
      </c>
      <c r="F424" s="170" t="s">
        <v>11</v>
      </c>
      <c r="G424" s="163">
        <v>24200</v>
      </c>
    </row>
    <row r="425" spans="1:7" ht="16.5">
      <c r="A425" s="177">
        <v>411</v>
      </c>
      <c r="B425" s="169" t="s">
        <v>1307</v>
      </c>
      <c r="C425" s="146" t="s">
        <v>24</v>
      </c>
      <c r="D425" s="146" t="s">
        <v>1120</v>
      </c>
      <c r="E425" s="146" t="s">
        <v>704</v>
      </c>
      <c r="F425" s="174" t="s">
        <v>10</v>
      </c>
      <c r="G425" s="163">
        <v>24200</v>
      </c>
    </row>
    <row r="426" spans="1:7" ht="16.5">
      <c r="A426" s="177">
        <v>412</v>
      </c>
      <c r="B426" s="164" t="s">
        <v>1308</v>
      </c>
      <c r="C426" s="146" t="s">
        <v>24</v>
      </c>
      <c r="D426" s="146" t="s">
        <v>20</v>
      </c>
      <c r="E426" s="146" t="s">
        <v>704</v>
      </c>
      <c r="F426" s="170" t="s">
        <v>11</v>
      </c>
      <c r="G426" s="163">
        <v>23760</v>
      </c>
    </row>
    <row r="427" spans="1:7" ht="16.5">
      <c r="A427" s="177">
        <v>413</v>
      </c>
      <c r="B427" s="169" t="s">
        <v>689</v>
      </c>
      <c r="C427" s="146" t="s">
        <v>24</v>
      </c>
      <c r="D427" s="146" t="s">
        <v>20</v>
      </c>
      <c r="E427" s="146" t="s">
        <v>704</v>
      </c>
      <c r="F427" s="170" t="s">
        <v>11</v>
      </c>
      <c r="G427" s="163">
        <v>21480</v>
      </c>
    </row>
    <row r="428" spans="1:7" ht="16.5">
      <c r="A428" s="177">
        <v>414</v>
      </c>
      <c r="B428" s="164" t="s">
        <v>1309</v>
      </c>
      <c r="C428" s="146" t="s">
        <v>24</v>
      </c>
      <c r="D428" s="146" t="s">
        <v>20</v>
      </c>
      <c r="E428" s="146" t="s">
        <v>704</v>
      </c>
      <c r="F428" s="170" t="s">
        <v>11</v>
      </c>
      <c r="G428" s="163">
        <v>22400</v>
      </c>
    </row>
    <row r="429" spans="1:7" ht="16.5">
      <c r="A429" s="177">
        <v>415</v>
      </c>
      <c r="B429" s="164" t="s">
        <v>1310</v>
      </c>
      <c r="C429" s="146" t="s">
        <v>24</v>
      </c>
      <c r="D429" s="146" t="s">
        <v>20</v>
      </c>
      <c r="E429" s="146" t="s">
        <v>704</v>
      </c>
      <c r="F429" s="170" t="s">
        <v>11</v>
      </c>
      <c r="G429" s="163">
        <v>22400</v>
      </c>
    </row>
    <row r="430" spans="1:7" ht="16.5">
      <c r="A430" s="177">
        <v>416</v>
      </c>
      <c r="B430" s="169" t="s">
        <v>1069</v>
      </c>
      <c r="C430" s="146" t="s">
        <v>24</v>
      </c>
      <c r="D430" s="146" t="s">
        <v>20</v>
      </c>
      <c r="E430" s="146" t="s">
        <v>704</v>
      </c>
      <c r="F430" s="170" t="s">
        <v>11</v>
      </c>
      <c r="G430" s="163">
        <v>24200</v>
      </c>
    </row>
    <row r="431" spans="1:7" ht="16.5">
      <c r="A431" s="177">
        <v>417</v>
      </c>
      <c r="B431" s="169" t="s">
        <v>1311</v>
      </c>
      <c r="C431" s="146" t="s">
        <v>24</v>
      </c>
      <c r="D431" s="146" t="s">
        <v>20</v>
      </c>
      <c r="E431" s="146" t="s">
        <v>704</v>
      </c>
      <c r="F431" s="170" t="s">
        <v>11</v>
      </c>
      <c r="G431" s="163">
        <v>24200</v>
      </c>
    </row>
    <row r="432" spans="1:7" ht="16.5">
      <c r="A432" s="177">
        <v>418</v>
      </c>
      <c r="B432" s="169" t="s">
        <v>1070</v>
      </c>
      <c r="C432" s="146" t="s">
        <v>24</v>
      </c>
      <c r="D432" s="146" t="s">
        <v>20</v>
      </c>
      <c r="E432" s="146" t="s">
        <v>704</v>
      </c>
      <c r="F432" s="170" t="s">
        <v>11</v>
      </c>
      <c r="G432" s="163">
        <v>24200</v>
      </c>
    </row>
    <row r="433" spans="1:7" ht="16.5">
      <c r="A433" s="598" t="s">
        <v>691</v>
      </c>
      <c r="B433" s="599"/>
      <c r="C433" s="599"/>
      <c r="D433" s="599"/>
      <c r="E433" s="599"/>
      <c r="F433" s="599"/>
      <c r="G433" s="600"/>
    </row>
    <row r="434" spans="1:7" ht="16.5">
      <c r="A434" s="177">
        <v>419</v>
      </c>
      <c r="B434" s="159" t="s">
        <v>695</v>
      </c>
      <c r="C434" s="146" t="s">
        <v>24</v>
      </c>
      <c r="D434" s="171" t="s">
        <v>20</v>
      </c>
      <c r="E434" s="146" t="s">
        <v>704</v>
      </c>
      <c r="F434" s="170" t="s">
        <v>10</v>
      </c>
      <c r="G434" s="163">
        <v>19800</v>
      </c>
    </row>
    <row r="435" spans="1:7" ht="16.5">
      <c r="A435" s="177">
        <v>420</v>
      </c>
      <c r="B435" s="159" t="s">
        <v>1312</v>
      </c>
      <c r="C435" s="146" t="s">
        <v>24</v>
      </c>
      <c r="D435" s="171" t="s">
        <v>20</v>
      </c>
      <c r="E435" s="146" t="s">
        <v>704</v>
      </c>
      <c r="F435" s="171" t="s">
        <v>10</v>
      </c>
      <c r="G435" s="163">
        <v>21480</v>
      </c>
    </row>
    <row r="436" spans="1:7" ht="16.5">
      <c r="A436" s="177">
        <v>421</v>
      </c>
      <c r="B436" s="159" t="s">
        <v>1313</v>
      </c>
      <c r="C436" s="146" t="s">
        <v>24</v>
      </c>
      <c r="D436" s="171" t="s">
        <v>1120</v>
      </c>
      <c r="E436" s="146" t="s">
        <v>704</v>
      </c>
      <c r="F436" s="171" t="s">
        <v>10</v>
      </c>
      <c r="G436" s="163">
        <v>32840</v>
      </c>
    </row>
    <row r="437" spans="1:7" ht="16.5">
      <c r="A437" s="177">
        <v>422</v>
      </c>
      <c r="B437" s="159" t="s">
        <v>696</v>
      </c>
      <c r="C437" s="146" t="s">
        <v>24</v>
      </c>
      <c r="D437" s="171" t="s">
        <v>20</v>
      </c>
      <c r="E437" s="146" t="s">
        <v>704</v>
      </c>
      <c r="F437" s="171" t="s">
        <v>10</v>
      </c>
      <c r="G437" s="163">
        <v>21480</v>
      </c>
    </row>
    <row r="438" spans="1:7" ht="16.5">
      <c r="A438" s="177">
        <v>423</v>
      </c>
      <c r="B438" s="159" t="s">
        <v>1314</v>
      </c>
      <c r="C438" s="146" t="s">
        <v>1270</v>
      </c>
      <c r="D438" s="171" t="s">
        <v>20</v>
      </c>
      <c r="E438" s="146" t="s">
        <v>704</v>
      </c>
      <c r="F438" s="171" t="s">
        <v>10</v>
      </c>
      <c r="G438" s="163">
        <v>27800</v>
      </c>
    </row>
    <row r="439" spans="1:7" ht="15" customHeight="1">
      <c r="A439" s="177">
        <v>424</v>
      </c>
      <c r="B439" s="159" t="s">
        <v>698</v>
      </c>
      <c r="C439" s="146" t="s">
        <v>24</v>
      </c>
      <c r="D439" s="171" t="s">
        <v>20</v>
      </c>
      <c r="E439" s="146" t="s">
        <v>704</v>
      </c>
      <c r="F439" s="171" t="s">
        <v>10</v>
      </c>
      <c r="G439" s="163">
        <v>24700</v>
      </c>
    </row>
    <row r="440" spans="1:7" ht="16.5">
      <c r="A440" s="177">
        <v>425</v>
      </c>
      <c r="B440" s="169" t="s">
        <v>1315</v>
      </c>
      <c r="C440" s="146" t="s">
        <v>24</v>
      </c>
      <c r="D440" s="146" t="s">
        <v>20</v>
      </c>
      <c r="E440" s="146" t="s">
        <v>704</v>
      </c>
      <c r="F440" s="170" t="s">
        <v>11</v>
      </c>
      <c r="G440" s="163">
        <v>23760</v>
      </c>
    </row>
    <row r="441" spans="1:7" ht="16.5">
      <c r="A441" s="177">
        <v>426</v>
      </c>
      <c r="B441" s="169" t="s">
        <v>693</v>
      </c>
      <c r="C441" s="146" t="s">
        <v>24</v>
      </c>
      <c r="D441" s="146" t="s">
        <v>20</v>
      </c>
      <c r="E441" s="146" t="s">
        <v>704</v>
      </c>
      <c r="F441" s="170" t="s">
        <v>11</v>
      </c>
      <c r="G441" s="163">
        <v>23760</v>
      </c>
    </row>
    <row r="442" spans="1:7" ht="16.5">
      <c r="A442" s="177">
        <v>427</v>
      </c>
      <c r="B442" s="169" t="s">
        <v>694</v>
      </c>
      <c r="C442" s="146" t="s">
        <v>24</v>
      </c>
      <c r="D442" s="146" t="s">
        <v>20</v>
      </c>
      <c r="E442" s="146" t="s">
        <v>704</v>
      </c>
      <c r="F442" s="170" t="s">
        <v>11</v>
      </c>
      <c r="G442" s="163">
        <v>23760</v>
      </c>
    </row>
    <row r="443" spans="1:7" ht="16.5">
      <c r="A443" s="177">
        <v>428</v>
      </c>
      <c r="B443" s="169" t="s">
        <v>692</v>
      </c>
      <c r="C443" s="146" t="s">
        <v>24</v>
      </c>
      <c r="D443" s="146" t="s">
        <v>20</v>
      </c>
      <c r="E443" s="146" t="s">
        <v>704</v>
      </c>
      <c r="F443" s="170" t="s">
        <v>11</v>
      </c>
      <c r="G443" s="163">
        <v>88800</v>
      </c>
    </row>
    <row r="444" spans="1:7" ht="16.5">
      <c r="A444" s="598" t="s">
        <v>699</v>
      </c>
      <c r="B444" s="599"/>
      <c r="C444" s="599"/>
      <c r="D444" s="599"/>
      <c r="E444" s="599"/>
      <c r="F444" s="599"/>
      <c r="G444" s="600"/>
    </row>
    <row r="445" spans="1:7" ht="18" customHeight="1">
      <c r="A445" s="146">
        <v>429</v>
      </c>
      <c r="B445" s="159" t="s">
        <v>1316</v>
      </c>
      <c r="C445" s="146" t="s">
        <v>19</v>
      </c>
      <c r="D445" s="171" t="s">
        <v>1120</v>
      </c>
      <c r="E445" s="146" t="s">
        <v>704</v>
      </c>
      <c r="F445" s="173" t="s">
        <v>10</v>
      </c>
      <c r="G445" s="163">
        <v>19800</v>
      </c>
    </row>
    <row r="446" spans="1:7" ht="33">
      <c r="A446" s="146">
        <v>430</v>
      </c>
      <c r="B446" s="159" t="s">
        <v>1317</v>
      </c>
      <c r="C446" s="146" t="s">
        <v>19</v>
      </c>
      <c r="D446" s="171" t="s">
        <v>1120</v>
      </c>
      <c r="E446" s="146" t="s">
        <v>704</v>
      </c>
      <c r="F446" s="173" t="s">
        <v>10</v>
      </c>
      <c r="G446" s="163">
        <v>32840</v>
      </c>
    </row>
    <row r="447" spans="1:7" ht="16.5">
      <c r="A447" s="146">
        <v>431</v>
      </c>
      <c r="B447" s="159" t="s">
        <v>1318</v>
      </c>
      <c r="C447" s="146" t="s">
        <v>24</v>
      </c>
      <c r="D447" s="171" t="s">
        <v>1120</v>
      </c>
      <c r="E447" s="146" t="s">
        <v>704</v>
      </c>
      <c r="F447" s="173" t="s">
        <v>10</v>
      </c>
      <c r="G447" s="163">
        <v>22800</v>
      </c>
    </row>
    <row r="448" spans="1:7" ht="16.5">
      <c r="A448" s="146">
        <v>432</v>
      </c>
      <c r="B448" s="159" t="s">
        <v>1319</v>
      </c>
      <c r="C448" s="146" t="s">
        <v>24</v>
      </c>
      <c r="D448" s="171" t="s">
        <v>1120</v>
      </c>
      <c r="E448" s="146" t="s">
        <v>704</v>
      </c>
      <c r="F448" s="173" t="s">
        <v>10</v>
      </c>
      <c r="G448" s="163">
        <v>26600</v>
      </c>
    </row>
    <row r="449" spans="1:7" ht="16.5">
      <c r="A449" s="146">
        <v>433</v>
      </c>
      <c r="B449" s="159" t="s">
        <v>700</v>
      </c>
      <c r="C449" s="146" t="s">
        <v>19</v>
      </c>
      <c r="D449" s="171" t="s">
        <v>1120</v>
      </c>
      <c r="E449" s="146" t="s">
        <v>704</v>
      </c>
      <c r="F449" s="173" t="s">
        <v>10</v>
      </c>
      <c r="G449" s="163">
        <v>21480</v>
      </c>
    </row>
    <row r="450" spans="1:7" ht="16.5">
      <c r="A450" s="185">
        <v>433</v>
      </c>
      <c r="B450" s="183" t="s">
        <v>697</v>
      </c>
      <c r="C450" s="151" t="s">
        <v>24</v>
      </c>
      <c r="D450" s="151" t="s">
        <v>20</v>
      </c>
      <c r="E450" s="150" t="s">
        <v>704</v>
      </c>
      <c r="F450" s="184" t="s">
        <v>11</v>
      </c>
      <c r="G450" s="186">
        <v>23660</v>
      </c>
    </row>
    <row r="451" spans="1:7" ht="15" customHeight="1">
      <c r="A451" s="589"/>
      <c r="B451" s="590"/>
      <c r="C451" s="590"/>
      <c r="D451" s="590"/>
      <c r="E451" s="590"/>
      <c r="F451" s="590"/>
      <c r="G451" s="591"/>
    </row>
    <row r="452" spans="1:7">
      <c r="A452" s="94"/>
      <c r="B452" s="180"/>
      <c r="C452" s="134"/>
      <c r="D452" s="134"/>
      <c r="E452" s="94"/>
      <c r="F452" s="181"/>
      <c r="G452" s="182"/>
    </row>
    <row r="453" spans="1:7">
      <c r="A453" s="94"/>
      <c r="B453" s="180"/>
      <c r="C453" s="134"/>
      <c r="D453" s="134"/>
      <c r="E453" s="94"/>
      <c r="F453" s="181"/>
      <c r="G453" s="182"/>
    </row>
    <row r="454" spans="1:7">
      <c r="A454" s="94"/>
      <c r="B454" s="180"/>
      <c r="C454" s="134"/>
      <c r="D454" s="134"/>
      <c r="E454" s="94"/>
      <c r="F454" s="181"/>
      <c r="G454" s="182"/>
    </row>
    <row r="455" spans="1:7">
      <c r="A455" s="94"/>
      <c r="B455" s="180"/>
      <c r="C455" s="134"/>
      <c r="D455" s="134"/>
      <c r="E455" s="94"/>
      <c r="F455" s="181"/>
      <c r="G455" s="182"/>
    </row>
    <row r="456" spans="1:7">
      <c r="A456" s="94"/>
      <c r="B456" s="180"/>
      <c r="C456" s="134"/>
      <c r="D456" s="134"/>
      <c r="E456" s="94"/>
      <c r="F456" s="181"/>
      <c r="G456" s="182"/>
    </row>
  </sheetData>
  <mergeCells count="21">
    <mergeCell ref="A1:G1"/>
    <mergeCell ref="A2:A3"/>
    <mergeCell ref="B2:B3"/>
    <mergeCell ref="C2:C3"/>
    <mergeCell ref="D2:D3"/>
    <mergeCell ref="E2:E3"/>
    <mergeCell ref="F2:F3"/>
    <mergeCell ref="G2:G3"/>
    <mergeCell ref="A4:F4"/>
    <mergeCell ref="A11:G11"/>
    <mergeCell ref="A42:G42"/>
    <mergeCell ref="A451:G451"/>
    <mergeCell ref="A278:G279"/>
    <mergeCell ref="A300:G300"/>
    <mergeCell ref="A433:G433"/>
    <mergeCell ref="A444:G444"/>
    <mergeCell ref="A68:G68"/>
    <mergeCell ref="A91:G91"/>
    <mergeCell ref="A100:G100"/>
    <mergeCell ref="A313:G313"/>
    <mergeCell ref="A385:G3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Price total</vt:lpstr>
      <vt:lpstr>Аllergology</vt:lpstr>
      <vt:lpstr>Microbiology</vt:lpstr>
      <vt:lpstr>Profiles</vt:lpstr>
      <vt:lpstr>Synlab, Limbach, eng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Nurgeldiev</cp:lastModifiedBy>
  <cp:lastPrinted>2015-12-30T04:17:47Z</cp:lastPrinted>
  <dcterms:created xsi:type="dcterms:W3CDTF">2015-12-26T05:42:13Z</dcterms:created>
  <dcterms:modified xsi:type="dcterms:W3CDTF">2019-02-13T08:26:58Z</dcterms:modified>
</cp:coreProperties>
</file>