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050" tabRatio="902"/>
  </bookViews>
  <sheets>
    <sheet name="Price total" sheetId="24" r:id="rId1"/>
    <sheet name="Аllergology" sheetId="29" r:id="rId2"/>
    <sheet name="Profiles" sheetId="30" r:id="rId3"/>
    <sheet name="Microbiology" sheetId="26" r:id="rId4"/>
  </sheets>
  <externalReferences>
    <externalReference r:id="rId5"/>
    <externalReference r:id="rId6"/>
  </externalReferences>
  <definedNames>
    <definedName name="_xlnm._FilterDatabase" localSheetId="0" hidden="1">'Price total'!$H$52:$L$52</definedName>
  </definedNames>
  <calcPr calcId="145621"/>
</workbook>
</file>

<file path=xl/calcChain.xml><?xml version="1.0" encoding="utf-8"?>
<calcChain xmlns="http://schemas.openxmlformats.org/spreadsheetml/2006/main">
  <c r="F4" i="30" l="1"/>
  <c r="G4" i="30" s="1"/>
  <c r="G13" i="30" s="1"/>
  <c r="F5" i="30"/>
  <c r="G5" i="30"/>
  <c r="F6" i="30"/>
  <c r="G6" i="30" s="1"/>
  <c r="F8" i="30"/>
  <c r="G8" i="30"/>
  <c r="F9" i="30"/>
  <c r="G9" i="30" s="1"/>
  <c r="F10" i="30"/>
  <c r="G10" i="30"/>
  <c r="F11" i="30"/>
  <c r="G11" i="30" s="1"/>
  <c r="F12" i="30"/>
  <c r="G12" i="30"/>
  <c r="F13" i="30"/>
  <c r="F19" i="30"/>
  <c r="G19" i="30"/>
  <c r="F20" i="30"/>
  <c r="G20" i="30" s="1"/>
  <c r="F21" i="30"/>
  <c r="G21" i="30"/>
  <c r="F22" i="30"/>
  <c r="G22" i="30" s="1"/>
  <c r="F23" i="30"/>
  <c r="G23" i="30"/>
  <c r="F25" i="30"/>
  <c r="F28" i="30"/>
  <c r="G28" i="30"/>
  <c r="F29" i="30"/>
  <c r="G29" i="30" s="1"/>
  <c r="G37" i="30" s="1"/>
  <c r="F30" i="30"/>
  <c r="G30" i="30"/>
  <c r="F31" i="30"/>
  <c r="G31" i="30" s="1"/>
  <c r="F32" i="30"/>
  <c r="G32" i="30"/>
  <c r="F33" i="30"/>
  <c r="G33" i="30" s="1"/>
  <c r="F34" i="30"/>
  <c r="G34" i="30"/>
  <c r="F35" i="30"/>
  <c r="G35" i="30" s="1"/>
  <c r="F40" i="30"/>
  <c r="G40" i="30" s="1"/>
  <c r="F42" i="30"/>
  <c r="G42" i="30" s="1"/>
  <c r="F44" i="30"/>
  <c r="G44" i="30" s="1"/>
  <c r="F46" i="30"/>
  <c r="G46" i="30" s="1"/>
  <c r="F48" i="30"/>
  <c r="G48" i="30" s="1"/>
  <c r="F55" i="30"/>
  <c r="G55" i="30" s="1"/>
  <c r="F56" i="30"/>
  <c r="G56" i="30"/>
  <c r="F57" i="30"/>
  <c r="G57" i="30" s="1"/>
  <c r="F58" i="30"/>
  <c r="G58" i="30"/>
  <c r="F59" i="30"/>
  <c r="G59" i="30" s="1"/>
  <c r="F60" i="30"/>
  <c r="G60" i="30"/>
  <c r="F61" i="30"/>
  <c r="G61" i="30" s="1"/>
  <c r="F62" i="30"/>
  <c r="G62" i="30"/>
  <c r="F63" i="30"/>
  <c r="G63" i="30" s="1"/>
  <c r="F64" i="30"/>
  <c r="G64" i="30"/>
  <c r="F65" i="30"/>
  <c r="F71" i="30"/>
  <c r="G71" i="30"/>
  <c r="F72" i="30"/>
  <c r="G72" i="30" s="1"/>
  <c r="F73" i="30"/>
  <c r="G73" i="30"/>
  <c r="F74" i="30"/>
  <c r="G74" i="30" s="1"/>
  <c r="F75" i="30"/>
  <c r="G75" i="30"/>
  <c r="F76" i="30"/>
  <c r="F79" i="30"/>
  <c r="G79" i="30"/>
  <c r="F80" i="30"/>
  <c r="G80" i="30" s="1"/>
  <c r="F81" i="30"/>
  <c r="G81" i="30"/>
  <c r="F82" i="30"/>
  <c r="G82" i="30" s="1"/>
  <c r="F83" i="30"/>
  <c r="G83" i="30"/>
  <c r="F84" i="30"/>
  <c r="G84" i="30" s="1"/>
  <c r="F85" i="30"/>
  <c r="G85" i="30"/>
  <c r="F86" i="30"/>
  <c r="F89" i="30"/>
  <c r="G89" i="30"/>
  <c r="F90" i="30"/>
  <c r="G90" i="30" s="1"/>
  <c r="F91" i="30"/>
  <c r="G91" i="30"/>
  <c r="F92" i="30"/>
  <c r="G92" i="30" s="1"/>
  <c r="F93" i="30"/>
  <c r="G93" i="30"/>
  <c r="F94" i="30"/>
  <c r="G94" i="30" s="1"/>
  <c r="G95" i="30"/>
  <c r="G96" i="30"/>
  <c r="G97" i="30"/>
  <c r="F98" i="30"/>
  <c r="G98" i="30" s="1"/>
  <c r="G99" i="30"/>
  <c r="F100" i="30"/>
  <c r="G105" i="30"/>
  <c r="G106" i="30"/>
  <c r="G107" i="30"/>
  <c r="G108" i="30"/>
  <c r="G109" i="30"/>
  <c r="F110" i="30"/>
  <c r="G110" i="30"/>
  <c r="G114" i="30"/>
  <c r="G115" i="30"/>
  <c r="G117" i="30"/>
  <c r="G118" i="30"/>
  <c r="G119" i="30"/>
  <c r="G120" i="30"/>
  <c r="F121" i="30"/>
  <c r="F123" i="30" s="1"/>
  <c r="G121" i="30"/>
  <c r="G123" i="30" s="1"/>
  <c r="G122" i="30"/>
  <c r="G128" i="30"/>
  <c r="G136" i="30" s="1"/>
  <c r="G129" i="30"/>
  <c r="G130" i="30"/>
  <c r="G131" i="30"/>
  <c r="G132" i="30"/>
  <c r="G133" i="30"/>
  <c r="G134" i="30"/>
  <c r="G135" i="30"/>
  <c r="F136" i="30"/>
  <c r="G143" i="30"/>
  <c r="G144" i="30"/>
  <c r="G147" i="30" s="1"/>
  <c r="G145" i="30"/>
  <c r="F147" i="30"/>
  <c r="G152" i="30"/>
  <c r="G161" i="30" s="1"/>
  <c r="G153" i="30"/>
  <c r="G154" i="30"/>
  <c r="G155" i="30"/>
  <c r="G156" i="30"/>
  <c r="G157" i="30"/>
  <c r="G158" i="30"/>
  <c r="G159" i="30"/>
  <c r="G160" i="30"/>
  <c r="F161" i="30"/>
  <c r="G181" i="30"/>
  <c r="G182" i="30"/>
  <c r="G184" i="30" s="1"/>
  <c r="F184" i="30"/>
  <c r="G189" i="30"/>
  <c r="F201" i="30"/>
  <c r="G201" i="30"/>
  <c r="G206" i="30"/>
  <c r="G207" i="30"/>
  <c r="G208" i="30"/>
  <c r="G209" i="30"/>
  <c r="G215" i="30" s="1"/>
  <c r="G217" i="30" s="1"/>
  <c r="G210" i="30"/>
  <c r="G211" i="30"/>
  <c r="G212" i="30"/>
  <c r="G242" i="30" s="1"/>
  <c r="G213" i="30"/>
  <c r="G243" i="30" s="1"/>
  <c r="G214" i="30"/>
  <c r="F215" i="30"/>
  <c r="F217" i="30"/>
  <c r="G222" i="30"/>
  <c r="G223" i="30"/>
  <c r="G224" i="30"/>
  <c r="G225" i="30"/>
  <c r="G226" i="30"/>
  <c r="G227" i="30"/>
  <c r="G228" i="30"/>
  <c r="G229" i="30"/>
  <c r="G230" i="30"/>
  <c r="F231" i="30"/>
  <c r="G231" i="30"/>
  <c r="G244" i="30"/>
  <c r="F245" i="30"/>
  <c r="G253" i="30"/>
  <c r="F254" i="30"/>
  <c r="G254" i="30"/>
  <c r="F257" i="30"/>
  <c r="F262" i="30" s="1"/>
  <c r="F258" i="30"/>
  <c r="G258" i="30"/>
  <c r="F259" i="30"/>
  <c r="G259" i="30"/>
  <c r="G262" i="30"/>
  <c r="G267" i="30"/>
  <c r="G268" i="30"/>
  <c r="G269" i="30"/>
  <c r="F272" i="30"/>
  <c r="F274" i="30" s="1"/>
  <c r="G272" i="30"/>
  <c r="G274" i="30" s="1"/>
  <c r="G279" i="30"/>
  <c r="G284" i="30" s="1"/>
  <c r="G280" i="30"/>
  <c r="G281" i="30"/>
  <c r="G282" i="30"/>
  <c r="G283" i="30"/>
  <c r="F284" i="30"/>
  <c r="G289" i="30"/>
  <c r="G290" i="30"/>
  <c r="G291" i="30"/>
  <c r="G292" i="30"/>
  <c r="G293" i="30"/>
  <c r="G294" i="30"/>
  <c r="G295" i="30"/>
  <c r="G296" i="30"/>
  <c r="G297" i="30"/>
  <c r="F298" i="30"/>
  <c r="G298" i="30"/>
  <c r="G303" i="30"/>
  <c r="G304" i="30"/>
  <c r="G305" i="30"/>
  <c r="G306" i="30"/>
  <c r="G312" i="30" s="1"/>
  <c r="G307" i="30"/>
  <c r="G308" i="30"/>
  <c r="G309" i="30"/>
  <c r="G310" i="30"/>
  <c r="G311" i="30"/>
  <c r="F312" i="30"/>
  <c r="G316" i="30"/>
  <c r="G317" i="30"/>
  <c r="G318" i="30"/>
  <c r="G319" i="30"/>
  <c r="G320" i="30"/>
  <c r="G321" i="30"/>
  <c r="G322" i="30"/>
  <c r="G323" i="30"/>
  <c r="G324" i="30"/>
  <c r="G325" i="30"/>
  <c r="G326" i="30"/>
  <c r="G327" i="30"/>
  <c r="G328" i="30"/>
  <c r="G329" i="30"/>
  <c r="G330" i="30"/>
  <c r="G331" i="30"/>
  <c r="G332" i="30"/>
  <c r="G340" i="30" s="1"/>
  <c r="G333" i="30"/>
  <c r="G334" i="30"/>
  <c r="G335" i="30"/>
  <c r="G336" i="30"/>
  <c r="G337" i="30"/>
  <c r="G338" i="30"/>
  <c r="F340" i="30"/>
  <c r="G344" i="30"/>
  <c r="G348" i="30" s="1"/>
  <c r="G350" i="30" s="1"/>
  <c r="G345" i="30"/>
  <c r="G346" i="30"/>
  <c r="G347" i="30"/>
  <c r="F348" i="30"/>
  <c r="F350" i="30"/>
  <c r="G354" i="30"/>
  <c r="G355" i="30"/>
  <c r="G356" i="30"/>
  <c r="G357" i="30"/>
  <c r="G368" i="30" s="1"/>
  <c r="G358" i="30"/>
  <c r="G359" i="30"/>
  <c r="G360" i="30"/>
  <c r="G361" i="30"/>
  <c r="G362" i="30"/>
  <c r="G363" i="30"/>
  <c r="G364" i="30"/>
  <c r="G366" i="30"/>
  <c r="G367" i="30"/>
  <c r="F368" i="30"/>
  <c r="G372" i="30"/>
  <c r="G380" i="30" s="1"/>
  <c r="G373" i="30"/>
  <c r="G374" i="30"/>
  <c r="G375" i="30"/>
  <c r="G376" i="30"/>
  <c r="G377" i="30"/>
  <c r="G378" i="30"/>
  <c r="G379" i="30"/>
  <c r="F380" i="30"/>
  <c r="G384" i="30"/>
  <c r="G385" i="30"/>
  <c r="F386" i="30"/>
  <c r="G386" i="30" s="1"/>
  <c r="G389" i="30" s="1"/>
  <c r="G391" i="30" s="1"/>
  <c r="F387" i="30"/>
  <c r="G387" i="30"/>
  <c r="F388" i="30"/>
  <c r="G388" i="30" s="1"/>
  <c r="F397" i="30"/>
  <c r="G397" i="30"/>
  <c r="G402" i="30"/>
  <c r="G403" i="30"/>
  <c r="G404" i="30"/>
  <c r="G405" i="30"/>
  <c r="F406" i="30"/>
  <c r="G406" i="30" s="1"/>
  <c r="F407" i="30"/>
  <c r="G407" i="30"/>
  <c r="G408" i="30"/>
  <c r="G409" i="30"/>
  <c r="G410" i="30"/>
  <c r="G411" i="30"/>
  <c r="G412" i="30"/>
  <c r="G413" i="30"/>
  <c r="G414" i="30"/>
  <c r="G415" i="30"/>
  <c r="G416" i="30"/>
  <c r="G417" i="30"/>
  <c r="G418" i="30"/>
  <c r="G419" i="30"/>
  <c r="F420" i="30"/>
  <c r="G423" i="30"/>
  <c r="G424" i="30"/>
  <c r="G425" i="30"/>
  <c r="G447" i="30" s="1"/>
  <c r="G426" i="30"/>
  <c r="G427" i="30"/>
  <c r="G428" i="30"/>
  <c r="G429" i="30"/>
  <c r="G430" i="30"/>
  <c r="G431" i="30"/>
  <c r="G432" i="30"/>
  <c r="G433" i="30"/>
  <c r="G434" i="30"/>
  <c r="G435" i="30"/>
  <c r="G436" i="30"/>
  <c r="G437" i="30"/>
  <c r="G438" i="30"/>
  <c r="G439" i="30"/>
  <c r="G440" i="30"/>
  <c r="G441" i="30"/>
  <c r="G442" i="30"/>
  <c r="G443" i="30"/>
  <c r="G444" i="30"/>
  <c r="G445" i="30"/>
  <c r="G446" i="30"/>
  <c r="F447" i="30"/>
  <c r="G450" i="30"/>
  <c r="G483" i="30" s="1"/>
  <c r="G451" i="30"/>
  <c r="G452" i="30"/>
  <c r="G453" i="30"/>
  <c r="G454" i="30"/>
  <c r="G455" i="30"/>
  <c r="G456" i="30"/>
  <c r="G457" i="30"/>
  <c r="G458" i="30"/>
  <c r="G459" i="30"/>
  <c r="G460" i="30"/>
  <c r="G461" i="30"/>
  <c r="G462" i="30"/>
  <c r="G463" i="30"/>
  <c r="G464" i="30"/>
  <c r="G465" i="30"/>
  <c r="G466" i="30"/>
  <c r="G467" i="30"/>
  <c r="G468" i="30"/>
  <c r="G469" i="30"/>
  <c r="G470" i="30"/>
  <c r="G471" i="30"/>
  <c r="G472" i="30"/>
  <c r="G473" i="30"/>
  <c r="G474" i="30"/>
  <c r="G475" i="30"/>
  <c r="G476" i="30"/>
  <c r="G477" i="30"/>
  <c r="G478" i="30"/>
  <c r="G479" i="30"/>
  <c r="G480" i="30"/>
  <c r="G481" i="30"/>
  <c r="G482" i="30"/>
  <c r="F483" i="30"/>
  <c r="G486" i="30"/>
  <c r="G511" i="30" s="1"/>
  <c r="G487" i="30"/>
  <c r="G488" i="30"/>
  <c r="G489" i="30"/>
  <c r="G490" i="30"/>
  <c r="G491" i="30"/>
  <c r="G492" i="30"/>
  <c r="G493" i="30"/>
  <c r="G494" i="30"/>
  <c r="G495" i="30"/>
  <c r="G496" i="30"/>
  <c r="G497" i="30"/>
  <c r="G498" i="30"/>
  <c r="G499" i="30"/>
  <c r="G500" i="30"/>
  <c r="G501" i="30"/>
  <c r="G502" i="30"/>
  <c r="G503" i="30"/>
  <c r="G504" i="30"/>
  <c r="G505" i="30"/>
  <c r="G506" i="30"/>
  <c r="G507" i="30"/>
  <c r="G508" i="30"/>
  <c r="G509" i="30"/>
  <c r="G510" i="30"/>
  <c r="F511" i="30"/>
  <c r="G514" i="30"/>
  <c r="G515" i="30"/>
  <c r="G557" i="30" s="1"/>
  <c r="G516" i="30"/>
  <c r="G517" i="30"/>
  <c r="G518" i="30"/>
  <c r="G519" i="30"/>
  <c r="G520" i="30"/>
  <c r="G521" i="30"/>
  <c r="G522" i="30"/>
  <c r="G523" i="30"/>
  <c r="G524" i="30"/>
  <c r="G525" i="30"/>
  <c r="G526" i="30"/>
  <c r="G527" i="30"/>
  <c r="G528" i="30"/>
  <c r="G529" i="30"/>
  <c r="G530" i="30"/>
  <c r="G531" i="30"/>
  <c r="G532" i="30"/>
  <c r="G533" i="30"/>
  <c r="G534" i="30"/>
  <c r="G535" i="30"/>
  <c r="G536" i="30"/>
  <c r="G537" i="30"/>
  <c r="G538" i="30"/>
  <c r="G539" i="30"/>
  <c r="G540" i="30"/>
  <c r="G541" i="30"/>
  <c r="G542" i="30"/>
  <c r="G543" i="30"/>
  <c r="G544" i="30"/>
  <c r="G545" i="30"/>
  <c r="G546" i="30"/>
  <c r="G547" i="30"/>
  <c r="G548" i="30"/>
  <c r="G549" i="30"/>
  <c r="G550" i="30"/>
  <c r="G551" i="30"/>
  <c r="G552" i="30"/>
  <c r="G553" i="30"/>
  <c r="G554" i="30"/>
  <c r="G555" i="30"/>
  <c r="G556" i="30"/>
  <c r="F557" i="30"/>
  <c r="G560" i="30"/>
  <c r="G610" i="30" s="1"/>
  <c r="G561" i="30"/>
  <c r="G562" i="30"/>
  <c r="G563" i="30"/>
  <c r="G564" i="30"/>
  <c r="G565" i="30"/>
  <c r="G566" i="30"/>
  <c r="G567" i="30"/>
  <c r="G568" i="30"/>
  <c r="G569" i="30"/>
  <c r="G570" i="30"/>
  <c r="G571" i="30"/>
  <c r="G572" i="30"/>
  <c r="G573" i="30"/>
  <c r="G574" i="30"/>
  <c r="G575" i="30"/>
  <c r="G576" i="30"/>
  <c r="G577" i="30"/>
  <c r="G578" i="30"/>
  <c r="G579" i="30"/>
  <c r="G580" i="30"/>
  <c r="G581" i="30"/>
  <c r="G582" i="30"/>
  <c r="G583" i="30"/>
  <c r="G584" i="30"/>
  <c r="G585" i="30"/>
  <c r="G586" i="30"/>
  <c r="G587" i="30"/>
  <c r="G588" i="30"/>
  <c r="G589" i="30"/>
  <c r="G590" i="30"/>
  <c r="G591" i="30"/>
  <c r="G592" i="30"/>
  <c r="G593" i="30"/>
  <c r="G594" i="30"/>
  <c r="G595" i="30"/>
  <c r="G596" i="30"/>
  <c r="G597" i="30"/>
  <c r="G598" i="30"/>
  <c r="G599" i="30"/>
  <c r="G600" i="30"/>
  <c r="G601" i="30"/>
  <c r="G602" i="30"/>
  <c r="G603" i="30"/>
  <c r="G604" i="30"/>
  <c r="G605" i="30"/>
  <c r="G606" i="30"/>
  <c r="G607" i="30"/>
  <c r="G608" i="30"/>
  <c r="G609" i="30"/>
  <c r="F610" i="30"/>
  <c r="F635" i="30"/>
  <c r="G635" i="30"/>
  <c r="F645" i="30"/>
  <c r="G645" i="30"/>
  <c r="G655" i="30"/>
  <c r="G76" i="30" l="1"/>
  <c r="G65" i="30"/>
  <c r="G420" i="30"/>
  <c r="G245" i="30"/>
  <c r="G25" i="30"/>
  <c r="G100" i="30"/>
  <c r="G86" i="30"/>
  <c r="F389" i="30"/>
  <c r="F391" i="30" s="1"/>
  <c r="F47" i="30"/>
  <c r="G47" i="30" s="1"/>
  <c r="F45" i="30"/>
  <c r="G45" i="30" s="1"/>
  <c r="F43" i="30"/>
  <c r="G43" i="30" s="1"/>
  <c r="G50" i="30" s="1"/>
  <c r="F41" i="30"/>
  <c r="G41" i="30" s="1"/>
  <c r="F37" i="30"/>
  <c r="F50" i="30" l="1"/>
</calcChain>
</file>

<file path=xl/sharedStrings.xml><?xml version="1.0" encoding="utf-8"?>
<sst xmlns="http://schemas.openxmlformats.org/spreadsheetml/2006/main" count="3935" uniqueCount="885">
  <si>
    <t>№</t>
  </si>
  <si>
    <t>2-3</t>
  </si>
  <si>
    <t>3-5</t>
  </si>
  <si>
    <t>Beta-Cross laps</t>
  </si>
  <si>
    <t>2</t>
  </si>
  <si>
    <t>Mycoplasma pneumoniae IgМ</t>
  </si>
  <si>
    <t>7</t>
  </si>
  <si>
    <t>14</t>
  </si>
  <si>
    <t>5-7</t>
  </si>
  <si>
    <t>7-14</t>
  </si>
  <si>
    <t>TEST</t>
  </si>
  <si>
    <t>MATERIAL</t>
  </si>
  <si>
    <t>TIME, DAYS*</t>
  </si>
  <si>
    <t>PRICE, TENGE</t>
  </si>
  <si>
    <t>HEMATOLOGY</t>
  </si>
  <si>
    <t>Complete Blood Count, CBC</t>
  </si>
  <si>
    <t>EDTA blood</t>
  </si>
  <si>
    <t>quant.</t>
  </si>
  <si>
    <t>IMMUNOHEMATOLOGY</t>
  </si>
  <si>
    <t xml:space="preserve">Blood group, АВ0, Rh-factor, Rh </t>
  </si>
  <si>
    <t>qualit.</t>
  </si>
  <si>
    <t>serum</t>
  </si>
  <si>
    <t>SGPT, Alanine aminotransferase</t>
  </si>
  <si>
    <t>AST, SGOT, Aspartate aminotransferase</t>
  </si>
  <si>
    <t>Lactate</t>
  </si>
  <si>
    <t>Alpha-Amylase</t>
  </si>
  <si>
    <t>Lipase</t>
  </si>
  <si>
    <t>Protein total</t>
  </si>
  <si>
    <t>Albumin</t>
  </si>
  <si>
    <t>Bilirubin total</t>
  </si>
  <si>
    <t>Bilirubin direct</t>
  </si>
  <si>
    <t>Uric acid</t>
  </si>
  <si>
    <t>Urea</t>
  </si>
  <si>
    <t>Creatinine</t>
  </si>
  <si>
    <t>Glucose</t>
  </si>
  <si>
    <t>HbA1С, Glycated Hemoglobin</t>
  </si>
  <si>
    <t>Triglycerides</t>
  </si>
  <si>
    <t>Cholesterol total</t>
  </si>
  <si>
    <t>HDL Cholesterol</t>
  </si>
  <si>
    <t>LDL Cholesterol</t>
  </si>
  <si>
    <t>Apolipoprotein B</t>
  </si>
  <si>
    <t>Ca, Calcium total</t>
  </si>
  <si>
    <t xml:space="preserve">Transferrin </t>
  </si>
  <si>
    <t>Ferritin</t>
  </si>
  <si>
    <t>Homocysteine</t>
  </si>
  <si>
    <t>urine</t>
  </si>
  <si>
    <t>VITAMINS</t>
  </si>
  <si>
    <t>25-OH vitamin D, 25(OH)D, 25-hydroxycalciferol</t>
  </si>
  <si>
    <t>Folic Acid</t>
  </si>
  <si>
    <t>CLINICAL RESEARCH</t>
  </si>
  <si>
    <t>TSH</t>
  </si>
  <si>
    <t>Т3 total</t>
  </si>
  <si>
    <t>Т4 total</t>
  </si>
  <si>
    <t>Calcitonin</t>
  </si>
  <si>
    <t>FSH</t>
  </si>
  <si>
    <t>LH</t>
  </si>
  <si>
    <t>HCG+β</t>
  </si>
  <si>
    <t>Prolactin</t>
  </si>
  <si>
    <t>Estradiol</t>
  </si>
  <si>
    <t>Progesterone</t>
  </si>
  <si>
    <t>17-ОН Progesterone</t>
  </si>
  <si>
    <t>Testosterone</t>
  </si>
  <si>
    <t>Sex hormone-binding globulin</t>
  </si>
  <si>
    <t>DHEA-S</t>
  </si>
  <si>
    <t>Cortisol</t>
  </si>
  <si>
    <t>Aldosterone</t>
  </si>
  <si>
    <t>Insulin</t>
  </si>
  <si>
    <t>C-Peptide</t>
  </si>
  <si>
    <t>Growth hormone</t>
  </si>
  <si>
    <t>Insulin-like growth factor I, IGF-1</t>
  </si>
  <si>
    <t>Erythropoetin</t>
  </si>
  <si>
    <t>IMMUNOLOGY</t>
  </si>
  <si>
    <t>IgA</t>
  </si>
  <si>
    <t>IgM</t>
  </si>
  <si>
    <t>IgG</t>
  </si>
  <si>
    <t>IgЕ total</t>
  </si>
  <si>
    <t>Complement components С3</t>
  </si>
  <si>
    <t>Complement components С4</t>
  </si>
  <si>
    <t>Interleukin 6, IL-6</t>
  </si>
  <si>
    <t>AUTOIMMUNE DISEASE</t>
  </si>
  <si>
    <t>Anti-CCP</t>
  </si>
  <si>
    <t>AMA-M2</t>
  </si>
  <si>
    <t>Anti-sperm antibodies</t>
  </si>
  <si>
    <t>AMH, anti-Mullerian hormone</t>
  </si>
  <si>
    <t>Anti-HCG+β</t>
  </si>
  <si>
    <t>TUMOR MARKERS</t>
  </si>
  <si>
    <t>AFP</t>
  </si>
  <si>
    <t>CEA</t>
  </si>
  <si>
    <t>CA 19-9</t>
  </si>
  <si>
    <t>СА 125</t>
  </si>
  <si>
    <t>НЕ-4</t>
  </si>
  <si>
    <t>Total PSA</t>
  </si>
  <si>
    <t>Free PSA</t>
  </si>
  <si>
    <t>CA 72-4</t>
  </si>
  <si>
    <t>CA 15-3</t>
  </si>
  <si>
    <t>Thyroglobulin</t>
  </si>
  <si>
    <t>CYFRA</t>
  </si>
  <si>
    <t>NSE</t>
  </si>
  <si>
    <t>S100</t>
  </si>
  <si>
    <t>BONE MARKERS</t>
  </si>
  <si>
    <t>Osteocalcin</t>
  </si>
  <si>
    <t>MARKERS OF SEPSIS</t>
  </si>
  <si>
    <t>Procalcitonin, PCT</t>
  </si>
  <si>
    <t>CARDIAC PROTEINS AND A MARKER OF THE RISK OF HEART DISEASE</t>
  </si>
  <si>
    <t>NT-proBNP, N-terminal pro-brain natriuretic peptide, pro-B-type natriuretic peptide</t>
  </si>
  <si>
    <t>Phadiatop Infant</t>
  </si>
  <si>
    <t>Tryptase</t>
  </si>
  <si>
    <t>Eosinophil cationic protein</t>
  </si>
  <si>
    <t>Сeliac disease IgG (Anti-transglutaminase antibodies lgG)</t>
  </si>
  <si>
    <t>Сeliac disease IgA (Anti-transglutaminase antibodies lgА)</t>
  </si>
  <si>
    <t>Аnti-gliadin IgG</t>
  </si>
  <si>
    <t>Recombinant allergens</t>
  </si>
  <si>
    <t>Birch rBet v 1 PR-10 IgE</t>
  </si>
  <si>
    <t>Birch rBet v 2, rBet v 4 IgE</t>
  </si>
  <si>
    <t>Birch rBet v 2 profilin</t>
  </si>
  <si>
    <t xml:space="preserve">Birch rBet v 4 </t>
  </si>
  <si>
    <t>Timothy grass rPhl p 1</t>
  </si>
  <si>
    <t>Timothy grass rPhl p 7</t>
  </si>
  <si>
    <t>Timothy grass rPhl p 12 profilin</t>
  </si>
  <si>
    <t>Timothy grass rPhl p 5b</t>
  </si>
  <si>
    <t>Timothy grass rPhl p 1, rPhl p 5b IgE</t>
  </si>
  <si>
    <t>Timothy grass rPhl p 7, rPhl p 12 IgE</t>
  </si>
  <si>
    <t xml:space="preserve">Ragweed nAmb a 1 IgE                 </t>
  </si>
  <si>
    <t xml:space="preserve">Sagebrush nArt v 1 IgE </t>
  </si>
  <si>
    <t xml:space="preserve">Sagebrush nArt v 3 LTP IgE  </t>
  </si>
  <si>
    <t>Cat rFel d 1 IgE;</t>
  </si>
  <si>
    <t>DRUGS MONITORING</t>
  </si>
  <si>
    <t xml:space="preserve">Acidum Valproicum (Convulex, Depakine) </t>
  </si>
  <si>
    <t>Cyclosporine (Cyclosporine A, Sandimmune)</t>
  </si>
  <si>
    <t>Tacrolimus (FK506, Advagraf, Prograf, Protopic, Tacrosel)</t>
  </si>
  <si>
    <t>PRENATAL SCREENING</t>
  </si>
  <si>
    <t>2 trimester prenatal screening PRISCA-2</t>
  </si>
  <si>
    <t>INFECTIOUS DISEASE</t>
  </si>
  <si>
    <t>Electrochemiluminescence (ECL) technology</t>
  </si>
  <si>
    <t>Anti-HAV IgM</t>
  </si>
  <si>
    <t>HBsAg (V2)</t>
  </si>
  <si>
    <t>Anti-HCV</t>
  </si>
  <si>
    <t>Anti-Rubella IgG</t>
  </si>
  <si>
    <t>Anti-Rubella IgМ</t>
  </si>
  <si>
    <t>Anti-Toxo IgM</t>
  </si>
  <si>
    <t>Anti-Toxo IgG</t>
  </si>
  <si>
    <t>Anti-CMV-IgG</t>
  </si>
  <si>
    <t>Anti-CMV-IgM</t>
  </si>
  <si>
    <t>SYPHILIS</t>
  </si>
  <si>
    <t>Syphilis (Total antibody Treponema pallidum)</t>
  </si>
  <si>
    <t>Microreaction</t>
  </si>
  <si>
    <t>Wasserman</t>
  </si>
  <si>
    <t>smear</t>
  </si>
  <si>
    <t>Rinotsitogramma scrapings from the mucous membrane of the nasal cavity</t>
  </si>
  <si>
    <t xml:space="preserve"> IMMUNOFLUORESCENCE TEST</t>
  </si>
  <si>
    <t>Сhlamydia</t>
  </si>
  <si>
    <t>Mycoplasmosis</t>
  </si>
  <si>
    <t>Ureaplasmosis</t>
  </si>
  <si>
    <t>2 infections</t>
  </si>
  <si>
    <t>3 infections</t>
  </si>
  <si>
    <t>COAGULOLOGY (HAEMOSTASIS)</t>
  </si>
  <si>
    <t>sodium citrate</t>
  </si>
  <si>
    <t>Fibrinogen</t>
  </si>
  <si>
    <t>Activated Partial thromboplastin time, APTT</t>
  </si>
  <si>
    <t>Thrombin Time</t>
  </si>
  <si>
    <t>Prothrombin Time</t>
  </si>
  <si>
    <t>Lupus anticoagulants, LA</t>
  </si>
  <si>
    <t>D-Dimer</t>
  </si>
  <si>
    <t xml:space="preserve">INFECTIOUS DISEASE (ELISA) </t>
  </si>
  <si>
    <t xml:space="preserve">Aspergillus IgG </t>
  </si>
  <si>
    <t>Ascariasis IgG</t>
  </si>
  <si>
    <t>Echinococcus IgG</t>
  </si>
  <si>
    <t>Lambliasis IgМ</t>
  </si>
  <si>
    <t>Lambliasis IgG</t>
  </si>
  <si>
    <t>Opisthorchiasis IgМ</t>
  </si>
  <si>
    <t>Opisthorchiasis IgG</t>
  </si>
  <si>
    <t>Toxocariasis IgG</t>
  </si>
  <si>
    <t>Trichinosis IgG</t>
  </si>
  <si>
    <t>Mycoplasmosis IgA</t>
  </si>
  <si>
    <t>Mycoplasmosis IgG</t>
  </si>
  <si>
    <t>Mycoplasmosis IgМ</t>
  </si>
  <si>
    <t>Ureaplasmosis IgA</t>
  </si>
  <si>
    <t>Ureaplasmosis IgG</t>
  </si>
  <si>
    <t>Ureaplasmosis IgМ</t>
  </si>
  <si>
    <t>Trichomoniasis IgG</t>
  </si>
  <si>
    <t>Trichomoniasis IgМ</t>
  </si>
  <si>
    <t>Сhlamydia IgA</t>
  </si>
  <si>
    <t>Сhlamydia IgG</t>
  </si>
  <si>
    <t>Сhlamydia IgM</t>
  </si>
  <si>
    <t>Нerpes virus IgG</t>
  </si>
  <si>
    <t>Нerpes virus IgM</t>
  </si>
  <si>
    <t>Listeria IgG</t>
  </si>
  <si>
    <t>Brucellosis IgА</t>
  </si>
  <si>
    <t>Brucellosis IgG</t>
  </si>
  <si>
    <t xml:space="preserve">Measles virus IgG </t>
  </si>
  <si>
    <t xml:space="preserve">Measles virus IgM  </t>
  </si>
  <si>
    <t>PCR REAL TIME (Rotor-Gene™ 6000)</t>
  </si>
  <si>
    <t>Chlamydia trachomatis</t>
  </si>
  <si>
    <t>scraping</t>
  </si>
  <si>
    <t>Mycoplasma genitalium</t>
  </si>
  <si>
    <t>Ureaplasma species</t>
  </si>
  <si>
    <t>Gardnerella</t>
  </si>
  <si>
    <t>Trichomonas vaginalis</t>
  </si>
  <si>
    <t>Candida albicans</t>
  </si>
  <si>
    <t>Toxoplasma gondii (blood)</t>
  </si>
  <si>
    <t>CMV (blood)</t>
  </si>
  <si>
    <t>CMV, quantification of DNA in the blood</t>
  </si>
  <si>
    <t>CMV</t>
  </si>
  <si>
    <t>HSV I,II</t>
  </si>
  <si>
    <t>Neisseria gonorrhoeae</t>
  </si>
  <si>
    <t>Florocenos NCMT (Neisseria gonorrhoeae, Chlamydia trachomatis, Mycoplasma genitalium, Trichomonas vaginalis)</t>
  </si>
  <si>
    <t>Florocenos - Bacterial vaginosis (Gardnerella vaginalis, Atopobium vaginae, Lactobacillus spp., Bacteria spp.), quantification of DNA</t>
  </si>
  <si>
    <t>Florocenos - Мycoplasma (Ureaplasma parvum, Ureaplasma urealiticum, Mycoplasma hominis), quantification of DNA</t>
  </si>
  <si>
    <t>Florocenos -Candida (Candida albicans, Candida grabrata, Candida krusei, Candida parapsilosis/tropicalis), quantification of DNA</t>
  </si>
  <si>
    <t>Complex investigation №1 Florocenos  (NCMT, Bacterial vaginosis, Мycoplasma, Aerobes, Candida)</t>
  </si>
  <si>
    <t>quant./qualit.</t>
  </si>
  <si>
    <t>Complex investigation №2 Florocenos (Bacterial vaginosis, Мycoplasma, Aerobes, Candida)</t>
  </si>
  <si>
    <t>HPV — Human Papillomavirus 16-18 (qualit.)</t>
  </si>
  <si>
    <t>HPV — Human Papillomavirus 16-18 (quant.)</t>
  </si>
  <si>
    <t>HPV — Human Papillomavirus 16, 18, 31, 33, 35, 39, 45, 51, 52, 56, 58, 59</t>
  </si>
  <si>
    <t>High cancer risk Human Papillomavirus (genotyping 16, 18, 31, 33, 35, 39, 45, 51, 52, 56, 58, 59, 66, 68), quantification of DNA, indicating the type of virus</t>
  </si>
  <si>
    <t>Scrapings from the cervical canal</t>
  </si>
  <si>
    <t>PCR REAL TIME (COBAS TaqMan® 48)</t>
  </si>
  <si>
    <t>TRANSPORTATION WITHIN THE CITY</t>
  </si>
  <si>
    <t>SAMPLE OF BIOLOGICAL MATERIAL</t>
  </si>
  <si>
    <t>Blood sampling</t>
  </si>
  <si>
    <t>blood</t>
  </si>
  <si>
    <t>Urine sampling (urine container)</t>
  </si>
  <si>
    <t>faeces</t>
  </si>
  <si>
    <t>OTHER SERVICES</t>
  </si>
  <si>
    <t>Replacement of a discount card</t>
  </si>
  <si>
    <t>RESULT</t>
  </si>
  <si>
    <t>BIOCHEMICAL BLOOD ANALYSIS</t>
  </si>
  <si>
    <t>Alpha-Amylase (diastase)</t>
  </si>
  <si>
    <t>BIOCHEMICAL URINE ANALYSIS</t>
  </si>
  <si>
    <t>Cytology</t>
  </si>
  <si>
    <r>
      <t>Na/K/Са ionized</t>
    </r>
    <r>
      <rPr>
        <b/>
        <sz val="10"/>
        <rFont val="Segoe UI"/>
        <family val="2"/>
        <charset val="204"/>
      </rPr>
      <t>*</t>
    </r>
  </si>
  <si>
    <t>Phadiatop  adult</t>
  </si>
  <si>
    <t>Аnti-gliadin IgA</t>
  </si>
  <si>
    <t>Food allergens</t>
  </si>
  <si>
    <t>Chicken egg</t>
  </si>
  <si>
    <t>Egg yolk</t>
  </si>
  <si>
    <t>Egg-white</t>
  </si>
  <si>
    <t>Milk boiled</t>
  </si>
  <si>
    <t>Milk serum</t>
  </si>
  <si>
    <t>Alpha-lactalbumin</t>
  </si>
  <si>
    <t>Beta-lactoglobulin</t>
  </si>
  <si>
    <t>Casein</t>
  </si>
  <si>
    <t>Cow milk</t>
  </si>
  <si>
    <t>Goat milk</t>
  </si>
  <si>
    <t>Salmon</t>
  </si>
  <si>
    <t>Trout</t>
  </si>
  <si>
    <t>Herring</t>
  </si>
  <si>
    <t>Pork</t>
  </si>
  <si>
    <t>Beef</t>
  </si>
  <si>
    <t>Mutton</t>
  </si>
  <si>
    <t>Chicken meat</t>
  </si>
  <si>
    <t>Turkey meat</t>
  </si>
  <si>
    <t>Mushrooms</t>
  </si>
  <si>
    <t>Gluten (gluten-free)</t>
  </si>
  <si>
    <t>Rice</t>
  </si>
  <si>
    <t>Coffee</t>
  </si>
  <si>
    <t>Peanut</t>
  </si>
  <si>
    <t>Walnut</t>
  </si>
  <si>
    <t>Almond</t>
  </si>
  <si>
    <t>Cashew</t>
  </si>
  <si>
    <t>Pistachios</t>
  </si>
  <si>
    <t>Carrot</t>
  </si>
  <si>
    <t>Pumpkin</t>
  </si>
  <si>
    <t>Tomato</t>
  </si>
  <si>
    <t>Cucumber</t>
  </si>
  <si>
    <t>Garlic</t>
  </si>
  <si>
    <t>Bow</t>
  </si>
  <si>
    <t>Red pepper (paprika)</t>
  </si>
  <si>
    <t>Black pepper</t>
  </si>
  <si>
    <t>Dill</t>
  </si>
  <si>
    <t>Apricot</t>
  </si>
  <si>
    <t>Watermelon</t>
  </si>
  <si>
    <t>Orange</t>
  </si>
  <si>
    <t>Banana</t>
  </si>
  <si>
    <t>Grapes</t>
  </si>
  <si>
    <t>Cherry</t>
  </si>
  <si>
    <t>Pear</t>
  </si>
  <si>
    <t>Melon</t>
  </si>
  <si>
    <t>Raspberries</t>
  </si>
  <si>
    <t>Kiwi</t>
  </si>
  <si>
    <t>Strawberry</t>
  </si>
  <si>
    <t>Lemon</t>
  </si>
  <si>
    <t>Mandarin</t>
  </si>
  <si>
    <t>Peach</t>
  </si>
  <si>
    <t>Plum</t>
  </si>
  <si>
    <t>Potatoes</t>
  </si>
  <si>
    <t>Animals</t>
  </si>
  <si>
    <t>Sheep (epithelium)</t>
  </si>
  <si>
    <t>Hamster (epithelium)</t>
  </si>
  <si>
    <t>Trees</t>
  </si>
  <si>
    <t>Dust</t>
  </si>
  <si>
    <t>Fungal mold Penicillium notatum</t>
  </si>
  <si>
    <t>Yeast-like fungi Candida albicans</t>
  </si>
  <si>
    <t>Enterotoxin A (Staphylococcus aureus)</t>
  </si>
  <si>
    <t>Enterotoxin B (Staphylococcus aureus)</t>
  </si>
  <si>
    <t>Ascaris (Ascaris lumbricoides)</t>
  </si>
  <si>
    <t>Toxins</t>
  </si>
  <si>
    <t>Penicillin G</t>
  </si>
  <si>
    <t>Penicillin V</t>
  </si>
  <si>
    <t>Amoxicillin</t>
  </si>
  <si>
    <t>Fabrics</t>
  </si>
  <si>
    <t>Cotton</t>
  </si>
  <si>
    <t>Latex</t>
  </si>
  <si>
    <t>Tobacco</t>
  </si>
  <si>
    <t>Formaldehyde</t>
  </si>
  <si>
    <t>Microbiological studies on automated analyzer WalkAway-40 Siemens (Germany)</t>
  </si>
  <si>
    <t>Fencing material for microbiological examination (bottle for stool, a jar, a tampon with the environment, without the swab medium tube) with the issue of arms supplies to the patient</t>
  </si>
  <si>
    <t>yes</t>
  </si>
  <si>
    <t>no</t>
  </si>
  <si>
    <t>qualit./quant.</t>
  </si>
  <si>
    <t>smear mucosal surface</t>
  </si>
  <si>
    <t>discharge of the vagina</t>
  </si>
  <si>
    <t>pleural fluid</t>
  </si>
  <si>
    <t>joint fluid</t>
  </si>
  <si>
    <t>stroke, discharge from the ear</t>
  </si>
  <si>
    <t>urethral discharge</t>
  </si>
  <si>
    <t>smear the skin surface</t>
  </si>
  <si>
    <t>discharge wounds</t>
  </si>
  <si>
    <t>exudate, transudate</t>
  </si>
  <si>
    <t>mammary secretion</t>
  </si>
  <si>
    <t>sputum</t>
  </si>
  <si>
    <t>sperm</t>
  </si>
  <si>
    <t>juice of a prostate</t>
  </si>
  <si>
    <t>bile</t>
  </si>
  <si>
    <t>feces</t>
  </si>
  <si>
    <t>Material</t>
  </si>
  <si>
    <t>Result</t>
  </si>
  <si>
    <t>The term, days</t>
  </si>
  <si>
    <t>Karaganda, Petropavlovsk</t>
  </si>
  <si>
    <t>Other city network CDL "Olymp"</t>
  </si>
  <si>
    <t>Prices excluding consumables,  tenge</t>
  </si>
  <si>
    <t>Price consumables, tenge</t>
  </si>
  <si>
    <t>SERVICES FENCES BIOMATERIAL</t>
  </si>
  <si>
    <t>Bacteriological sowings throat swab on staphylococcus aureus with definition of sensitivity to antibiotics</t>
  </si>
  <si>
    <t>Bacteriological sowings swab from the nose to the Staphylococcus aureus with the definition of sensitivity to antibiotics</t>
  </si>
  <si>
    <t>Bacteriological sowings vaginal content on Staphylococcus aureus with the definition of sensitivity to antibiotics</t>
  </si>
  <si>
    <t>Bacteriological sowings smear from the cervix to Staphylococcus aureus with the definition of sensitivity to antibiotics</t>
  </si>
  <si>
    <t>Bacteriological sowings throat swabs on microflora with determination of sensitivity to antibiotics</t>
  </si>
  <si>
    <t>Bacteriological sowings smear from a nose on a microflora with determination of sensitivity to antibiotics</t>
  </si>
  <si>
    <t>Bacteriological sowings pleural fluid on microflora with determination of sensitivity to antibiotics</t>
  </si>
  <si>
    <t>Bacteriological sowings synovial fluid on microflora with determination of sensitivity to antibiotics</t>
  </si>
  <si>
    <t>Bacteriological sowings content on vaginal microflora with determination of sensitivity to antibiotics</t>
  </si>
  <si>
    <t>Bacteriological sowings smear from the cervix to the microflora with determination of sensitivity to antibiotics</t>
  </si>
  <si>
    <t>Bacteriological sowings smear conjunctiva of the left eye on microflora with determination of sensitivity to antibiotics</t>
  </si>
  <si>
    <t>Bacteriological sowings smear conjunctiva of the right eye on microflora with determination of sensitivity to antibiotics</t>
  </si>
  <si>
    <t>Bacteriological sowings smear from the left ear to the definition of sensitivity to antibiotics</t>
  </si>
  <si>
    <t>Bacteriological sowings smear of the right ear with the definition of sensitivity to antibiotics</t>
  </si>
  <si>
    <t>Bacteriological sowings smear of oral microflora with determination of sensitivity to antibiotics</t>
  </si>
  <si>
    <t>Bacteriological sowings discharge from the urethra on microflora with determination of sensitivity to antibiotics</t>
  </si>
  <si>
    <t>Bacteriological sowing smear from the surface of the skin microflora with antibiotic susceptibility</t>
  </si>
  <si>
    <t>Bacteriological sowings discharge from the wound surface with the definition of sensitivity to antibiotics</t>
  </si>
  <si>
    <t>Bacteriological sowings bioliquids (exudate, transudate) with definition of sensitivity to antibiotics</t>
  </si>
  <si>
    <t>Bacteriological sowings secret of the left breast with the definition of sensitivity to antibiotics</t>
  </si>
  <si>
    <t>Bacteriological sowings secret right breast with the definition of sensitivity to antibiotics</t>
  </si>
  <si>
    <t>Bacteriological sowings throat swabs fungal microflora in the susceptibility to antifungal drugs</t>
  </si>
  <si>
    <t>Bacteriological sowings smear nasal fungal microflora in the susceptibility to antifungal drugs</t>
  </si>
  <si>
    <t>Bacteriological sowings vaginal candidiasis content on the definition of sensitivity to antifungal drugs</t>
  </si>
  <si>
    <t>Bacteriological sowings smear from the cervix to the definition of candida sensitivity to antifungal drugs</t>
  </si>
  <si>
    <t>Bacteriological sowings smear from the left ear to the definition of candida sensitivity to antifungal drugs</t>
  </si>
  <si>
    <t>Bacteriological sowings smear of the right ear of candidiasis with definition of sensitivity to antifungal drugs</t>
  </si>
  <si>
    <t>Bacteriological sowing smear oral candidiasis with the determination of sensitivity to antifungal drugs</t>
  </si>
  <si>
    <t>Bacteriological sowings discharge from the urethra to the definition of candida sensitivity to antifungal drugs</t>
  </si>
  <si>
    <t>Bacteriological sowings discharge from the wound on the definition of candida sensitivity to antifungal drugs</t>
  </si>
  <si>
    <t>Bacteriological culture of sputum candidiasis with definition of sensitivity to antifungal drugs</t>
  </si>
  <si>
    <t>Bacteriological urine culture on microflora with determination of sensitivity to antibiotics</t>
  </si>
  <si>
    <t>Bacteriological sowings sperm microflora with determination of sensitivity to antibiotics</t>
  </si>
  <si>
    <t>Bacteriological sowings juice prostate microflora with determination of sensitivity to antibiotics</t>
  </si>
  <si>
    <t>Bacteriological sowings bile microflora with determination of sensitivity to antibiotics</t>
  </si>
  <si>
    <t>Bacteriological sowings fecal pathogens from the definition of sensitivity to antibiotics</t>
  </si>
  <si>
    <t>Bacteriological sowings swab from the throat / nasal Staphylococcus aureus on without antibiotic susceptibility</t>
  </si>
  <si>
    <t>Bacteriological culture of sputum microflora with determination of sensitivity to antibiotics</t>
  </si>
  <si>
    <t>Bacteriological sowings fecal bacteria overgrowth with definition of sensitivity to antibiotics</t>
  </si>
  <si>
    <t>Bacteriological blood cultures on microflora with determination of sensitivity to antibiotics</t>
  </si>
  <si>
    <t>Microscopic examination of discharge from the urethra to gonococcal infection</t>
  </si>
  <si>
    <t>Bacteriological sowings to detect Ureaplasma spp. / M.hominis with definition of sensitivity to antibiotics</t>
  </si>
  <si>
    <t>DIAGNOSTIC PROFILES</t>
  </si>
  <si>
    <t>Vitamins and minerals</t>
  </si>
  <si>
    <t>Calcium general (Ca)</t>
  </si>
  <si>
    <t>Magnesium (Mg)</t>
  </si>
  <si>
    <t>inorganic Phosphorus</t>
  </si>
  <si>
    <t>Na / K / Ca ionised</t>
  </si>
  <si>
    <t>Iron (Fe)</t>
  </si>
  <si>
    <t>Ceruloplasmin (copper exchange)</t>
  </si>
  <si>
    <t>Folic acid (folate)</t>
  </si>
  <si>
    <t>Inorganic Phosphorus</t>
  </si>
  <si>
    <t>Cyanocobalamin</t>
  </si>
  <si>
    <t>Total:</t>
  </si>
  <si>
    <t>The price on the price</t>
  </si>
  <si>
    <t>Special price on profile</t>
  </si>
  <si>
    <t>Option 1: Standard</t>
  </si>
  <si>
    <t>Cholesterol general</t>
  </si>
  <si>
    <t>LDL cholesterol</t>
  </si>
  <si>
    <t>Atherogenic index</t>
  </si>
  <si>
    <t>Option 2: Complete</t>
  </si>
  <si>
    <t>Apolipoprotein A1</t>
  </si>
  <si>
    <t>C-reactive protein Cardio (high sensitivity)</t>
  </si>
  <si>
    <t>Option 3: Advanced</t>
  </si>
  <si>
    <t>Natriuretic hormone (B-type) N-terminal pro-peptide (NT-proBNP, N-terminal pro-brain natriuretic peptide, pro-B-type natriuretic peptide)</t>
  </si>
  <si>
    <t>alanine aminotransferase</t>
  </si>
  <si>
    <t>aspartate aminotransferase</t>
  </si>
  <si>
    <t>Alkaline phosphatase</t>
  </si>
  <si>
    <t>α-Amylase</t>
  </si>
  <si>
    <t>Gamma glutamyl transferase</t>
  </si>
  <si>
    <t>Total protein</t>
  </si>
  <si>
    <t>Albumen</t>
  </si>
  <si>
    <t>total bilirubin</t>
  </si>
  <si>
    <t>Alanine aminotransferase</t>
  </si>
  <si>
    <t>Aspartate aminotransferase</t>
  </si>
  <si>
    <t>Lactate dehydrogenase</t>
  </si>
  <si>
    <t>Total bilirubin</t>
  </si>
  <si>
    <t>Profile of "Rheumatic"</t>
  </si>
  <si>
    <t>Clinical analysis of blood leukocyte formula</t>
  </si>
  <si>
    <t>C-reactive protein</t>
  </si>
  <si>
    <t>About antistreptolysin</t>
  </si>
  <si>
    <t>Rheumatoid factor</t>
  </si>
  <si>
    <t>Complement component C3</t>
  </si>
  <si>
    <t>C4 complement component</t>
  </si>
  <si>
    <t>IgA (immunoglobulin A)</t>
  </si>
  <si>
    <t>IgM (Immunoglobulin M)</t>
  </si>
  <si>
    <t>IgG (immunoglobulin G)</t>
  </si>
  <si>
    <t>Antibodies to cyclic citrullinated peptide (anti-CCP, anti-CCP, a marker of rheumatoid arthritis)</t>
  </si>
  <si>
    <t>Diagnosis of diabetes</t>
  </si>
  <si>
    <t>Urinalysis (ketones)</t>
  </si>
  <si>
    <t>Blood glucose</t>
  </si>
  <si>
    <t>Glycosylated hemoglobin</t>
  </si>
  <si>
    <t>Urine Glucose</t>
  </si>
  <si>
    <t>Examination of the kidneys</t>
  </si>
  <si>
    <t>Magnesium</t>
  </si>
  <si>
    <t>Phosphorus</t>
  </si>
  <si>
    <t>General urine analysis</t>
  </si>
  <si>
    <t>Profile of "Diagnosis of anemia"</t>
  </si>
  <si>
    <t>Clinical analysis of blood leukocyte formula (KLA)</t>
  </si>
  <si>
    <t>Counting of reticulocytes</t>
  </si>
  <si>
    <t>Transferrin</t>
  </si>
  <si>
    <t>Latent zhelezosv. ability</t>
  </si>
  <si>
    <t>Profile of "Osteoporosis"</t>
  </si>
  <si>
    <t>osteocalcin</t>
  </si>
  <si>
    <t>parathyroid hormone</t>
  </si>
  <si>
    <t>Calcium is a common</t>
  </si>
  <si>
    <t>Parasitosis</t>
  </si>
  <si>
    <t>Toksokaroz IgG</t>
  </si>
  <si>
    <t>Echinococcosis IgG</t>
  </si>
  <si>
    <t>Giardiasis IgG</t>
  </si>
  <si>
    <t>Blood (Blood group, AB0) and Rh affiliation (Rh factor, Rh-factor, Rh)</t>
  </si>
  <si>
    <t>Glucose (blood sugar)</t>
  </si>
  <si>
    <t>PV-in INR</t>
  </si>
  <si>
    <t>APTT</t>
  </si>
  <si>
    <t>thrombin time</t>
  </si>
  <si>
    <t>HIV (transportation biomaterial)</t>
  </si>
  <si>
    <t>HCV (hepatitis C)</t>
  </si>
  <si>
    <t>HBsAg (V2) (hepatitis B - surface antigen or Australian)</t>
  </si>
  <si>
    <t>Na citrate</t>
  </si>
  <si>
    <t>Intimate profile (ELISA)</t>
  </si>
  <si>
    <t>The virus of genital herpes IgG</t>
  </si>
  <si>
    <t>Chlamydia IgA</t>
  </si>
  <si>
    <t>Ureaplasmosis  IgM</t>
  </si>
  <si>
    <t>Trichomoniasis  IgM</t>
  </si>
  <si>
    <t>Chlamydia IgG</t>
  </si>
  <si>
    <t>Chlamydia IgM</t>
  </si>
  <si>
    <t>Mycoplasmosis IgM</t>
  </si>
  <si>
    <t>Chlamydia (Chlamydia trachomatis)</t>
  </si>
  <si>
    <t>Mycoplasmosis (Mycoplasma genitalium)</t>
  </si>
  <si>
    <t>Ureaplasmosis (Ureaplasma species)</t>
  </si>
  <si>
    <t>Bacterial vaginosis (Gardnerella vaginalis)</t>
  </si>
  <si>
    <t>Trichomoniasis (Trichomonas vaginalis)</t>
  </si>
  <si>
    <t>Candidiasis (Candida albicans)</t>
  </si>
  <si>
    <t>Cytomegalovirus (CMV)</t>
  </si>
  <si>
    <t>Herpes I, II types (HSV I, II)</t>
  </si>
  <si>
    <t>Gonorrhoea (Neisseria gonorrhoeae)</t>
  </si>
  <si>
    <t>Intimate profile (PCR woman)</t>
  </si>
  <si>
    <t>Thyroid Screen</t>
  </si>
  <si>
    <t>TSH (thyroid stimulating hormone) ultrasensitive</t>
  </si>
  <si>
    <t>T4 (thyroxine) free</t>
  </si>
  <si>
    <t>Anti-TPO (thyroid peroxidase antibodies to microsomal)</t>
  </si>
  <si>
    <t>T3 (triiodothyronine) free</t>
  </si>
  <si>
    <t>Anti-Tg (antibodies to thyroglobulin)</t>
  </si>
  <si>
    <t>Man's health</t>
  </si>
  <si>
    <t>PSA (prostate-specific antigen) total (feeling.)</t>
  </si>
  <si>
    <t>PSA (prostate-specific antigen) free</t>
  </si>
  <si>
    <t>Women Health</t>
  </si>
  <si>
    <t>The antigen CA 125 (ovarian)</t>
  </si>
  <si>
    <t>The antigen CA 15-3 (breast)</t>
  </si>
  <si>
    <t>Cancer man's profile</t>
  </si>
  <si>
    <t>AFP - alpha fetoprotein (liver, ovaries)</t>
  </si>
  <si>
    <t>CEA (intestine)</t>
  </si>
  <si>
    <t>The antigen CA 19-9 (stomach, pancreas)</t>
  </si>
  <si>
    <t>The antigen CA 72-4 (stomach, ovaries)</t>
  </si>
  <si>
    <t>CYFRA (lung, bladder)</t>
  </si>
  <si>
    <t>Neuron-specific enolase (central and peripheral nervous system, lungs, endocrine system)</t>
  </si>
  <si>
    <t>S100 (melanoma, brain)</t>
  </si>
  <si>
    <t>Cancer woman's profile</t>
  </si>
  <si>
    <t>Problems of excess weight</t>
  </si>
  <si>
    <t>Alanine aminotransferase (ALT)</t>
  </si>
  <si>
    <t>Aspartate aminotransferase (AST)</t>
  </si>
  <si>
    <t>Alkaline phosphatase (ALP)</t>
  </si>
  <si>
    <t>Gamma glutamyl transferase (GGT)</t>
  </si>
  <si>
    <t>FSH (follicle stimulating hormone)</t>
  </si>
  <si>
    <t>LH (luteinizing hormone)</t>
  </si>
  <si>
    <t>DHEA-sulfate (DHEA-sulfate)</t>
  </si>
  <si>
    <t>Atherogenic index (free)</t>
  </si>
  <si>
    <t>1</t>
  </si>
  <si>
    <t>Intimate profile (PCR men, scraping)</t>
  </si>
  <si>
    <t>Anti-HBeAg-IgG</t>
  </si>
  <si>
    <t>Anti-HBcAg-IgM</t>
  </si>
  <si>
    <t>HBeAg</t>
  </si>
  <si>
    <t>Anti-HBsAg total</t>
  </si>
  <si>
    <t>HBsAg, quantitative</t>
  </si>
  <si>
    <t>Brucellosis IgM</t>
  </si>
  <si>
    <t>The therm, days</t>
  </si>
  <si>
    <t>Total</t>
  </si>
  <si>
    <t>Blood sample</t>
  </si>
  <si>
    <t>Helicobacter pylori antigen</t>
  </si>
  <si>
    <t>fecal masses</t>
  </si>
  <si>
    <t>Pancreatic elastase</t>
  </si>
  <si>
    <t>Drug hypersensitivity test (Basophil activation test, CAST)</t>
  </si>
  <si>
    <t xml:space="preserve">Calprotectin </t>
  </si>
  <si>
    <t>Squamous cell carcinoma antigen (SCCA)</t>
  </si>
  <si>
    <t>Сarbamazepine</t>
  </si>
  <si>
    <t>Сoncentration of TNFα-inhibitors: Adalimumab</t>
  </si>
  <si>
    <t>Monitoring of TNFα-inhibitors: general antibodies to Adalimumab</t>
  </si>
  <si>
    <t>Сoncentration of TNFα-inhibitors: Infliximab</t>
  </si>
  <si>
    <t>Monitoring of TNFα-inhibitors: general antibodies to  Infliximab</t>
  </si>
  <si>
    <t>Anti-HBcAg total</t>
  </si>
  <si>
    <t>Helicobacter pylori (HP), IgG</t>
  </si>
  <si>
    <t>Helicobacter pylori (HP), IgA</t>
  </si>
  <si>
    <t>Helicobacter pylori (HP) total abs</t>
  </si>
  <si>
    <t>Lambliasis IgA</t>
  </si>
  <si>
    <t>Mycoplasma pneumoniae IgА</t>
  </si>
  <si>
    <t>HIV 1,2 for foreigners</t>
  </si>
  <si>
    <t>Parotitis virus, IgM</t>
  </si>
  <si>
    <t>Parotitis virus, IgG</t>
  </si>
  <si>
    <t>Cytological examination of a smear from the cervix (with Romanovsky-Giemsa coloring)</t>
  </si>
  <si>
    <t>Cytological examination of non-gynecologic smear (with Romanovsky-Giemsa coloring)</t>
  </si>
  <si>
    <t>Cytological examination of a smear from the cervix with a Pap test (PAP test)</t>
  </si>
  <si>
    <t>Cytological examination of non-ginecological smear from the cervix with a Pap test (PAP test)</t>
  </si>
  <si>
    <t>Cytological examination of a smear from the cervix by a liquid cytology apparat with a Pap test (PAP test)</t>
  </si>
  <si>
    <t>Cytological examination of non-ginecologycal smear from the cervix by a liquid cytology apparat with a Pap test (PAP test)</t>
  </si>
  <si>
    <t xml:space="preserve">HSV I,II in biological material (HSV I,II) </t>
  </si>
  <si>
    <t>3-7</t>
  </si>
  <si>
    <t>smear from the surface of gastroscope</t>
  </si>
  <si>
    <t>Helicobacter pylori in biological material</t>
  </si>
  <si>
    <t>HВV (qualit., 100 UI/ml)</t>
  </si>
  <si>
    <t>HВV (quant., 150UI/ml)</t>
  </si>
  <si>
    <t>HBV genotyping (A,B, C)</t>
  </si>
  <si>
    <t>HСV (qualit., 100 UI/ml)</t>
  </si>
  <si>
    <t>HСV (quant., 300 UI/ml)</t>
  </si>
  <si>
    <t>HСV genotyping (1а, 1b, 2, 3а, 4, 5а, 6 types)</t>
  </si>
  <si>
    <t>HDV - RNA (qualit., 13 UI/ml)</t>
  </si>
  <si>
    <t>HDV - RNA (quant., 40 UI/ml)</t>
  </si>
  <si>
    <t>EDTA blood/scraping from oropharynx</t>
  </si>
  <si>
    <t>Rubella virus in biological material</t>
  </si>
  <si>
    <t>TORCH profile: toxoplasma, cytomegalovirus, rubella virus, herpes</t>
  </si>
  <si>
    <t>HСV (HCV-RNA, quantitative, 15 IU/ml)</t>
  </si>
  <si>
    <t>PCR REAL TIME (QIAsymphony)</t>
  </si>
  <si>
    <t xml:space="preserve">Ride to the patient for blood sampling </t>
  </si>
  <si>
    <t>Faeces sampling (faeces container)</t>
  </si>
  <si>
    <t>Reticulocytes*</t>
  </si>
  <si>
    <t>Pineapple</t>
  </si>
  <si>
    <t>Apple</t>
  </si>
  <si>
    <t> 4</t>
  </si>
  <si>
    <t>SPORT</t>
  </si>
  <si>
    <t xml:space="preserve"> «FULL IMMUNOGRAM»</t>
  </si>
  <si>
    <t xml:space="preserve">Tests </t>
  </si>
  <si>
    <t xml:space="preserve">IgA </t>
  </si>
  <si>
    <t xml:space="preserve">IgM </t>
  </si>
  <si>
    <t xml:space="preserve">IgЕ </t>
  </si>
  <si>
    <t>С3 complement component</t>
  </si>
  <si>
    <t>С4 complement component</t>
  </si>
  <si>
    <t>Immune status (6 pairs) determination panel by flow cytofluorimetry</t>
  </si>
  <si>
    <t xml:space="preserve"> «Humoral component of immune system»</t>
  </si>
  <si>
    <t xml:space="preserve"> «Cellular component of immune system»</t>
  </si>
  <si>
    <t>Preparation for pregnancy. Men. Base.</t>
  </si>
  <si>
    <t>Bilirubinum total</t>
  </si>
  <si>
    <t>Physico-chemical examination of urine with microscopy</t>
  </si>
  <si>
    <t>Microscopic examination of the smear</t>
  </si>
  <si>
    <t>Globulin, binding sex hormones (SHGG, Sex hormone-binding globulin) The free testosterone index with the simultaneous order of Testosterone and GSHG is calculated free of charge</t>
  </si>
  <si>
    <t>Antisperm antibodies in the blood</t>
  </si>
  <si>
    <t>HBsAg (V2) (hepatitis B - surface or Australian antigen)</t>
  </si>
  <si>
    <t>Anti-HCV (hepatitis C)</t>
  </si>
  <si>
    <t xml:space="preserve">Anti-Rub IgG </t>
  </si>
  <si>
    <t xml:space="preserve">Anti-Toxo IgG </t>
  </si>
  <si>
    <t>Syphilis (Treponema pallidum total abs)</t>
  </si>
  <si>
    <t>Florocenosis NCMT (Neisseria gonorrhoeae, Chlamydia trachomatis, Mycoplasma genitalium, Trichomonas vaginalis)</t>
  </si>
  <si>
    <t>Preparation for pregnancy. Men. Full.</t>
  </si>
  <si>
    <t>TSH (thyroid-stimulating hormone) is ultra sensitive</t>
  </si>
  <si>
    <t>Florocenosis-Mycoplasma (Ureaplasma parvum, Ureaplasma urealiticum, Mycoplasma hominis), quantitative determination of DNA</t>
  </si>
  <si>
    <t>Florocenosis Candida (Candida albicans, Candida grabrata, Candida krusei, Candida parapsilosis / tropicalis), quantitative determination of DNA</t>
  </si>
  <si>
    <t>Human papillomavirus high in carcinogenic risk (genotyping 16, 18, 31, 33, 35, 39, 45, 51, 52, 56, 58, 59, 66, 68), quantitative DNA determination indicating the type of virus</t>
  </si>
  <si>
    <t>Preparation for pregnancy. Men. Advanced.</t>
  </si>
  <si>
    <t>Total :</t>
  </si>
  <si>
    <t>Bilirubin generic</t>
  </si>
  <si>
    <t>25-OH vitamin D (25-OH vitamin D, 25 (OH) D, 25-hydroxycalciferol)</t>
  </si>
  <si>
    <t>FSH (follicle-stimulating hormone)</t>
  </si>
  <si>
    <t>HCG (chorionic gonadotropin)</t>
  </si>
  <si>
    <t>Florocenosis-Aerobes (Enterobacteriaceae, Streptococcus spp., Staphylococcus spp.), Quantification of DNA</t>
  </si>
  <si>
    <t>Anti-Rub IgG</t>
  </si>
  <si>
    <t xml:space="preserve">Anti-Rub IgM </t>
  </si>
  <si>
    <t xml:space="preserve">Anti-Toxo IgM </t>
  </si>
  <si>
    <t xml:space="preserve">Anti-CMV-IgG </t>
  </si>
  <si>
    <t xml:space="preserve">Anti-CMV-IgM </t>
  </si>
  <si>
    <t>Scraping from the cervical canal</t>
  </si>
  <si>
    <t>scraping from the cervical canal</t>
  </si>
  <si>
    <t>Preparation for pregnancy. Women. Base.</t>
  </si>
  <si>
    <t>Vitamin B12</t>
  </si>
  <si>
    <t>Smear on the degree of purity</t>
  </si>
  <si>
    <t>17-OH Progesterone (17-OP)</t>
  </si>
  <si>
    <t>Anti-Muller's hormone (AMH, AMH, anti-Mullerian hormone)</t>
  </si>
  <si>
    <t>Antibodies to β-hCG</t>
  </si>
  <si>
    <t>Scraping from the vagina</t>
  </si>
  <si>
    <t xml:space="preserve">HBsAg (V2) </t>
  </si>
  <si>
    <t xml:space="preserve">Anti-HCV </t>
  </si>
  <si>
    <t xml:space="preserve">Anti-Rub IgМ </t>
  </si>
  <si>
    <t>Herpes simplex virus IgG</t>
  </si>
  <si>
    <t>Listeriosis IgG</t>
  </si>
  <si>
    <t>Brucellosis IgA</t>
  </si>
  <si>
    <t>Complex research Florocenosis №1 (NCMT, Bacterial vaginosis, Mycoplasma, Aerobes, Candida)</t>
  </si>
  <si>
    <t xml:space="preserve">D-dimer in blood plasma </t>
  </si>
  <si>
    <t xml:space="preserve">Lupus anticoagulant (LA1 / LA2) in the blood plasma </t>
  </si>
  <si>
    <t>Preparation for pregnancy. Women. Advanced.</t>
  </si>
  <si>
    <t xml:space="preserve">TSH (thyroid-stimulating hormone) </t>
  </si>
  <si>
    <t>Anti-Muller's hormone (AMH, anti-Mullerian hormone)</t>
  </si>
  <si>
    <t xml:space="preserve">Lupus anticoagulant (LA1 / LA2) in blood plasma </t>
  </si>
  <si>
    <t xml:space="preserve"> D-dimer in blood plasma </t>
  </si>
  <si>
    <t>scraping from the vagina</t>
  </si>
  <si>
    <t>Determination of specific immunoglobulins E (new studies)</t>
  </si>
  <si>
    <t>Fish</t>
  </si>
  <si>
    <t>Shrimp</t>
  </si>
  <si>
    <t>Buckwheat</t>
  </si>
  <si>
    <t>Barley</t>
  </si>
  <si>
    <t>Soybean</t>
  </si>
  <si>
    <t>Tea</t>
  </si>
  <si>
    <t>Cocoa / chocolate</t>
  </si>
  <si>
    <t>Honey</t>
  </si>
  <si>
    <t>Baking yeast</t>
  </si>
  <si>
    <t>Cabbage head</t>
  </si>
  <si>
    <t>Persimmon</t>
  </si>
  <si>
    <t>Goose (feather)</t>
  </si>
  <si>
    <t>Chicken (feather)</t>
  </si>
  <si>
    <t>Parrot (feather)</t>
  </si>
  <si>
    <t>Parrot wavy (feathers)</t>
  </si>
  <si>
    <t>Cat (dandruff)</t>
  </si>
  <si>
    <t>The dog (dandruff)</t>
  </si>
  <si>
    <t>Birch</t>
  </si>
  <si>
    <t>Maple wood</t>
  </si>
  <si>
    <t>Poplar</t>
  </si>
  <si>
    <t>Meadow grasses</t>
  </si>
  <si>
    <t>Cocksfoot</t>
  </si>
  <si>
    <t>Bluegrass meadow</t>
  </si>
  <si>
    <t>Corn</t>
  </si>
  <si>
    <t>Oats sowing</t>
  </si>
  <si>
    <t>Wheat</t>
  </si>
  <si>
    <t>Rye</t>
  </si>
  <si>
    <t>Timothy grass</t>
  </si>
  <si>
    <t>Meadow fescue</t>
  </si>
  <si>
    <t>Weed grass</t>
  </si>
  <si>
    <t>Quilts Lenticular</t>
  </si>
  <si>
    <t>White Mar</t>
  </si>
  <si>
    <t>Dandelion</t>
  </si>
  <si>
    <t>Wormwood</t>
  </si>
  <si>
    <t>Artemisia vulgaris</t>
  </si>
  <si>
    <t>Chamomile</t>
  </si>
  <si>
    <t>Ambrosia vulgaris (beetle)</t>
  </si>
  <si>
    <t>Ambrosia high</t>
  </si>
  <si>
    <t>Ambrosia is false</t>
  </si>
  <si>
    <t>Ambrosia mixture</t>
  </si>
  <si>
    <t>Dust home type Greer</t>
  </si>
  <si>
    <t>Dust home type Hollister-Stier</t>
  </si>
  <si>
    <t>Dust mites</t>
  </si>
  <si>
    <t>Home dust mite Dermatophagoides pteronyssinus</t>
  </si>
  <si>
    <t>Home dust mite Dermatophagoides farinae</t>
  </si>
  <si>
    <t>Home dust mite Dermatophagoides microceras</t>
  </si>
  <si>
    <t>Home dust mite Euroglyphus maynei</t>
  </si>
  <si>
    <t>Home dust mite Blomia tropicalis</t>
  </si>
  <si>
    <t>Mushrooms and mold</t>
  </si>
  <si>
    <t>Fungal mold Cladosporium herbarum</t>
  </si>
  <si>
    <t>Fungal mold Alternaria alternata</t>
  </si>
  <si>
    <t>Aspergillus terreus fungus</t>
  </si>
  <si>
    <t>Aspergillus flavus fungus</t>
  </si>
  <si>
    <t>Mosquito</t>
  </si>
  <si>
    <t>Sunflower seeds</t>
  </si>
  <si>
    <t>Determination of specific IgE to allergen panels (screening):</t>
  </si>
  <si>
    <t>Helminths</t>
  </si>
  <si>
    <t>Insects</t>
  </si>
  <si>
    <t>Drugs</t>
  </si>
  <si>
    <t>Others</t>
  </si>
  <si>
    <t>Animal allergens panel ex1: cat dander, horse dander, cow dander, dog dander</t>
  </si>
  <si>
    <t>Panels of animal allergens</t>
  </si>
  <si>
    <t>Animal allergens panel ex70: epithelium of guinea pig, rabbit epithelium, hamster epithelium, epithelium and rat protein, epithelium and mouse protein</t>
  </si>
  <si>
    <t>Animal allergens panel №71/ex71: goose feathers, chicken feathers, duck feathers, turkey feathers</t>
  </si>
  <si>
    <t>Animal allergens panel ex73: chicken feather, ducks, parrot</t>
  </si>
  <si>
    <t>Panels of allergens: house dust and mold</t>
  </si>
  <si>
    <t>Panel of mold allergens mx1: Penicillium notatum, Cladosporium herbarum, Aspergillus fumigatus, Alternaria alternata</t>
  </si>
  <si>
    <t>Panel of mold allergens mx2: Penicillium notatum, Cladosporium herbarum, Aspergillus fumigatus, Candida albicans, Alternaria tenuis, Setomelanomma rostrata</t>
  </si>
  <si>
    <t>Dust allergen panel hx2: Home dust Hollister-Stier Labs, Dermatophagoides pteronyssinus, Dermatophagoides farinae, Blatella germanica</t>
  </si>
  <si>
    <t>Panels of allergens: grass and trees</t>
  </si>
  <si>
    <t>Panel of tree allergens №5/tx5: alder gray, hazel, elm, willow, poplar</t>
  </si>
  <si>
    <t>Panel of tree allergens tx9: alder gray, birch, hazel, white oak, willow white</t>
  </si>
  <si>
    <t>The panel of grass allergens gx1: hedgehog, meadow fescue, ryegrass pasture / chaff, timothy grass, meadow grassland, meadow grass</t>
  </si>
  <si>
    <t>The panel of grass allergens gx2: pig-headed palmate, chaff, timothy grass, meadow grass, sorghum, buckwheat appreciable</t>
  </si>
  <si>
    <t>The panel of grass allergens gx4: fragrant spikelet, chaff, common reed, rye sown, bukharnik woolly</t>
  </si>
  <si>
    <t>Panel of inhalation allergens rx4: swine finger, chaff, bonfire, ragwort high, wormwood, plantain lanceolate</t>
  </si>
  <si>
    <t>The panel of allergens of weeds wx2: ragweed ragweed, wormwood, lanceolate plantain, white marigold, quinoa</t>
  </si>
  <si>
    <t>The panel of allergens of weeds №7/wx7: chamomile, dandelion, plantain, mall, goldenrod</t>
  </si>
  <si>
    <t>The panel of allergens: food products</t>
  </si>
  <si>
    <t>The panel of food allergens №1/fx1: peanuts, hazelnuts, brazil nut, almonds, coconut</t>
  </si>
  <si>
    <t>The panel of food allergens №2/fx2: cod, shrimp, blue mussel, tuna, salmon</t>
  </si>
  <si>
    <t>The panel of food allergens №3/fx3: wheat flour, oat flour, corn flour, sesame, buckwheat flour</t>
  </si>
  <si>
    <t>The panel of food allergens №5/fx5: egg white, cow's milk, cod, wheat flour, peanuts, soybeans</t>
  </si>
  <si>
    <t>The panel of food allergens fx13: peas, white beans, carrots, potatoes</t>
  </si>
  <si>
    <t>The panel of food allergens fx14: tomato, spinach, cabbage, paprika</t>
  </si>
  <si>
    <t>The panel of food allergens №15/fx15: orange, banana, apple, peach</t>
  </si>
  <si>
    <t>The panel of food allergens fx20: wheat flour, rye flour, barley flour, rice flour</t>
  </si>
  <si>
    <t>The panel of food allergens fx21: kiwi, melon, banana, peach, pineapple</t>
  </si>
  <si>
    <t>The panel of food allergens fx26: egg white, cow's milk, peanuts, mustard</t>
  </si>
  <si>
    <t>The panel of food allergens fx29: orange, lemon, grapefruit, tangerine</t>
  </si>
  <si>
    <t>The panel of food allergens fx30:  kiwi, mango, banana, avocado, papaya</t>
  </si>
  <si>
    <t>The panel of food allergens fx31: apple, pear, peach, cherry, plum</t>
  </si>
  <si>
    <t>The panel of food allergens № 73: pork, chicken, beef, lamb</t>
  </si>
  <si>
    <t>The panel of food allergens fx74: cod, herring, mackerel, flounder</t>
  </si>
  <si>
    <t>Research packages</t>
  </si>
  <si>
    <t>Package "Eczema" (egg white, milk, fish, wheat, peanuts, soy, shrimp, cat (dandruff), dog (dandruff), D.pteronyssinus)</t>
  </si>
  <si>
    <t>Package "Asthma / Rhinitis, adults" (birch warty, timothy grass, wormwood, ragweed high, Alternaria alternata, cat (dandruff), dog (dandruff), D. Pteronyssinus)</t>
  </si>
  <si>
    <t>Package "Asthma / Rhinitis, Children" (egg white, milk, birch warty, timothy grass, wormwood, cat (dandruff), dog (dandruff), D. pteronyssinus)</t>
  </si>
  <si>
    <t xml:space="preserve"> Allergodiagnostics in CDL OLYMPUS</t>
  </si>
  <si>
    <t>ISAC-test</t>
  </si>
  <si>
    <t>ALLERGODIAGNOSIS by LuxScan 10K Microarray Scanner analyzer</t>
  </si>
  <si>
    <t>Albumin / creatinine ratio in a single portion of urine</t>
  </si>
  <si>
    <t>Determination of avidity of IgG to Toxoplasma gondii (toxoplasmosis) in blood serum by the method of immunochemiluminescence</t>
  </si>
  <si>
    <t>Determination of avidity of IgG to cytomegalovirus in serum by the method of immunochemiluminescence</t>
  </si>
  <si>
    <t>Determination of Ig G for the nuclear antigen of the Epstein-Barr virus (HSV-IV) in the serum by the ELISA method</t>
  </si>
  <si>
    <t>Determination of Ig G for the early antigen of the Epstein-Barr virus (HSV-IV) in the serum by the ELISA method</t>
  </si>
  <si>
    <t>Determination of Ig M for the capsid antigen of the Epstein-Barr virus (HSV-IV) in the serum by the ELISA method</t>
  </si>
  <si>
    <t>Determination of Ig G for the capsid antigen of the Epstein-Barr virus (HSV-IV) in the serum by the ELISA method</t>
  </si>
  <si>
    <t>Determination of the avidity index of IgG to the capsid antigen of the Epstein-Barr virus by the ELISA method</t>
  </si>
  <si>
    <t>smear, urine</t>
  </si>
  <si>
    <t>ANA Screen (antinuclear antibody screening)</t>
  </si>
  <si>
    <t>ENA Screen (extractable nuclear antigens)</t>
  </si>
  <si>
    <t>Anti-Jo-1</t>
  </si>
  <si>
    <t>Anti-Nucleosome</t>
  </si>
  <si>
    <t xml:space="preserve">Anti-Rib-P </t>
  </si>
  <si>
    <t>Anti-SS-A (Ro)</t>
  </si>
  <si>
    <t>Anti-SS-B (La)</t>
  </si>
  <si>
    <t>Anti-Scl-70</t>
  </si>
  <si>
    <t>Anti-single-stranded DNA (ssDNA) </t>
  </si>
  <si>
    <t>Anti-Double-stranded DNA (screening)</t>
  </si>
  <si>
    <t>Anti-C1q</t>
  </si>
  <si>
    <t>Anti-glomerular basement membrane (anti-GBM)</t>
  </si>
  <si>
    <t>Anti-PR3</t>
  </si>
  <si>
    <t>Anti-MPO</t>
  </si>
  <si>
    <t>Anti-elastase</t>
  </si>
  <si>
    <t>Anti-Cathepsin G</t>
  </si>
  <si>
    <t>Anti-Lactoferrin</t>
  </si>
  <si>
    <t>Anti-Intrinsic Factor</t>
  </si>
  <si>
    <t>Anti- Tissue-Transglutaminase (screening)</t>
  </si>
  <si>
    <t xml:space="preserve">Anti-Parietal cell </t>
  </si>
  <si>
    <t>Anti - Saccharomyces cerevisiae ASCA (IgA)</t>
  </si>
  <si>
    <t>Anti - Saccharomyces cerevisiae ASCA (IgG)</t>
  </si>
  <si>
    <t>Anti-Insulin, IgG</t>
  </si>
  <si>
    <t>Anti-Phosphatidyl Serine IgG</t>
  </si>
  <si>
    <t>Anti-Annexin V IgG</t>
  </si>
  <si>
    <t>biopsy material</t>
  </si>
  <si>
    <t>6</t>
  </si>
  <si>
    <t>2-4</t>
  </si>
  <si>
    <t>HСV qualit. (ultra sensitive)</t>
  </si>
  <si>
    <t>HCV quant. (ultra sensitive)</t>
  </si>
  <si>
    <t>HBV qualit (ultra sensitive)</t>
  </si>
  <si>
    <t>HBV quant. (ultra sensitive)</t>
  </si>
  <si>
    <t>HDV qualit. (ultra sensitive)</t>
  </si>
  <si>
    <t>whole blood/serum</t>
  </si>
  <si>
    <t>skin biopsy slice</t>
  </si>
  <si>
    <t>GLUTEN-SENSITIVE ENTEROPATHY</t>
  </si>
  <si>
    <t>Endomysium IgA in serum by indirect immunofluorescence</t>
  </si>
  <si>
    <t>Endomysium IgG in serum by indirect immunofluorescence</t>
  </si>
  <si>
    <t>IgG detection in  biopsy slice by direct immunofluorescence</t>
  </si>
  <si>
    <t>IgA detection in  biopsy slice by direct immunofluorescence</t>
  </si>
  <si>
    <t>IgM detection in  biopsy slice by direct immunofluorescence</t>
  </si>
  <si>
    <t>C4d complement component detection in  biopsy slice by direct immunofluorescence</t>
  </si>
  <si>
    <t>Multiple analysis of skin biopsy slice (hematoxylin-eosin staining, IgG, IgM, IgA, c4d immunofluorescence)</t>
  </si>
  <si>
    <t>Anti-Hystone</t>
  </si>
  <si>
    <t>ANCA screening (anti-MPO, anti-PR3)</t>
  </si>
  <si>
    <t>Antiphospholipid screening, IgG</t>
  </si>
  <si>
    <t>Antiphospholipid screening, IgМ</t>
  </si>
  <si>
    <t>Preparation for pregnancy. Women. Full</t>
  </si>
  <si>
    <t>Antiphospholipid screening IgM</t>
  </si>
  <si>
    <t>Antiphospholipid screening IgG</t>
  </si>
  <si>
    <t>Non Invasive Prenatal Test (NIPT)</t>
  </si>
  <si>
    <t>Trisomy test (13,18 и 21)</t>
  </si>
  <si>
    <t>Trisomy test+ (13,18, 21, XY, microdeletion)</t>
  </si>
  <si>
    <t>10-14</t>
  </si>
  <si>
    <t>IMMUNOHISTOCHEMISTRY</t>
  </si>
  <si>
    <t>Immunohistological analysis of breast tumors (HER-2/neu, progesterone receptor, estrogen receptor and KI-67)</t>
  </si>
  <si>
    <t>paraffin block and coverglass preparation</t>
  </si>
  <si>
    <t>-</t>
  </si>
  <si>
    <t>Giardiasis IgA</t>
  </si>
  <si>
    <t>Giardiasis IgM</t>
  </si>
  <si>
    <t>3-6</t>
  </si>
  <si>
    <r>
      <t>Na/K/Са ionized</t>
    </r>
    <r>
      <rPr>
        <b/>
        <sz val="11"/>
        <rFont val="Segoe UI"/>
        <family val="2"/>
        <charset val="204"/>
      </rPr>
      <t>*</t>
    </r>
  </si>
  <si>
    <r>
      <t>Florocenos - Аerobes (Enterobacteriaceae,</t>
    </r>
    <r>
      <rPr>
        <sz val="11"/>
        <color rgb="FF1F497D"/>
        <rFont val="Segoe UI"/>
        <family val="2"/>
        <charset val="204"/>
      </rPr>
      <t xml:space="preserve"> </t>
    </r>
    <r>
      <rPr>
        <sz val="11"/>
        <rFont val="Segoe UI"/>
        <family val="2"/>
        <charset val="204"/>
      </rPr>
      <t>Streptococcus spp.,</t>
    </r>
    <r>
      <rPr>
        <sz val="11"/>
        <color rgb="FF1F497D"/>
        <rFont val="Segoe UI"/>
        <family val="2"/>
        <charset val="204"/>
      </rPr>
      <t xml:space="preserve"> </t>
    </r>
    <r>
      <rPr>
        <sz val="11"/>
        <rFont val="Segoe UI"/>
        <family val="2"/>
        <charset val="204"/>
      </rPr>
      <t>Staphylococcus spp.), quantification of DNA</t>
    </r>
  </si>
  <si>
    <r>
      <rPr>
        <b/>
        <sz val="11"/>
        <color rgb="FFFF0000"/>
        <rFont val="Segoe UI"/>
        <family val="2"/>
        <charset val="204"/>
      </rPr>
      <t>*</t>
    </r>
    <r>
      <rPr>
        <b/>
        <sz val="11"/>
        <rFont val="Segoe UI"/>
        <family val="2"/>
        <charset val="204"/>
      </rPr>
      <t>Costs, result-time and carrying out researches may depends on laboratory region. Please ask for the details laboratory registrators or contact-center: 59-79-69</t>
    </r>
  </si>
  <si>
    <t>M-gradient, immunotyping with a panel of antisera (IgG/A/M/kappa/lambda) with a quantitative evaluation of the M gradient</t>
  </si>
  <si>
    <t>Trichinosis IgМ</t>
  </si>
  <si>
    <t>Oats</t>
  </si>
  <si>
    <t xml:space="preserve">Smear taking </t>
  </si>
  <si>
    <t>Intimate profile (PCR men, urine)</t>
  </si>
  <si>
    <t>The definition of the Y-chromosome of the fetus in the mother's blood for molecular genetic method (the sex of the fetus)</t>
  </si>
  <si>
    <t>blood from a vein/plasma</t>
  </si>
  <si>
    <t>4-2</t>
  </si>
  <si>
    <t>Determination of RH-factor of the fetus in the mother's blood by molecular genetic method (RHD gene)</t>
  </si>
  <si>
    <t xml:space="preserve">        5 000   </t>
  </si>
  <si>
    <t xml:space="preserve">        2 500   </t>
  </si>
  <si>
    <t xml:space="preserve">        1 600   </t>
  </si>
  <si>
    <t xml:space="preserve">           900   </t>
  </si>
  <si>
    <t>Profile of "Male hormones"</t>
  </si>
  <si>
    <t xml:space="preserve">Sex hormone-binding globulin </t>
  </si>
  <si>
    <t xml:space="preserve"> Sex hormone-binding globulin</t>
  </si>
  <si>
    <t>Profile "Women's hormonal balance"</t>
  </si>
  <si>
    <t>25-OH vitamin D, 25(OH)D, 25-hydroxycalciferol)</t>
  </si>
  <si>
    <t xml:space="preserve">Vitamin В12 </t>
  </si>
  <si>
    <t>Profile "Beauty" Beautiful skin</t>
  </si>
  <si>
    <t>Profile "Beauty-Beauty" Beautiful nails, strong hair</t>
  </si>
  <si>
    <t>Detection of Epstein - Barr virus (HSV-IV) in biological material by PCR method of high quality</t>
  </si>
  <si>
    <t>blood with EDTA; scraping; urine; saliva</t>
  </si>
  <si>
    <t>Determination of Ig G to Cysticerci (Taenia solium)</t>
  </si>
  <si>
    <t>Determination of Ig A to Yersiniosis pathogens (Y.enterocolitica, Y.pseudotuberculosis)</t>
  </si>
  <si>
    <t>2-5</t>
  </si>
  <si>
    <t>Determination of Lamblia antigen</t>
  </si>
  <si>
    <t>Determination of Ig G to nematodes of the genus Anisakis (Anisakis)</t>
  </si>
  <si>
    <r>
      <t>Na/K/Сl</t>
    </r>
    <r>
      <rPr>
        <b/>
        <sz val="11"/>
        <rFont val="Segoe UI"/>
        <family val="2"/>
        <charset val="204"/>
      </rPr>
      <t>*</t>
    </r>
  </si>
  <si>
    <t>1 trimester prenatal screening SsDwLab</t>
  </si>
  <si>
    <t>Alanine-aminotransferase</t>
  </si>
  <si>
    <t>Gamma-glutamyl transferase</t>
  </si>
  <si>
    <t>Pancreatic amylase</t>
  </si>
  <si>
    <t>Creatine kinaze</t>
  </si>
  <si>
    <t>Сonjugated bilirubin</t>
  </si>
  <si>
    <t>Calcium total</t>
  </si>
  <si>
    <t>Iron</t>
  </si>
  <si>
    <t>Сeruloplasmin</t>
  </si>
  <si>
    <t>Latent iron binding capacity</t>
  </si>
  <si>
    <t>C-reactive protein cardio</t>
  </si>
  <si>
    <t>Anti-streptolysin 0</t>
  </si>
  <si>
    <t>Protein fractions (protein electrophoresis)</t>
  </si>
  <si>
    <t>Alpha1-antitrypsin, A1AT</t>
  </si>
  <si>
    <t>Albumin/creatinine ratio in a single portion of urine</t>
  </si>
  <si>
    <t>Protein</t>
  </si>
  <si>
    <t>BIOCHEMICAL FECAL MASSES ANALYSIS</t>
  </si>
  <si>
    <t>25-OH vitamin D (25-hydroxycalciferol)</t>
  </si>
  <si>
    <t>Folic acid</t>
  </si>
  <si>
    <t>Urinalysis</t>
  </si>
  <si>
    <t>Urinalysis by "Nechiporenko"</t>
  </si>
  <si>
    <t>Microscopic smear</t>
  </si>
  <si>
    <t>vaginal smear</t>
  </si>
  <si>
    <t>HORMONES by electrochemiluminescence technology</t>
  </si>
  <si>
    <t>FТ3 free</t>
  </si>
  <si>
    <t>FТ4 free</t>
  </si>
  <si>
    <t>Anti-thyroglobulin</t>
  </si>
  <si>
    <t>TSH receptor antibodies</t>
  </si>
  <si>
    <t>Anti-microsomal thyreoperoxidase</t>
  </si>
  <si>
    <t>Parathormone</t>
  </si>
  <si>
    <t>Chorion gonadotrophic hormone</t>
  </si>
  <si>
    <t>Prolactin with macroprolactin</t>
  </si>
  <si>
    <t>ACTH (adrenocorticotropic hormone)</t>
  </si>
  <si>
    <t>Anti-beta-2-glycoprotein (screening)</t>
  </si>
  <si>
    <t>ANA/AMA/ASMA/PCA ab in blood by indirect immunofluorescence</t>
  </si>
  <si>
    <t>Anti-cardiolipin total (IgA, IgG, IgM)</t>
  </si>
  <si>
    <t>INFERTILITY DIAGNOSTICS</t>
  </si>
  <si>
    <t>MOLECULAR GENETIC RESEARCH</t>
  </si>
  <si>
    <r>
      <rPr>
        <b/>
        <sz val="11"/>
        <rFont val="Segoe UI"/>
        <family val="2"/>
        <charset val="204"/>
      </rPr>
      <t>UREA BREATH TESTING</t>
    </r>
    <r>
      <rPr>
        <sz val="11"/>
        <color rgb="FFFF0000"/>
        <rFont val="Segoe UI"/>
        <family val="2"/>
        <charset val="204"/>
      </rPr>
      <t>*</t>
    </r>
  </si>
  <si>
    <t>14C urea breath testing (determination of Helicobacter pylori )</t>
  </si>
  <si>
    <t>1-2</t>
  </si>
  <si>
    <t>expired air</t>
  </si>
  <si>
    <t>semiquantitative</t>
  </si>
  <si>
    <t>Histopathological examination of biopsy material</t>
  </si>
  <si>
    <r>
      <t>HISTOPATHOLOGICAL EXAMINATION</t>
    </r>
    <r>
      <rPr>
        <b/>
        <sz val="11"/>
        <color rgb="FFFF0000"/>
        <rFont val="Segoe UI"/>
        <family val="2"/>
        <charset val="204"/>
      </rPr>
      <t>*</t>
    </r>
  </si>
  <si>
    <r>
      <t>TIME, DAYS</t>
    </r>
    <r>
      <rPr>
        <b/>
        <sz val="11"/>
        <color rgb="FFFF0000"/>
        <rFont val="Segoe UI"/>
        <family val="2"/>
        <charset val="204"/>
      </rPr>
      <t>*</t>
    </r>
  </si>
  <si>
    <t>Pre-vaccination package (ovalbumin f232, yeast f45, formaldehyde k80, casein f78, α-lactalbumin f76, bovine serum albumin e204, gelatin c74)</t>
  </si>
  <si>
    <t>Term, days</t>
  </si>
  <si>
    <t>Cardiorisk</t>
  </si>
  <si>
    <t>Profile of "Examination of the hepar"</t>
  </si>
  <si>
    <t>Preoperative profile</t>
  </si>
  <si>
    <t>Therm, days</t>
  </si>
  <si>
    <t>Price</t>
  </si>
  <si>
    <t>The price</t>
  </si>
  <si>
    <t>Biological material sampling</t>
  </si>
  <si>
    <t>PRICE LIST OF CDL"OLYMP" LABORATORY SERVICES  from 15.01.2020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</si>
</sst>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_р_._-;\-* #,##0_р_._-;_-* &quot;-&quot;??_р_._-;_-@_-"/>
  </numFmts>
  <fonts count="57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0"/>
      <name val="Segoe UI"/>
      <family val="2"/>
      <charset val="204"/>
    </font>
    <font>
      <b/>
      <sz val="10"/>
      <color indexed="8"/>
      <name val="Segoe UI"/>
      <family val="2"/>
      <charset val="204"/>
    </font>
    <font>
      <sz val="10"/>
      <name val="Segoe UI"/>
      <family val="2"/>
      <charset val="204"/>
    </font>
    <font>
      <sz val="10"/>
      <color indexed="8"/>
      <name val="Segoe UI"/>
      <family val="2"/>
      <charset val="204"/>
    </font>
    <font>
      <sz val="10"/>
      <color theme="1"/>
      <name val="Segoe UI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9"/>
      <name val="Tahoma"/>
      <family val="2"/>
    </font>
    <font>
      <sz val="11"/>
      <color indexed="18"/>
      <name val="Tahoma"/>
      <family val="2"/>
    </font>
    <font>
      <sz val="12"/>
      <color indexed="18"/>
      <name val="Arial"/>
      <family val="2"/>
    </font>
    <font>
      <sz val="12"/>
      <color indexed="18"/>
      <name val="Tahoma"/>
      <family val="2"/>
    </font>
    <font>
      <sz val="10"/>
      <color indexed="8"/>
      <name val="Arial"/>
      <family val="2"/>
      <charset val="204"/>
    </font>
    <font>
      <sz val="10"/>
      <name val="Peterburg"/>
      <charset val="204"/>
    </font>
    <font>
      <sz val="10"/>
      <name val="Arial Cyr"/>
      <charset val="204"/>
    </font>
    <font>
      <sz val="8"/>
      <name val="Arial"/>
      <family val="2"/>
    </font>
    <font>
      <sz val="11"/>
      <name val="Arial"/>
      <family val="2"/>
      <charset val="204"/>
    </font>
    <font>
      <sz val="11"/>
      <color indexed="8"/>
      <name val="Calibri"/>
      <family val="2"/>
    </font>
    <font>
      <sz val="11"/>
      <name val="Calibri"/>
      <family val="2"/>
      <charset val="204"/>
      <scheme val="minor"/>
    </font>
    <font>
      <b/>
      <sz val="12"/>
      <name val="Segoe UI"/>
      <family val="2"/>
      <charset val="204"/>
    </font>
    <font>
      <sz val="10"/>
      <color rgb="FF000000"/>
      <name val="Segoe UI"/>
      <family val="2"/>
      <charset val="204"/>
    </font>
    <font>
      <sz val="9"/>
      <name val="Segoe UI"/>
      <family val="2"/>
      <charset val="204"/>
    </font>
    <font>
      <b/>
      <sz val="14"/>
      <color theme="1"/>
      <name val="Segoe UI"/>
      <family val="2"/>
      <charset val="204"/>
    </font>
    <font>
      <b/>
      <sz val="10"/>
      <color theme="1"/>
      <name val="Segoe UI"/>
      <family val="2"/>
      <charset val="204"/>
    </font>
    <font>
      <b/>
      <sz val="11"/>
      <name val="Segoe UI"/>
      <family val="2"/>
      <charset val="204"/>
    </font>
    <font>
      <sz val="11"/>
      <name val="Segoe UI"/>
      <family val="2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rgb="FF000000"/>
      <name val="Segoe UI"/>
      <family val="2"/>
      <charset val="204"/>
    </font>
    <font>
      <b/>
      <sz val="12"/>
      <color theme="1"/>
      <name val="Segoe UI"/>
      <family val="2"/>
      <charset val="204"/>
    </font>
    <font>
      <b/>
      <sz val="9"/>
      <color theme="1"/>
      <name val="Segoe U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indexed="8"/>
      <name val="Segoe UI"/>
      <family val="2"/>
      <charset val="204"/>
    </font>
    <font>
      <sz val="11"/>
      <color theme="1"/>
      <name val="Segoe UI"/>
      <family val="2"/>
      <charset val="204"/>
    </font>
    <font>
      <sz val="11"/>
      <color indexed="8"/>
      <name val="Segoe UI"/>
      <family val="2"/>
      <charset val="204"/>
    </font>
    <font>
      <sz val="11"/>
      <color rgb="FF000000"/>
      <name val="Segoe UI"/>
      <family val="2"/>
      <charset val="204"/>
    </font>
    <font>
      <sz val="11"/>
      <color rgb="FF1F497D"/>
      <name val="Segoe UI"/>
      <family val="2"/>
      <charset val="204"/>
    </font>
    <font>
      <b/>
      <sz val="11"/>
      <color rgb="FFFF0000"/>
      <name val="Segoe UI"/>
      <family val="2"/>
      <charset val="204"/>
    </font>
    <font>
      <b/>
      <sz val="11"/>
      <color theme="1"/>
      <name val="Segoe UI"/>
      <family val="2"/>
      <charset val="204"/>
    </font>
    <font>
      <b/>
      <sz val="11"/>
      <color rgb="FF000000"/>
      <name val="Segoe UI"/>
      <family val="2"/>
      <charset val="204"/>
    </font>
    <font>
      <i/>
      <sz val="10"/>
      <name val="Segoe UI"/>
      <family val="2"/>
      <charset val="204"/>
    </font>
    <font>
      <i/>
      <sz val="11"/>
      <name val="Calibri"/>
      <family val="2"/>
      <charset val="204"/>
      <scheme val="minor"/>
    </font>
    <font>
      <i/>
      <sz val="10"/>
      <color theme="1"/>
      <name val="Segoe UI"/>
      <family val="2"/>
      <charset val="204"/>
    </font>
    <font>
      <i/>
      <sz val="10"/>
      <color theme="1"/>
      <name val="Calibri"/>
      <family val="2"/>
      <charset val="204"/>
      <scheme val="minor"/>
    </font>
    <font>
      <i/>
      <sz val="10"/>
      <color rgb="FF000000"/>
      <name val="Segoe UI"/>
      <family val="2"/>
      <charset val="204"/>
    </font>
    <font>
      <sz val="11"/>
      <color theme="1"/>
      <name val="Calibri"/>
      <family val="2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2"/>
      <color theme="1"/>
      <name val="Segoe UI"/>
      <family val="2"/>
      <charset val="204"/>
    </font>
    <font>
      <sz val="12"/>
      <color rgb="FF000000"/>
      <name val="Segoe UI"/>
      <family val="2"/>
      <charset val="204"/>
    </font>
    <font>
      <sz val="11"/>
      <color rgb="FFFF0000"/>
      <name val="Segoe UI"/>
      <family val="2"/>
      <charset val="204"/>
    </font>
    <font>
      <i/>
      <sz val="11"/>
      <name val="Segoe U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13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hair">
        <color indexed="18"/>
      </top>
      <bottom style="hair">
        <color indexed="1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1" fillId="0" borderId="0"/>
    <xf numFmtId="0" fontId="9" fillId="0" borderId="0"/>
    <xf numFmtId="0" fontId="10" fillId="0" borderId="0"/>
    <xf numFmtId="4" fontId="11" fillId="2" borderId="2" applyNumberFormat="0" applyProtection="0">
      <alignment vertical="center"/>
    </xf>
    <xf numFmtId="4" fontId="11" fillId="2" borderId="2" applyNumberFormat="0" applyProtection="0">
      <alignment horizontal="left" vertical="center" indent="1"/>
    </xf>
    <xf numFmtId="4" fontId="12" fillId="3" borderId="3" applyNumberFormat="0" applyProtection="0">
      <alignment horizontal="left" vertical="center" indent="1"/>
    </xf>
    <xf numFmtId="4" fontId="13" fillId="4" borderId="2" applyNumberFormat="0" applyProtection="0">
      <alignment horizontal="right" vertical="center"/>
    </xf>
    <xf numFmtId="4" fontId="14" fillId="5" borderId="2" applyNumberFormat="0" applyProtection="0">
      <alignment horizontal="left" vertical="center" indent="1"/>
    </xf>
    <xf numFmtId="0" fontId="15" fillId="0" borderId="0"/>
    <xf numFmtId="0" fontId="16" fillId="0" borderId="0" applyFill="0"/>
    <xf numFmtId="0" fontId="17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/>
    <xf numFmtId="0" fontId="18" fillId="0" borderId="0"/>
    <xf numFmtId="0" fontId="19" fillId="0" borderId="0" applyFill="0"/>
    <xf numFmtId="0" fontId="19" fillId="0" borderId="0" applyFill="0"/>
    <xf numFmtId="0" fontId="7" fillId="0" borderId="0"/>
    <xf numFmtId="0" fontId="1" fillId="0" borderId="0"/>
    <xf numFmtId="0" fontId="8" fillId="0" borderId="0"/>
    <xf numFmtId="0" fontId="8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164" fontId="20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0" fillId="0" borderId="0"/>
    <xf numFmtId="0" fontId="7" fillId="0" borderId="0"/>
    <xf numFmtId="4" fontId="11" fillId="2" borderId="23" applyNumberFormat="0" applyProtection="0">
      <alignment vertical="center"/>
    </xf>
    <xf numFmtId="4" fontId="11" fillId="2" borderId="23" applyNumberFormat="0" applyProtection="0">
      <alignment horizontal="left" vertical="center" indent="1"/>
    </xf>
    <xf numFmtId="4" fontId="13" fillId="4" borderId="23" applyNumberFormat="0" applyProtection="0">
      <alignment horizontal="right" vertical="center"/>
    </xf>
    <xf numFmtId="4" fontId="14" fillId="5" borderId="23" applyNumberFormat="0" applyProtection="0">
      <alignment horizontal="left" vertical="center" indent="1"/>
    </xf>
    <xf numFmtId="0" fontId="50" fillId="0" borderId="0"/>
  </cellStyleXfs>
  <cellXfs count="633">
    <xf numFmtId="0" fontId="0" fillId="0" borderId="0" xfId="0"/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/>
    </xf>
    <xf numFmtId="1" fontId="2" fillId="0" borderId="1" xfId="34" applyNumberFormat="1" applyFont="1" applyFill="1" applyBorder="1" applyAlignment="1">
      <alignment horizontal="center" vertical="center" wrapText="1"/>
    </xf>
    <xf numFmtId="1" fontId="0" fillId="0" borderId="0" xfId="34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" fillId="0" borderId="7" xfId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6" xfId="1" applyFont="1" applyBorder="1" applyAlignment="1">
      <alignment vertical="center"/>
    </xf>
    <xf numFmtId="0" fontId="4" fillId="0" borderId="7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4" fillId="0" borderId="0" xfId="5" applyFont="1" applyBorder="1" applyAlignment="1">
      <alignment vertical="center"/>
    </xf>
    <xf numFmtId="0" fontId="4" fillId="0" borderId="0" xfId="5" applyFont="1" applyBorder="1" applyAlignment="1">
      <alignment vertical="center" wrapText="1"/>
    </xf>
    <xf numFmtId="0" fontId="4" fillId="0" borderId="0" xfId="5" applyFont="1" applyBorder="1" applyAlignment="1">
      <alignment horizontal="center" vertical="center"/>
    </xf>
    <xf numFmtId="0" fontId="4" fillId="0" borderId="7" xfId="5" applyFont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7" xfId="5" applyFont="1" applyFill="1" applyBorder="1" applyAlignment="1">
      <alignment horizontal="center" vertical="center"/>
    </xf>
    <xf numFmtId="0" fontId="4" fillId="0" borderId="1" xfId="5" applyFont="1" applyFill="1" applyBorder="1" applyAlignment="1">
      <alignment vertical="center" wrapText="1"/>
    </xf>
    <xf numFmtId="0" fontId="4" fillId="0" borderId="1" xfId="5" applyFont="1" applyFill="1" applyBorder="1" applyAlignment="1">
      <alignment horizontal="center" vertical="center"/>
    </xf>
    <xf numFmtId="0" fontId="4" fillId="0" borderId="1" xfId="26" applyFont="1" applyFill="1" applyBorder="1" applyAlignment="1">
      <alignment vertical="center" wrapText="1"/>
    </xf>
    <xf numFmtId="0" fontId="4" fillId="7" borderId="0" xfId="4" applyFont="1" applyFill="1" applyBorder="1" applyAlignment="1">
      <alignment horizontal="center" vertical="center" wrapText="1"/>
    </xf>
    <xf numFmtId="0" fontId="4" fillId="7" borderId="0" xfId="4" applyFont="1" applyFill="1" applyBorder="1" applyAlignment="1">
      <alignment vertical="center" wrapText="1"/>
    </xf>
    <xf numFmtId="0" fontId="4" fillId="7" borderId="7" xfId="4" applyFont="1" applyFill="1" applyBorder="1" applyAlignment="1">
      <alignment horizontal="center" vertical="center"/>
    </xf>
    <xf numFmtId="0" fontId="4" fillId="7" borderId="1" xfId="4" applyFont="1" applyFill="1" applyBorder="1" applyAlignment="1">
      <alignment horizontal="center" vertical="center" wrapText="1"/>
    </xf>
    <xf numFmtId="0" fontId="4" fillId="7" borderId="1" xfId="4" applyFont="1" applyFill="1" applyBorder="1" applyAlignment="1">
      <alignment horizontal="justify" vertical="center" wrapText="1"/>
    </xf>
    <xf numFmtId="0" fontId="4" fillId="7" borderId="1" xfId="4" applyFont="1" applyFill="1" applyBorder="1" applyAlignment="1">
      <alignment horizontal="center" vertical="center"/>
    </xf>
    <xf numFmtId="0" fontId="4" fillId="7" borderId="1" xfId="4" applyFont="1" applyFill="1" applyBorder="1" applyAlignment="1">
      <alignment vertical="center" wrapText="1"/>
    </xf>
    <xf numFmtId="1" fontId="3" fillId="8" borderId="1" xfId="34" applyNumberFormat="1" applyFont="1" applyFill="1" applyBorder="1" applyAlignment="1">
      <alignment horizontal="center" vertical="center" wrapText="1"/>
    </xf>
    <xf numFmtId="0" fontId="3" fillId="8" borderId="1" xfId="4" applyFont="1" applyFill="1" applyBorder="1" applyAlignment="1">
      <alignment horizontal="center" vertical="center" wrapText="1"/>
    </xf>
    <xf numFmtId="0" fontId="2" fillId="7" borderId="1" xfId="4" applyFont="1" applyFill="1" applyBorder="1" applyAlignment="1">
      <alignment horizontal="center" vertical="center" wrapText="1"/>
    </xf>
    <xf numFmtId="0" fontId="2" fillId="8" borderId="1" xfId="4" applyFont="1" applyFill="1" applyBorder="1" applyAlignment="1">
      <alignment horizontal="center" vertical="center" wrapText="1"/>
    </xf>
    <xf numFmtId="0" fontId="4" fillId="7" borderId="1" xfId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wrapText="1"/>
    </xf>
    <xf numFmtId="0" fontId="27" fillId="0" borderId="1" xfId="1" applyFont="1" applyFill="1" applyBorder="1" applyAlignment="1">
      <alignment horizontal="center" vertical="center" wrapText="1"/>
    </xf>
    <xf numFmtId="0" fontId="4" fillId="7" borderId="1" xfId="1" applyFont="1" applyFill="1" applyBorder="1" applyAlignment="1">
      <alignment horizontal="center" vertical="center"/>
    </xf>
    <xf numFmtId="0" fontId="0" fillId="0" borderId="0" xfId="0" applyAlignment="1"/>
    <xf numFmtId="0" fontId="0" fillId="7" borderId="0" xfId="0" applyFill="1" applyAlignment="1">
      <alignment wrapText="1"/>
    </xf>
    <xf numFmtId="0" fontId="21" fillId="0" borderId="1" xfId="0" applyFont="1" applyBorder="1" applyAlignment="1">
      <alignment horizontal="center" vertical="center"/>
    </xf>
    <xf numFmtId="0" fontId="4" fillId="7" borderId="1" xfId="1" applyFont="1" applyFill="1" applyBorder="1" applyAlignment="1">
      <alignment horizontal="center" vertical="center" wrapText="1"/>
    </xf>
    <xf numFmtId="0" fontId="4" fillId="9" borderId="17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6" fillId="7" borderId="1" xfId="0" applyFont="1" applyFill="1" applyBorder="1" applyAlignment="1">
      <alignment vertical="center" wrapText="1"/>
    </xf>
    <xf numFmtId="0" fontId="4" fillId="7" borderId="1" xfId="1" applyFont="1" applyFill="1" applyBorder="1" applyAlignment="1">
      <alignment vertical="center" wrapText="1"/>
    </xf>
    <xf numFmtId="49" fontId="4" fillId="7" borderId="1" xfId="1" applyNumberFormat="1" applyFont="1" applyFill="1" applyBorder="1" applyAlignment="1">
      <alignment horizontal="center" vertical="center" wrapText="1"/>
    </xf>
    <xf numFmtId="0" fontId="0" fillId="7" borderId="0" xfId="0" applyFill="1"/>
    <xf numFmtId="0" fontId="6" fillId="7" borderId="1" xfId="0" applyFont="1" applyFill="1" applyBorder="1" applyAlignment="1">
      <alignment wrapText="1"/>
    </xf>
    <xf numFmtId="0" fontId="4" fillId="0" borderId="1" xfId="1" applyFont="1" applyFill="1" applyBorder="1" applyAlignment="1">
      <alignment horizontal="center" wrapText="1"/>
    </xf>
    <xf numFmtId="0" fontId="26" fillId="9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9" borderId="1" xfId="0" applyFont="1" applyFill="1" applyBorder="1" applyAlignment="1">
      <alignment horizontal="justify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6" fillId="9" borderId="0" xfId="0" applyFont="1" applyFill="1" applyBorder="1" applyAlignment="1">
      <alignment horizontal="center" vertical="center"/>
    </xf>
    <xf numFmtId="0" fontId="6" fillId="9" borderId="0" xfId="0" applyFont="1" applyFill="1" applyBorder="1" applyAlignment="1">
      <alignment vertical="center" wrapText="1"/>
    </xf>
    <xf numFmtId="0" fontId="6" fillId="9" borderId="0" xfId="0" applyFont="1" applyFill="1" applyBorder="1" applyAlignment="1">
      <alignment horizontal="center" vertical="center" wrapText="1"/>
    </xf>
    <xf numFmtId="0" fontId="34" fillId="9" borderId="0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6" fillId="7" borderId="1" xfId="0" applyFont="1" applyFill="1" applyBorder="1" applyAlignment="1">
      <alignment horizontal="left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1" fillId="0" borderId="0" xfId="0" applyFont="1"/>
    <xf numFmtId="0" fontId="23" fillId="7" borderId="1" xfId="0" applyFont="1" applyFill="1" applyBorder="1" applyAlignment="1">
      <alignment vertical="center" wrapText="1"/>
    </xf>
    <xf numFmtId="0" fontId="4" fillId="7" borderId="0" xfId="1" applyFont="1" applyFill="1" applyBorder="1" applyAlignment="1">
      <alignment horizontal="center" vertical="center" wrapText="1"/>
    </xf>
    <xf numFmtId="0" fontId="23" fillId="7" borderId="0" xfId="0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justify" vertical="center" wrapText="1"/>
    </xf>
    <xf numFmtId="1" fontId="4" fillId="0" borderId="1" xfId="1" applyNumberFormat="1" applyFont="1" applyFill="1" applyBorder="1" applyAlignment="1">
      <alignment horizontal="center" vertical="center" wrapText="1"/>
    </xf>
    <xf numFmtId="0" fontId="4" fillId="7" borderId="1" xfId="1" applyFont="1" applyFill="1" applyBorder="1" applyAlignment="1">
      <alignment horizontal="justify" vertical="center" wrapText="1"/>
    </xf>
    <xf numFmtId="0" fontId="4" fillId="7" borderId="0" xfId="1" applyFont="1" applyFill="1" applyBorder="1" applyAlignment="1">
      <alignment horizontal="center" vertical="center"/>
    </xf>
    <xf numFmtId="1" fontId="4" fillId="7" borderId="1" xfId="1" applyNumberFormat="1" applyFont="1" applyFill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28" fillId="0" borderId="18" xfId="1" applyFont="1" applyFill="1" applyBorder="1" applyAlignment="1">
      <alignment horizontal="center" vertical="center" wrapText="1"/>
    </xf>
    <xf numFmtId="0" fontId="28" fillId="0" borderId="18" xfId="1" applyFont="1" applyFill="1" applyBorder="1" applyAlignment="1">
      <alignment horizontal="left" vertical="center" wrapText="1"/>
    </xf>
    <xf numFmtId="0" fontId="38" fillId="7" borderId="18" xfId="0" applyFont="1" applyFill="1" applyBorder="1" applyAlignment="1">
      <alignment horizontal="center" vertical="center"/>
    </xf>
    <xf numFmtId="0" fontId="38" fillId="7" borderId="18" xfId="0" applyFont="1" applyFill="1" applyBorder="1"/>
    <xf numFmtId="0" fontId="28" fillId="7" borderId="18" xfId="0" applyFont="1" applyFill="1" applyBorder="1" applyAlignment="1">
      <alignment horizontal="center" vertical="center"/>
    </xf>
    <xf numFmtId="0" fontId="28" fillId="7" borderId="18" xfId="1" applyFont="1" applyFill="1" applyBorder="1" applyAlignment="1">
      <alignment horizontal="center" vertical="center" wrapText="1"/>
    </xf>
    <xf numFmtId="49" fontId="38" fillId="7" borderId="18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28" fillId="7" borderId="18" xfId="1" applyFont="1" applyFill="1" applyBorder="1" applyAlignment="1">
      <alignment horizontal="left" vertical="center" wrapText="1"/>
    </xf>
    <xf numFmtId="0" fontId="28" fillId="7" borderId="18" xfId="0" applyFont="1" applyFill="1" applyBorder="1" applyAlignment="1">
      <alignment horizontal="left" vertical="center" wrapText="1"/>
    </xf>
    <xf numFmtId="0" fontId="38" fillId="7" borderId="18" xfId="0" applyFont="1" applyFill="1" applyBorder="1" applyAlignment="1">
      <alignment horizontal="left" vertical="center" wrapText="1"/>
    </xf>
    <xf numFmtId="0" fontId="28" fillId="7" borderId="18" xfId="0" applyFont="1" applyFill="1" applyBorder="1" applyAlignment="1">
      <alignment horizontal="center" vertical="center" wrapText="1"/>
    </xf>
    <xf numFmtId="3" fontId="4" fillId="7" borderId="0" xfId="1" applyNumberFormat="1" applyFont="1" applyFill="1" applyBorder="1" applyAlignment="1">
      <alignment horizontal="center" vertical="center"/>
    </xf>
    <xf numFmtId="0" fontId="27" fillId="8" borderId="10" xfId="0" applyFont="1" applyFill="1" applyBorder="1" applyAlignment="1">
      <alignment horizontal="center" vertical="center" wrapText="1"/>
    </xf>
    <xf numFmtId="0" fontId="27" fillId="7" borderId="11" xfId="0" applyFont="1" applyFill="1" applyBorder="1" applyAlignment="1">
      <alignment horizontal="center" vertical="center"/>
    </xf>
    <xf numFmtId="0" fontId="37" fillId="8" borderId="11" xfId="0" applyFont="1" applyFill="1" applyBorder="1" applyAlignment="1">
      <alignment horizontal="center" vertical="center" wrapText="1"/>
    </xf>
    <xf numFmtId="0" fontId="37" fillId="8" borderId="12" xfId="0" applyNumberFormat="1" applyFont="1" applyFill="1" applyBorder="1" applyAlignment="1">
      <alignment horizontal="center" vertical="center" wrapText="1"/>
    </xf>
    <xf numFmtId="49" fontId="28" fillId="7" borderId="18" xfId="1" applyNumberFormat="1" applyFont="1" applyFill="1" applyBorder="1" applyAlignment="1">
      <alignment horizontal="center" vertical="center" wrapText="1"/>
    </xf>
    <xf numFmtId="0" fontId="38" fillId="7" borderId="18" xfId="0" applyFont="1" applyFill="1" applyBorder="1" applyAlignment="1">
      <alignment horizontal="center" vertical="center" wrapText="1"/>
    </xf>
    <xf numFmtId="0" fontId="28" fillId="0" borderId="18" xfId="1" applyFont="1" applyFill="1" applyBorder="1" applyAlignment="1">
      <alignment vertical="top" wrapText="1"/>
    </xf>
    <xf numFmtId="0" fontId="40" fillId="7" borderId="18" xfId="0" applyFont="1" applyFill="1" applyBorder="1" applyAlignment="1">
      <alignment vertical="center" wrapText="1"/>
    </xf>
    <xf numFmtId="0" fontId="28" fillId="7" borderId="18" xfId="1" applyFont="1" applyFill="1" applyBorder="1" applyAlignment="1">
      <alignment vertical="top" wrapText="1"/>
    </xf>
    <xf numFmtId="0" fontId="28" fillId="7" borderId="18" xfId="0" applyNumberFormat="1" applyFont="1" applyFill="1" applyBorder="1" applyAlignment="1">
      <alignment horizontal="center" vertical="center" wrapText="1"/>
    </xf>
    <xf numFmtId="0" fontId="40" fillId="7" borderId="18" xfId="0" applyFont="1" applyFill="1" applyBorder="1" applyAlignment="1">
      <alignment wrapText="1"/>
    </xf>
    <xf numFmtId="0" fontId="28" fillId="7" borderId="18" xfId="34" applyNumberFormat="1" applyFont="1" applyFill="1" applyBorder="1" applyAlignment="1">
      <alignment horizontal="center" vertical="center" wrapText="1"/>
    </xf>
    <xf numFmtId="0" fontId="28" fillId="7" borderId="18" xfId="3" applyFont="1" applyFill="1" applyBorder="1" applyAlignment="1">
      <alignment horizontal="left" vertical="top" wrapText="1"/>
    </xf>
    <xf numFmtId="0" fontId="28" fillId="7" borderId="18" xfId="3" applyFont="1" applyFill="1" applyBorder="1" applyAlignment="1">
      <alignment horizontal="left" wrapText="1"/>
    </xf>
    <xf numFmtId="0" fontId="28" fillId="0" borderId="18" xfId="36" applyFont="1" applyFill="1" applyBorder="1" applyAlignment="1">
      <alignment horizontal="center" vertical="center" wrapText="1"/>
    </xf>
    <xf numFmtId="0" fontId="28" fillId="0" borderId="18" xfId="3" applyFont="1" applyFill="1" applyBorder="1" applyAlignment="1">
      <alignment horizontal="left" wrapText="1"/>
    </xf>
    <xf numFmtId="0" fontId="28" fillId="7" borderId="18" xfId="0" applyFont="1" applyFill="1" applyBorder="1" applyAlignment="1">
      <alignment vertical="center" wrapText="1"/>
    </xf>
    <xf numFmtId="0" fontId="40" fillId="7" borderId="18" xfId="0" applyFont="1" applyFill="1" applyBorder="1" applyAlignment="1">
      <alignment horizontal="center" vertical="center" wrapText="1"/>
    </xf>
    <xf numFmtId="0" fontId="28" fillId="0" borderId="18" xfId="1" applyNumberFormat="1" applyFont="1" applyFill="1" applyBorder="1" applyAlignment="1">
      <alignment horizontal="center" vertical="center" wrapText="1"/>
    </xf>
    <xf numFmtId="0" fontId="28" fillId="0" borderId="18" xfId="1" applyFont="1" applyFill="1" applyBorder="1" applyAlignment="1">
      <alignment horizontal="right" vertical="top" wrapText="1"/>
    </xf>
    <xf numFmtId="0" fontId="28" fillId="0" borderId="18" xfId="1" applyFont="1" applyFill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49" fontId="38" fillId="0" borderId="18" xfId="0" applyNumberFormat="1" applyFont="1" applyBorder="1" applyAlignment="1">
      <alignment horizontal="center" vertical="center"/>
    </xf>
    <xf numFmtId="0" fontId="28" fillId="0" borderId="18" xfId="1" applyNumberFormat="1" applyFont="1" applyFill="1" applyBorder="1" applyAlignment="1">
      <alignment horizontal="center" vertical="center"/>
    </xf>
    <xf numFmtId="0" fontId="27" fillId="6" borderId="18" xfId="0" applyFont="1" applyFill="1" applyBorder="1" applyAlignment="1">
      <alignment horizontal="center" vertical="center" wrapText="1"/>
    </xf>
    <xf numFmtId="0" fontId="28" fillId="0" borderId="18" xfId="35" applyNumberFormat="1" applyFont="1" applyFill="1" applyBorder="1" applyAlignment="1" applyProtection="1">
      <alignment horizontal="left" vertical="center" wrapText="1"/>
    </xf>
    <xf numFmtId="0" fontId="39" fillId="0" borderId="18" xfId="6" applyNumberFormat="1" applyFont="1" applyBorder="1" applyAlignment="1">
      <alignment horizontal="left" vertical="center" wrapText="1"/>
    </xf>
    <xf numFmtId="0" fontId="28" fillId="7" borderId="18" xfId="1" applyFont="1" applyFill="1" applyBorder="1" applyAlignment="1">
      <alignment horizontal="center" vertical="center"/>
    </xf>
    <xf numFmtId="0" fontId="37" fillId="6" borderId="18" xfId="0" applyNumberFormat="1" applyFont="1" applyFill="1" applyBorder="1" applyAlignment="1">
      <alignment horizontal="center" vertical="center" wrapText="1"/>
    </xf>
    <xf numFmtId="0" fontId="37" fillId="6" borderId="18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 wrapText="1"/>
    </xf>
    <xf numFmtId="0" fontId="28" fillId="0" borderId="18" xfId="34" applyNumberFormat="1" applyFont="1" applyFill="1" applyBorder="1" applyAlignment="1">
      <alignment horizontal="center" vertical="center"/>
    </xf>
    <xf numFmtId="0" fontId="0" fillId="0" borderId="0" xfId="0"/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vertical="center"/>
    </xf>
    <xf numFmtId="0" fontId="4" fillId="0" borderId="9" xfId="5" applyFont="1" applyFill="1" applyBorder="1" applyAlignment="1">
      <alignment horizontal="center" vertical="center" wrapText="1"/>
    </xf>
    <xf numFmtId="0" fontId="4" fillId="0" borderId="0" xfId="5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1" applyNumberFormat="1" applyFont="1" applyFill="1" applyBorder="1" applyAlignment="1">
      <alignment horizontal="center" vertical="center"/>
    </xf>
    <xf numFmtId="1" fontId="22" fillId="0" borderId="0" xfId="5" applyNumberFormat="1" applyFont="1" applyFill="1" applyBorder="1" applyAlignment="1">
      <alignment horizontal="center" vertical="center" wrapText="1"/>
    </xf>
    <xf numFmtId="0" fontId="45" fillId="0" borderId="0" xfId="5" applyFont="1" applyFill="1" applyBorder="1" applyAlignment="1">
      <alignment vertical="center" wrapText="1"/>
    </xf>
    <xf numFmtId="0" fontId="45" fillId="0" borderId="0" xfId="5" applyFont="1" applyFill="1" applyBorder="1" applyAlignment="1">
      <alignment horizontal="center" vertical="center" wrapText="1"/>
    </xf>
    <xf numFmtId="1" fontId="4" fillId="0" borderId="0" xfId="34" applyNumberFormat="1" applyFont="1" applyFill="1" applyBorder="1" applyAlignment="1">
      <alignment horizontal="center" vertical="center"/>
    </xf>
    <xf numFmtId="1" fontId="22" fillId="0" borderId="0" xfId="1" applyNumberFormat="1" applyFont="1" applyFill="1" applyBorder="1" applyAlignment="1">
      <alignment horizontal="center" vertical="center" wrapText="1"/>
    </xf>
    <xf numFmtId="0" fontId="45" fillId="0" borderId="0" xfId="1" applyFont="1" applyFill="1" applyBorder="1" applyAlignment="1">
      <alignment vertical="center" wrapText="1"/>
    </xf>
    <xf numFmtId="0" fontId="45" fillId="0" borderId="0" xfId="1" applyFont="1" applyFill="1" applyBorder="1" applyAlignment="1">
      <alignment horizontal="center" vertical="center" wrapText="1"/>
    </xf>
    <xf numFmtId="1" fontId="22" fillId="0" borderId="0" xfId="1" applyNumberFormat="1" applyFont="1" applyFill="1" applyBorder="1" applyAlignment="1">
      <alignment horizontal="center" vertical="center"/>
    </xf>
    <xf numFmtId="0" fontId="45" fillId="0" borderId="0" xfId="1" applyFont="1" applyFill="1" applyBorder="1" applyAlignment="1">
      <alignment vertical="center"/>
    </xf>
    <xf numFmtId="1" fontId="22" fillId="0" borderId="0" xfId="4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vertical="center" wrapText="1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1" fontId="21" fillId="0" borderId="0" xfId="34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1" fontId="2" fillId="0" borderId="0" xfId="34" applyNumberFormat="1" applyFont="1" applyFill="1" applyBorder="1" applyAlignment="1">
      <alignment horizontal="center" vertical="center"/>
    </xf>
    <xf numFmtId="0" fontId="4" fillId="0" borderId="0" xfId="5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45" fillId="0" borderId="0" xfId="1" applyFont="1" applyFill="1" applyBorder="1" applyAlignment="1">
      <alignment horizontal="center" vertical="center"/>
    </xf>
    <xf numFmtId="165" fontId="21" fillId="0" borderId="0" xfId="34" applyNumberFormat="1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/>
    </xf>
    <xf numFmtId="0" fontId="39" fillId="10" borderId="18" xfId="6" applyNumberFormat="1" applyFont="1" applyFill="1" applyBorder="1" applyAlignment="1">
      <alignment horizontal="left" vertical="center" wrapText="1"/>
    </xf>
    <xf numFmtId="0" fontId="39" fillId="0" borderId="18" xfId="6" applyNumberFormat="1" applyFont="1" applyFill="1" applyBorder="1" applyAlignment="1">
      <alignment horizontal="left" vertical="center" wrapText="1"/>
    </xf>
    <xf numFmtId="0" fontId="28" fillId="7" borderId="18" xfId="34" applyNumberFormat="1" applyFont="1" applyFill="1" applyBorder="1" applyAlignment="1">
      <alignment horizontal="center" vertical="center"/>
    </xf>
    <xf numFmtId="0" fontId="28" fillId="0" borderId="18" xfId="35" applyFont="1" applyFill="1" applyBorder="1" applyAlignment="1">
      <alignment horizontal="left"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left" vertical="center" wrapText="1"/>
    </xf>
    <xf numFmtId="0" fontId="28" fillId="0" borderId="18" xfId="0" applyNumberFormat="1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left" vertical="center" wrapText="1"/>
    </xf>
    <xf numFmtId="0" fontId="28" fillId="7" borderId="18" xfId="1" applyNumberFormat="1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0" xfId="0" applyNumberFormat="1" applyFont="1" applyAlignment="1">
      <alignment horizontal="center" vertical="center"/>
    </xf>
    <xf numFmtId="0" fontId="28" fillId="0" borderId="18" xfId="0" applyFont="1" applyBorder="1" applyAlignment="1">
      <alignment horizontal="left" vertical="center"/>
    </xf>
    <xf numFmtId="0" fontId="39" fillId="0" borderId="18" xfId="0" applyFont="1" applyFill="1" applyBorder="1" applyAlignment="1">
      <alignment horizontal="left" vertical="center" wrapText="1"/>
    </xf>
    <xf numFmtId="0" fontId="40" fillId="0" borderId="18" xfId="0" applyFont="1" applyBorder="1" applyAlignment="1">
      <alignment horizontal="left" vertical="center"/>
    </xf>
    <xf numFmtId="0" fontId="40" fillId="0" borderId="18" xfId="0" applyFont="1" applyBorder="1" applyAlignment="1">
      <alignment horizontal="left" vertical="center" wrapText="1"/>
    </xf>
    <xf numFmtId="0" fontId="38" fillId="0" borderId="18" xfId="0" applyFont="1" applyBorder="1" applyAlignment="1">
      <alignment horizontal="left" vertical="center" wrapText="1"/>
    </xf>
    <xf numFmtId="0" fontId="38" fillId="7" borderId="18" xfId="0" applyFont="1" applyFill="1" applyBorder="1" applyAlignment="1">
      <alignment horizontal="left" vertical="center"/>
    </xf>
    <xf numFmtId="0" fontId="38" fillId="0" borderId="18" xfId="0" applyFont="1" applyBorder="1" applyAlignment="1">
      <alignment horizontal="left" vertical="center"/>
    </xf>
    <xf numFmtId="0" fontId="28" fillId="0" borderId="18" xfId="0" applyFont="1" applyFill="1" applyBorder="1" applyAlignment="1">
      <alignment horizontal="left" vertical="center"/>
    </xf>
    <xf numFmtId="0" fontId="28" fillId="0" borderId="18" xfId="1" applyFont="1" applyFill="1" applyBorder="1" applyAlignment="1">
      <alignment horizontal="left" vertical="center"/>
    </xf>
    <xf numFmtId="0" fontId="28" fillId="7" borderId="18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2" fillId="7" borderId="0" xfId="0" applyFont="1" applyFill="1" applyBorder="1" applyAlignment="1">
      <alignment vertical="center" wrapText="1"/>
    </xf>
    <xf numFmtId="0" fontId="4" fillId="7" borderId="0" xfId="0" applyFont="1" applyFill="1" applyBorder="1" applyAlignment="1">
      <alignment horizontal="center" vertical="center" wrapText="1"/>
    </xf>
    <xf numFmtId="0" fontId="6" fillId="7" borderId="0" xfId="0" applyFont="1" applyFill="1" applyBorder="1" applyAlignment="1">
      <alignment horizontal="center" vertical="center" wrapText="1"/>
    </xf>
    <xf numFmtId="49" fontId="6" fillId="7" borderId="0" xfId="0" applyNumberFormat="1" applyFont="1" applyFill="1" applyBorder="1" applyAlignment="1">
      <alignment horizontal="center" vertical="center" wrapText="1"/>
    </xf>
    <xf numFmtId="3" fontId="4" fillId="7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2" fillId="7" borderId="0" xfId="1" applyFont="1" applyFill="1" applyBorder="1" applyAlignment="1">
      <alignment vertical="center" wrapText="1"/>
    </xf>
    <xf numFmtId="0" fontId="0" fillId="0" borderId="0" xfId="0" applyBorder="1"/>
    <xf numFmtId="0" fontId="6" fillId="0" borderId="0" xfId="0" applyFont="1" applyBorder="1" applyAlignment="1">
      <alignment horizontal="center" vertical="center"/>
    </xf>
    <xf numFmtId="0" fontId="4" fillId="7" borderId="0" xfId="1" applyFont="1" applyFill="1" applyBorder="1" applyAlignment="1">
      <alignment vertical="top" wrapText="1"/>
    </xf>
    <xf numFmtId="0" fontId="23" fillId="7" borderId="0" xfId="0" applyFont="1" applyFill="1" applyBorder="1" applyAlignment="1">
      <alignment wrapText="1"/>
    </xf>
    <xf numFmtId="0" fontId="0" fillId="0" borderId="0" xfId="0" applyBorder="1" applyAlignment="1"/>
    <xf numFmtId="0" fontId="4" fillId="0" borderId="0" xfId="1" applyFont="1" applyFill="1" applyBorder="1" applyAlignment="1">
      <alignment horizontal="right" vertical="top" wrapText="1"/>
    </xf>
    <xf numFmtId="0" fontId="4" fillId="0" borderId="0" xfId="1" applyFont="1" applyFill="1" applyBorder="1" applyAlignment="1">
      <alignment horizontal="left" wrapText="1"/>
    </xf>
    <xf numFmtId="1" fontId="4" fillId="7" borderId="0" xfId="34" applyNumberFormat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49" fontId="4" fillId="0" borderId="0" xfId="1" applyNumberFormat="1" applyFont="1" applyFill="1" applyBorder="1" applyAlignment="1">
      <alignment horizontal="center" vertical="center" wrapText="1"/>
    </xf>
    <xf numFmtId="0" fontId="26" fillId="7" borderId="0" xfId="0" applyFont="1" applyFill="1" applyBorder="1" applyAlignment="1">
      <alignment vertical="center" wrapText="1"/>
    </xf>
    <xf numFmtId="0" fontId="2" fillId="7" borderId="0" xfId="1" applyFont="1" applyFill="1" applyBorder="1" applyAlignment="1">
      <alignment horizontal="left" vertical="center" wrapText="1"/>
    </xf>
    <xf numFmtId="0" fontId="4" fillId="7" borderId="0" xfId="3" applyFont="1" applyFill="1" applyBorder="1" applyAlignment="1">
      <alignment horizontal="left" vertical="top" wrapText="1"/>
    </xf>
    <xf numFmtId="0" fontId="4" fillId="7" borderId="0" xfId="3" applyFont="1" applyFill="1" applyBorder="1" applyAlignment="1">
      <alignment horizontal="left" wrapText="1"/>
    </xf>
    <xf numFmtId="0" fontId="2" fillId="0" borderId="0" xfId="3" applyFont="1" applyFill="1" applyBorder="1" applyAlignment="1">
      <alignment horizontal="left" vertical="top" wrapText="1"/>
    </xf>
    <xf numFmtId="0" fontId="2" fillId="0" borderId="0" xfId="3" applyFont="1" applyFill="1" applyBorder="1" applyAlignment="1">
      <alignment vertical="top" wrapText="1"/>
    </xf>
    <xf numFmtId="0" fontId="4" fillId="7" borderId="0" xfId="3" applyFont="1" applyFill="1" applyBorder="1" applyAlignment="1">
      <alignment horizontal="center" vertical="center" wrapText="1"/>
    </xf>
    <xf numFmtId="0" fontId="4" fillId="0" borderId="0" xfId="36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left" wrapText="1"/>
    </xf>
    <xf numFmtId="0" fontId="2" fillId="0" borderId="0" xfId="3" applyFont="1" applyFill="1" applyBorder="1" applyAlignment="1">
      <alignment horizontal="left" wrapText="1"/>
    </xf>
    <xf numFmtId="0" fontId="2" fillId="0" borderId="0" xfId="3" applyFont="1" applyFill="1" applyBorder="1" applyAlignment="1">
      <alignment wrapText="1"/>
    </xf>
    <xf numFmtId="0" fontId="4" fillId="7" borderId="0" xfId="0" applyFont="1" applyFill="1" applyBorder="1" applyAlignment="1">
      <alignment vertical="center" wrapText="1"/>
    </xf>
    <xf numFmtId="0" fontId="32" fillId="7" borderId="0" xfId="0" applyFont="1" applyFill="1" applyBorder="1" applyAlignment="1">
      <alignment horizontal="left" vertical="center" wrapText="1"/>
    </xf>
    <xf numFmtId="0" fontId="23" fillId="7" borderId="0" xfId="0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vertical="top" wrapText="1"/>
    </xf>
    <xf numFmtId="3" fontId="4" fillId="7" borderId="0" xfId="1" applyNumberFormat="1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0" fontId="27" fillId="6" borderId="1" xfId="1" applyFont="1" applyFill="1" applyBorder="1" applyAlignment="1">
      <alignment horizontal="center" vertical="center" wrapText="1"/>
    </xf>
    <xf numFmtId="0" fontId="27" fillId="0" borderId="1" xfId="1" applyFont="1" applyBorder="1" applyAlignment="1">
      <alignment horizontal="center" vertical="center" wrapText="1"/>
    </xf>
    <xf numFmtId="0" fontId="37" fillId="6" borderId="1" xfId="1" applyFont="1" applyFill="1" applyBorder="1" applyAlignment="1">
      <alignment horizontal="center" vertical="center" wrapText="1"/>
    </xf>
    <xf numFmtId="49" fontId="37" fillId="6" borderId="1" xfId="1" applyNumberFormat="1" applyFont="1" applyFill="1" applyBorder="1" applyAlignment="1">
      <alignment horizontal="center" vertical="center" wrapText="1"/>
    </xf>
    <xf numFmtId="1" fontId="27" fillId="0" borderId="1" xfId="34" applyNumberFormat="1" applyFont="1" applyFill="1" applyBorder="1" applyAlignment="1">
      <alignment horizontal="center" vertical="center" wrapText="1"/>
    </xf>
    <xf numFmtId="0" fontId="28" fillId="0" borderId="1" xfId="1" applyFont="1" applyBorder="1" applyAlignment="1">
      <alignment horizontal="center" vertical="center"/>
    </xf>
    <xf numFmtId="0" fontId="28" fillId="0" borderId="1" xfId="1" applyFont="1" applyBorder="1" applyAlignment="1">
      <alignment vertical="center" wrapText="1"/>
    </xf>
    <xf numFmtId="0" fontId="28" fillId="0" borderId="1" xfId="1" applyFont="1" applyBorder="1" applyAlignment="1">
      <alignment horizontal="center" vertical="center" wrapText="1"/>
    </xf>
    <xf numFmtId="49" fontId="28" fillId="0" borderId="1" xfId="1" applyNumberFormat="1" applyFont="1" applyBorder="1" applyAlignment="1">
      <alignment horizontal="center" vertical="center"/>
    </xf>
    <xf numFmtId="0" fontId="28" fillId="0" borderId="1" xfId="1" applyFont="1" applyBorder="1" applyAlignment="1">
      <alignment wrapText="1"/>
    </xf>
    <xf numFmtId="1" fontId="38" fillId="0" borderId="1" xfId="34" applyNumberFormat="1" applyFont="1" applyFill="1" applyBorder="1" applyAlignment="1">
      <alignment horizontal="center" vertical="center"/>
    </xf>
    <xf numFmtId="1" fontId="21" fillId="0" borderId="0" xfId="0" applyNumberFormat="1" applyFont="1" applyFill="1" applyBorder="1" applyAlignment="1">
      <alignment horizontal="center" vertical="center"/>
    </xf>
    <xf numFmtId="0" fontId="4" fillId="0" borderId="0" xfId="4" applyFont="1" applyFill="1" applyBorder="1" applyAlignment="1">
      <alignment horizontal="center" vertical="center"/>
    </xf>
    <xf numFmtId="0" fontId="4" fillId="0" borderId="0" xfId="4" applyFont="1" applyFill="1" applyBorder="1" applyAlignment="1">
      <alignment vertical="center" wrapText="1"/>
    </xf>
    <xf numFmtId="0" fontId="4" fillId="0" borderId="0" xfId="4" applyFont="1" applyFill="1" applyBorder="1" applyAlignment="1">
      <alignment horizontal="center" vertical="center" wrapText="1"/>
    </xf>
    <xf numFmtId="0" fontId="4" fillId="0" borderId="0" xfId="4" applyFont="1" applyFill="1" applyBorder="1" applyAlignment="1">
      <alignment horizontal="justify" vertical="center" wrapText="1"/>
    </xf>
    <xf numFmtId="0" fontId="4" fillId="0" borderId="0" xfId="5" applyFont="1" applyFill="1" applyBorder="1" applyAlignment="1">
      <alignment horizontal="center" vertical="center"/>
    </xf>
    <xf numFmtId="0" fontId="45" fillId="0" borderId="0" xfId="5" applyFont="1" applyFill="1" applyBorder="1" applyAlignment="1">
      <alignment horizontal="center" vertical="center"/>
    </xf>
    <xf numFmtId="0" fontId="4" fillId="0" borderId="0" xfId="26" applyFont="1" applyFill="1" applyBorder="1" applyAlignment="1">
      <alignment vertical="center" wrapText="1"/>
    </xf>
    <xf numFmtId="0" fontId="4" fillId="0" borderId="0" xfId="26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 wrapText="1"/>
    </xf>
    <xf numFmtId="0" fontId="4" fillId="0" borderId="0" xfId="30" applyFont="1" applyFill="1" applyBorder="1" applyAlignment="1">
      <alignment vertical="center" wrapText="1"/>
    </xf>
    <xf numFmtId="0" fontId="4" fillId="0" borderId="0" xfId="30" applyFont="1" applyFill="1" applyBorder="1" applyAlignment="1">
      <alignment horizontal="center" vertical="center" wrapText="1"/>
    </xf>
    <xf numFmtId="0" fontId="4" fillId="0" borderId="0" xfId="30" applyFont="1" applyFill="1" applyBorder="1" applyAlignment="1">
      <alignment horizontal="center" vertical="center"/>
    </xf>
    <xf numFmtId="49" fontId="4" fillId="0" borderId="0" xfId="3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49" fontId="4" fillId="0" borderId="0" xfId="1" applyNumberFormat="1" applyFont="1" applyFill="1" applyBorder="1" applyAlignment="1">
      <alignment horizontal="center" vertical="center"/>
    </xf>
    <xf numFmtId="0" fontId="22" fillId="0" borderId="0" xfId="5" applyFont="1" applyFill="1" applyBorder="1" applyAlignment="1">
      <alignment horizontal="center" vertical="center"/>
    </xf>
    <xf numFmtId="1" fontId="22" fillId="0" borderId="0" xfId="5" applyNumberFormat="1" applyFont="1" applyFill="1" applyBorder="1" applyAlignment="1">
      <alignment horizontal="center" vertical="center"/>
    </xf>
    <xf numFmtId="1" fontId="2" fillId="0" borderId="0" xfId="5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" fontId="2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1" fontId="33" fillId="0" borderId="0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" fontId="34" fillId="0" borderId="0" xfId="34" applyNumberFormat="1" applyFont="1" applyFill="1" applyBorder="1" applyAlignment="1">
      <alignment horizontal="center" vertical="center"/>
    </xf>
    <xf numFmtId="1" fontId="26" fillId="0" borderId="0" xfId="34" applyNumberFormat="1" applyFont="1" applyFill="1" applyBorder="1" applyAlignment="1">
      <alignment horizontal="center" vertical="center"/>
    </xf>
    <xf numFmtId="49" fontId="22" fillId="0" borderId="0" xfId="1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/>
    <xf numFmtId="0" fontId="31" fillId="0" borderId="0" xfId="0" applyFont="1" applyFill="1" applyBorder="1" applyAlignment="1"/>
    <xf numFmtId="0" fontId="49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" fillId="0" borderId="0" xfId="5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4" fillId="0" borderId="0" xfId="31" applyFont="1" applyFill="1" applyBorder="1" applyAlignment="1">
      <alignment vertical="center"/>
    </xf>
    <xf numFmtId="0" fontId="4" fillId="0" borderId="0" xfId="31" applyFont="1" applyFill="1" applyBorder="1" applyAlignment="1">
      <alignment horizontal="center" vertical="center"/>
    </xf>
    <xf numFmtId="49" fontId="4" fillId="0" borderId="0" xfId="31" applyNumberFormat="1" applyFont="1" applyFill="1" applyBorder="1" applyAlignment="1">
      <alignment horizontal="center" vertical="center"/>
    </xf>
    <xf numFmtId="0" fontId="2" fillId="0" borderId="0" xfId="5" applyFont="1" applyFill="1" applyBorder="1" applyAlignment="1">
      <alignment vertical="center"/>
    </xf>
    <xf numFmtId="0" fontId="4" fillId="0" borderId="0" xfId="17" applyFont="1" applyFill="1" applyBorder="1" applyAlignment="1">
      <alignment vertical="center"/>
    </xf>
    <xf numFmtId="0" fontId="4" fillId="0" borderId="0" xfId="0" applyFont="1" applyFill="1" applyBorder="1" applyAlignment="1"/>
    <xf numFmtId="2" fontId="4" fillId="0" borderId="0" xfId="0" applyNumberFormat="1" applyFont="1" applyFill="1" applyBorder="1" applyAlignment="1"/>
    <xf numFmtId="0" fontId="21" fillId="0" borderId="0" xfId="0" applyFont="1" applyFill="1" applyBorder="1" applyAlignment="1">
      <alignment horizontal="center" vertical="center"/>
    </xf>
    <xf numFmtId="1" fontId="28" fillId="0" borderId="0" xfId="34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1" fontId="6" fillId="0" borderId="0" xfId="34" applyNumberFormat="1" applyFont="1" applyFill="1" applyBorder="1" applyAlignment="1">
      <alignment horizontal="center" vertical="center"/>
    </xf>
    <xf numFmtId="1" fontId="29" fillId="0" borderId="0" xfId="34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justify" vertical="center"/>
    </xf>
    <xf numFmtId="0" fontId="3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justify" vertical="center"/>
    </xf>
    <xf numFmtId="49" fontId="4" fillId="0" borderId="0" xfId="0" applyNumberFormat="1" applyFont="1" applyFill="1" applyBorder="1" applyAlignment="1">
      <alignment horizontal="center" vertical="center"/>
    </xf>
    <xf numFmtId="1" fontId="4" fillId="0" borderId="0" xfId="1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0" fontId="4" fillId="0" borderId="7" xfId="1" applyFont="1" applyFill="1" applyBorder="1" applyAlignment="1">
      <alignment vertical="center" wrapText="1"/>
    </xf>
    <xf numFmtId="0" fontId="4" fillId="0" borderId="9" xfId="1" applyFont="1" applyFill="1" applyBorder="1" applyAlignment="1">
      <alignment vertical="center" wrapText="1"/>
    </xf>
    <xf numFmtId="1" fontId="4" fillId="0" borderId="1" xfId="34" applyNumberFormat="1" applyFont="1" applyFill="1" applyBorder="1" applyAlignment="1">
      <alignment horizontal="center" vertical="center" wrapText="1"/>
    </xf>
    <xf numFmtId="1" fontId="2" fillId="7" borderId="19" xfId="34" applyNumberFormat="1" applyFont="1" applyFill="1" applyBorder="1" applyAlignment="1">
      <alignment horizontal="center" vertical="center" wrapText="1"/>
    </xf>
    <xf numFmtId="1" fontId="4" fillId="7" borderId="5" xfId="34" applyNumberFormat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31" fillId="0" borderId="0" xfId="0" applyFont="1" applyAlignment="1">
      <alignment wrapText="1"/>
    </xf>
    <xf numFmtId="0" fontId="28" fillId="0" borderId="24" xfId="1" applyFont="1" applyFill="1" applyBorder="1" applyAlignment="1">
      <alignment horizontal="center" vertical="center"/>
    </xf>
    <xf numFmtId="0" fontId="28" fillId="7" borderId="24" xfId="0" applyFont="1" applyFill="1" applyBorder="1" applyAlignment="1">
      <alignment horizontal="left" vertical="center" wrapText="1"/>
    </xf>
    <xf numFmtId="0" fontId="28" fillId="7" borderId="24" xfId="1" applyFont="1" applyFill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/>
    </xf>
    <xf numFmtId="0" fontId="4" fillId="7" borderId="1" xfId="4" applyFont="1" applyFill="1" applyBorder="1" applyAlignment="1">
      <alignment horizontal="left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6" fillId="0" borderId="19" xfId="0" applyFont="1" applyBorder="1" applyAlignment="1">
      <alignment vertical="center" wrapText="1"/>
    </xf>
    <xf numFmtId="3" fontId="6" fillId="0" borderId="30" xfId="0" applyNumberFormat="1" applyFont="1" applyBorder="1" applyAlignment="1">
      <alignment horizontal="center" vertical="center" wrapText="1"/>
    </xf>
    <xf numFmtId="0" fontId="4" fillId="0" borderId="19" xfId="1" applyFont="1" applyFill="1" applyBorder="1" applyAlignment="1">
      <alignment vertical="center" wrapText="1"/>
    </xf>
    <xf numFmtId="0" fontId="4" fillId="0" borderId="22" xfId="1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40" fillId="0" borderId="1" xfId="0" applyFont="1" applyBorder="1" applyAlignment="1">
      <alignment horizontal="left" vertical="center" wrapText="1"/>
    </xf>
    <xf numFmtId="0" fontId="28" fillId="0" borderId="1" xfId="34" applyNumberFormat="1" applyFont="1" applyFill="1" applyBorder="1" applyAlignment="1">
      <alignment horizontal="center" vertical="center"/>
    </xf>
    <xf numFmtId="0" fontId="28" fillId="0" borderId="1" xfId="1" applyFont="1" applyFill="1" applyBorder="1" applyAlignment="1">
      <alignment horizontal="center" vertical="center" wrapText="1"/>
    </xf>
    <xf numFmtId="0" fontId="28" fillId="0" borderId="1" xfId="1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center" wrapText="1"/>
    </xf>
    <xf numFmtId="165" fontId="28" fillId="7" borderId="0" xfId="34" applyNumberFormat="1" applyFont="1" applyFill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49" fontId="28" fillId="0" borderId="0" xfId="0" applyNumberFormat="1" applyFont="1" applyFill="1" applyBorder="1" applyAlignment="1">
      <alignment horizontal="center" vertical="center" wrapText="1"/>
    </xf>
    <xf numFmtId="0" fontId="28" fillId="0" borderId="0" xfId="1" applyFont="1" applyFill="1" applyBorder="1" applyAlignment="1">
      <alignment horizontal="left" vertical="center" wrapText="1"/>
    </xf>
    <xf numFmtId="49" fontId="28" fillId="0" borderId="0" xfId="1" applyNumberFormat="1" applyFont="1" applyFill="1" applyBorder="1" applyAlignment="1">
      <alignment horizontal="center" vertical="center" wrapText="1"/>
    </xf>
    <xf numFmtId="49" fontId="28" fillId="0" borderId="0" xfId="1" applyNumberFormat="1" applyFont="1" applyFill="1" applyBorder="1" applyAlignment="1">
      <alignment horizontal="center" vertical="center"/>
    </xf>
    <xf numFmtId="0" fontId="39" fillId="0" borderId="1" xfId="6" applyNumberFormat="1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40" fillId="0" borderId="0" xfId="0" applyFont="1" applyBorder="1" applyAlignment="1">
      <alignment horizontal="left" vertical="center" wrapText="1"/>
    </xf>
    <xf numFmtId="0" fontId="39" fillId="0" borderId="0" xfId="6" applyNumberFormat="1" applyFont="1" applyFill="1" applyBorder="1" applyAlignment="1">
      <alignment horizontal="left" vertical="center" wrapText="1"/>
    </xf>
    <xf numFmtId="0" fontId="28" fillId="0" borderId="0" xfId="35" applyNumberFormat="1" applyFont="1" applyFill="1" applyBorder="1" applyAlignment="1" applyProtection="1">
      <alignment horizontal="left" vertical="center" wrapText="1"/>
    </xf>
    <xf numFmtId="0" fontId="39" fillId="0" borderId="0" xfId="6" applyNumberFormat="1" applyFont="1" applyBorder="1" applyAlignment="1">
      <alignment horizontal="left" vertical="center" wrapText="1"/>
    </xf>
    <xf numFmtId="0" fontId="39" fillId="10" borderId="0" xfId="6" applyNumberFormat="1" applyFont="1" applyFill="1" applyBorder="1" applyAlignment="1">
      <alignment horizontal="left" vertical="center" wrapText="1"/>
    </xf>
    <xf numFmtId="0" fontId="28" fillId="7" borderId="0" xfId="1" applyFont="1" applyFill="1" applyBorder="1" applyAlignment="1">
      <alignment horizontal="left" vertical="center" wrapText="1"/>
    </xf>
    <xf numFmtId="0" fontId="54" fillId="7" borderId="0" xfId="0" applyFont="1" applyFill="1" applyBorder="1" applyAlignment="1">
      <alignment horizontal="left" vertical="center" wrapText="1"/>
    </xf>
    <xf numFmtId="0" fontId="40" fillId="7" borderId="0" xfId="0" applyFont="1" applyFill="1" applyBorder="1" applyAlignment="1">
      <alignment horizontal="left" vertical="center" wrapText="1"/>
    </xf>
    <xf numFmtId="0" fontId="38" fillId="7" borderId="0" xfId="0" applyFont="1" applyFill="1" applyBorder="1" applyAlignment="1">
      <alignment horizontal="left" vertical="center" wrapText="1"/>
    </xf>
    <xf numFmtId="0" fontId="28" fillId="0" borderId="1" xfId="1" applyFont="1" applyFill="1" applyBorder="1" applyAlignment="1">
      <alignment horizontal="center" vertical="center"/>
    </xf>
    <xf numFmtId="0" fontId="28" fillId="7" borderId="1" xfId="0" applyFont="1" applyFill="1" applyBorder="1" applyAlignment="1">
      <alignment horizontal="left" vertical="center" wrapText="1"/>
    </xf>
    <xf numFmtId="0" fontId="28" fillId="7" borderId="1" xfId="1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28" fillId="0" borderId="18" xfId="0" applyNumberFormat="1" applyFont="1" applyFill="1" applyBorder="1" applyAlignment="1">
      <alignment horizontal="center" vertical="center" wrapText="1"/>
    </xf>
    <xf numFmtId="0" fontId="28" fillId="7" borderId="18" xfId="1" applyNumberFormat="1" applyFont="1" applyFill="1" applyBorder="1" applyAlignment="1">
      <alignment horizontal="center" vertical="center" wrapText="1"/>
    </xf>
    <xf numFmtId="0" fontId="53" fillId="0" borderId="1" xfId="0" applyNumberFormat="1" applyFont="1" applyBorder="1" applyAlignment="1">
      <alignment horizontal="center" vertical="center"/>
    </xf>
    <xf numFmtId="0" fontId="38" fillId="0" borderId="18" xfId="0" applyNumberFormat="1" applyFont="1" applyBorder="1" applyAlignment="1">
      <alignment horizontal="center" vertical="center" wrapText="1"/>
    </xf>
    <xf numFmtId="0" fontId="38" fillId="7" borderId="18" xfId="0" applyNumberFormat="1" applyFont="1" applyFill="1" applyBorder="1" applyAlignment="1">
      <alignment horizontal="center" vertical="center"/>
    </xf>
    <xf numFmtId="0" fontId="38" fillId="0" borderId="18" xfId="0" applyNumberFormat="1" applyFont="1" applyBorder="1" applyAlignment="1">
      <alignment horizontal="center" vertical="center"/>
    </xf>
    <xf numFmtId="0" fontId="28" fillId="0" borderId="18" xfId="0" applyNumberFormat="1" applyFont="1" applyBorder="1" applyAlignment="1">
      <alignment horizontal="center" vertical="center" wrapText="1"/>
    </xf>
    <xf numFmtId="0" fontId="28" fillId="0" borderId="1" xfId="1" applyNumberFormat="1" applyFont="1" applyFill="1" applyBorder="1" applyAlignment="1">
      <alignment horizontal="center" vertical="center"/>
    </xf>
    <xf numFmtId="0" fontId="28" fillId="7" borderId="18" xfId="0" applyNumberFormat="1" applyFont="1" applyFill="1" applyBorder="1" applyAlignment="1">
      <alignment horizontal="center" vertical="center"/>
    </xf>
    <xf numFmtId="0" fontId="38" fillId="7" borderId="18" xfId="0" applyNumberFormat="1" applyFont="1" applyFill="1" applyBorder="1" applyAlignment="1">
      <alignment horizontal="center" vertical="center" wrapText="1"/>
    </xf>
    <xf numFmtId="0" fontId="38" fillId="7" borderId="24" xfId="0" applyNumberFormat="1" applyFont="1" applyFill="1" applyBorder="1" applyAlignment="1">
      <alignment horizontal="center" vertical="center" wrapText="1"/>
    </xf>
    <xf numFmtId="0" fontId="38" fillId="0" borderId="1" xfId="0" applyNumberFormat="1" applyFont="1" applyBorder="1" applyAlignment="1">
      <alignment horizontal="center" vertical="center" wrapText="1"/>
    </xf>
    <xf numFmtId="0" fontId="38" fillId="0" borderId="0" xfId="0" applyFont="1" applyAlignment="1">
      <alignment wrapText="1"/>
    </xf>
    <xf numFmtId="0" fontId="28" fillId="7" borderId="1" xfId="1" applyNumberFormat="1" applyFont="1" applyFill="1" applyBorder="1" applyAlignment="1">
      <alignment horizontal="center" vertical="center"/>
    </xf>
    <xf numFmtId="0" fontId="28" fillId="7" borderId="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8" fillId="7" borderId="1" xfId="34" applyNumberFormat="1" applyFont="1" applyFill="1" applyBorder="1" applyAlignment="1">
      <alignment horizontal="center" vertical="center"/>
    </xf>
    <xf numFmtId="0" fontId="28" fillId="7" borderId="24" xfId="34" applyNumberFormat="1" applyFont="1" applyFill="1" applyBorder="1" applyAlignment="1">
      <alignment horizontal="center" vertical="center"/>
    </xf>
    <xf numFmtId="0" fontId="56" fillId="0" borderId="0" xfId="1" applyFont="1" applyFill="1" applyBorder="1" applyAlignment="1">
      <alignment vertical="center" wrapText="1"/>
    </xf>
    <xf numFmtId="0" fontId="56" fillId="0" borderId="0" xfId="1" applyFont="1" applyFill="1" applyBorder="1" applyAlignment="1">
      <alignment horizontal="center" vertical="center" wrapText="1"/>
    </xf>
    <xf numFmtId="0" fontId="28" fillId="0" borderId="0" xfId="1" applyFont="1" applyFill="1" applyBorder="1" applyAlignment="1">
      <alignment vertical="center" wrapText="1"/>
    </xf>
    <xf numFmtId="0" fontId="28" fillId="0" borderId="0" xfId="1" applyFont="1" applyFill="1" applyBorder="1" applyAlignment="1">
      <alignment horizontal="center" vertical="center" wrapText="1"/>
    </xf>
    <xf numFmtId="0" fontId="28" fillId="0" borderId="0" xfId="1" applyFont="1" applyFill="1" applyBorder="1" applyAlignment="1">
      <alignment horizontal="center" vertical="center"/>
    </xf>
    <xf numFmtId="0" fontId="56" fillId="0" borderId="0" xfId="1" applyFont="1" applyFill="1" applyBorder="1" applyAlignment="1">
      <alignment vertical="center"/>
    </xf>
    <xf numFmtId="0" fontId="3" fillId="8" borderId="1" xfId="34" applyNumberFormat="1" applyFont="1" applyFill="1" applyBorder="1" applyAlignment="1">
      <alignment horizontal="center" vertical="center" wrapText="1"/>
    </xf>
    <xf numFmtId="0" fontId="2" fillId="0" borderId="19" xfId="34" applyNumberFormat="1" applyFont="1" applyFill="1" applyBorder="1" applyAlignment="1">
      <alignment horizontal="center" vertical="center" wrapText="1"/>
    </xf>
    <xf numFmtId="0" fontId="4" fillId="0" borderId="5" xfId="34" applyNumberFormat="1" applyFont="1" applyFill="1" applyBorder="1" applyAlignment="1">
      <alignment horizontal="center" vertical="center" wrapText="1"/>
    </xf>
    <xf numFmtId="0" fontId="2" fillId="0" borderId="1" xfId="34" applyNumberFormat="1" applyFont="1" applyFill="1" applyBorder="1" applyAlignment="1">
      <alignment horizontal="center" vertical="center" wrapText="1"/>
    </xf>
    <xf numFmtId="0" fontId="21" fillId="7" borderId="1" xfId="34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6" fillId="7" borderId="1" xfId="0" applyNumberFormat="1" applyFont="1" applyFill="1" applyBorder="1" applyAlignment="1">
      <alignment horizontal="center" vertical="center" wrapText="1"/>
    </xf>
    <xf numFmtId="0" fontId="6" fillId="9" borderId="1" xfId="0" applyNumberFormat="1" applyFont="1" applyFill="1" applyBorder="1" applyAlignment="1">
      <alignment horizontal="center" vertical="center"/>
    </xf>
    <xf numFmtId="0" fontId="6" fillId="0" borderId="8" xfId="0" applyNumberFormat="1" applyFont="1" applyBorder="1" applyAlignment="1">
      <alignment horizontal="center" vertical="center" wrapText="1"/>
    </xf>
    <xf numFmtId="0" fontId="0" fillId="0" borderId="0" xfId="34" applyNumberFormat="1" applyFont="1" applyAlignment="1">
      <alignment horizontal="center" vertical="center" wrapText="1"/>
    </xf>
    <xf numFmtId="0" fontId="0" fillId="0" borderId="0" xfId="34" applyNumberFormat="1" applyFont="1" applyBorder="1" applyAlignment="1">
      <alignment horizontal="center" vertical="center" wrapText="1"/>
    </xf>
    <xf numFmtId="0" fontId="4" fillId="0" borderId="1" xfId="34" applyNumberFormat="1" applyFont="1" applyBorder="1" applyAlignment="1">
      <alignment horizontal="center" vertical="center" wrapText="1"/>
    </xf>
    <xf numFmtId="0" fontId="4" fillId="7" borderId="1" xfId="34" applyNumberFormat="1" applyFont="1" applyFill="1" applyBorder="1" applyAlignment="1">
      <alignment horizontal="center" vertical="center" wrapText="1"/>
    </xf>
    <xf numFmtId="0" fontId="4" fillId="0" borderId="1" xfId="34" applyNumberFormat="1" applyFont="1" applyFill="1" applyBorder="1" applyAlignment="1">
      <alignment horizontal="center" vertical="center" wrapText="1"/>
    </xf>
    <xf numFmtId="0" fontId="2" fillId="0" borderId="0" xfId="34" applyNumberFormat="1" applyFont="1" applyBorder="1" applyAlignment="1">
      <alignment horizontal="center" vertical="center" wrapText="1"/>
    </xf>
    <xf numFmtId="0" fontId="6" fillId="9" borderId="1" xfId="0" applyNumberFormat="1" applyFont="1" applyFill="1" applyBorder="1" applyAlignment="1">
      <alignment horizontal="center" vertical="center" wrapText="1"/>
    </xf>
    <xf numFmtId="0" fontId="26" fillId="9" borderId="1" xfId="0" applyNumberFormat="1" applyFont="1" applyFill="1" applyBorder="1" applyAlignment="1">
      <alignment horizontal="center" vertical="center" wrapText="1"/>
    </xf>
    <xf numFmtId="0" fontId="26" fillId="9" borderId="0" xfId="0" applyNumberFormat="1" applyFont="1" applyFill="1" applyBorder="1" applyAlignment="1">
      <alignment horizontal="center" vertical="center" wrapText="1"/>
    </xf>
    <xf numFmtId="0" fontId="21" fillId="0" borderId="0" xfId="34" applyNumberFormat="1" applyFont="1" applyAlignment="1">
      <alignment horizontal="center" vertical="center" wrapText="1"/>
    </xf>
    <xf numFmtId="0" fontId="2" fillId="7" borderId="1" xfId="34" applyNumberFormat="1" applyFont="1" applyFill="1" applyBorder="1" applyAlignment="1">
      <alignment horizontal="center" vertical="center" wrapText="1"/>
    </xf>
    <xf numFmtId="0" fontId="30" fillId="7" borderId="1" xfId="34" applyNumberFormat="1" applyFont="1" applyFill="1" applyBorder="1" applyAlignment="1">
      <alignment horizontal="center" vertical="center" wrapText="1"/>
    </xf>
    <xf numFmtId="0" fontId="21" fillId="0" borderId="0" xfId="34" applyNumberFormat="1" applyFont="1" applyFill="1" applyAlignment="1">
      <alignment horizontal="center" vertical="center"/>
    </xf>
    <xf numFmtId="0" fontId="26" fillId="9" borderId="0" xfId="0" applyFont="1" applyFill="1" applyBorder="1" applyAlignment="1">
      <alignment horizontal="center" vertical="center" wrapText="1"/>
    </xf>
    <xf numFmtId="0" fontId="2" fillId="0" borderId="0" xfId="34" applyNumberFormat="1" applyFont="1" applyFill="1" applyBorder="1" applyAlignment="1">
      <alignment horizontal="center" vertical="center" wrapText="1"/>
    </xf>
    <xf numFmtId="1" fontId="0" fillId="0" borderId="0" xfId="34" applyNumberFormat="1" applyFont="1" applyAlignment="1">
      <alignment horizontal="center" vertical="center" wrapText="1"/>
    </xf>
    <xf numFmtId="1" fontId="4" fillId="0" borderId="9" xfId="34" applyNumberFormat="1" applyFont="1" applyFill="1" applyBorder="1" applyAlignment="1">
      <alignment horizontal="center" vertical="center" wrapText="1"/>
    </xf>
    <xf numFmtId="1" fontId="0" fillId="0" borderId="0" xfId="34" applyNumberFormat="1" applyFont="1" applyBorder="1" applyAlignment="1">
      <alignment horizontal="center" vertical="center" wrapText="1"/>
    </xf>
    <xf numFmtId="1" fontId="4" fillId="7" borderId="1" xfId="34" applyNumberFormat="1" applyFont="1" applyFill="1" applyBorder="1" applyAlignment="1">
      <alignment horizontal="center" vertical="center" wrapText="1"/>
    </xf>
    <xf numFmtId="1" fontId="2" fillId="0" borderId="0" xfId="34" applyNumberFormat="1" applyFont="1" applyBorder="1" applyAlignment="1">
      <alignment horizontal="center" vertical="center" wrapText="1"/>
    </xf>
    <xf numFmtId="1" fontId="6" fillId="9" borderId="1" xfId="0" applyNumberFormat="1" applyFont="1" applyFill="1" applyBorder="1" applyAlignment="1">
      <alignment horizontal="center" vertical="center" wrapText="1"/>
    </xf>
    <xf numFmtId="1" fontId="21" fillId="0" borderId="0" xfId="34" applyNumberFormat="1" applyFont="1" applyAlignment="1">
      <alignment horizontal="center" vertical="center" wrapText="1"/>
    </xf>
    <xf numFmtId="0" fontId="26" fillId="7" borderId="1" xfId="0" applyFont="1" applyFill="1" applyBorder="1" applyAlignment="1">
      <alignment horizontal="center" vertical="center" wrapText="1"/>
    </xf>
    <xf numFmtId="165" fontId="21" fillId="0" borderId="0" xfId="34" applyNumberFormat="1" applyFont="1" applyFill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22" fillId="0" borderId="0" xfId="5" applyFont="1" applyFill="1" applyBorder="1" applyAlignment="1">
      <alignment horizontal="center" vertical="center" wrapText="1"/>
    </xf>
    <xf numFmtId="0" fontId="4" fillId="0" borderId="0" xfId="5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2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left" vertical="center"/>
    </xf>
    <xf numFmtId="0" fontId="45" fillId="0" borderId="0" xfId="1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left" vertical="center"/>
    </xf>
    <xf numFmtId="1" fontId="2" fillId="0" borderId="0" xfId="34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2" fillId="0" borderId="0" xfId="5" applyFont="1" applyFill="1" applyBorder="1" applyAlignment="1">
      <alignment horizontal="center" vertical="center" wrapText="1"/>
    </xf>
    <xf numFmtId="0" fontId="4" fillId="0" borderId="1" xfId="5" applyFont="1" applyFill="1" applyBorder="1" applyAlignment="1">
      <alignment horizontal="center" vertical="center" wrapText="1"/>
    </xf>
    <xf numFmtId="1" fontId="52" fillId="0" borderId="32" xfId="0" applyNumberFormat="1" applyFont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4" fillId="0" borderId="34" xfId="4" applyFont="1" applyFill="1" applyBorder="1" applyAlignment="1">
      <alignment horizontal="center" vertical="center" wrapText="1"/>
    </xf>
    <xf numFmtId="1" fontId="51" fillId="0" borderId="32" xfId="0" applyNumberFormat="1" applyFont="1" applyBorder="1" applyAlignment="1">
      <alignment horizontal="center" vertical="center"/>
    </xf>
    <xf numFmtId="1" fontId="51" fillId="0" borderId="35" xfId="0" applyNumberFormat="1" applyFont="1" applyBorder="1" applyAlignment="1">
      <alignment horizontal="center" vertical="center"/>
    </xf>
    <xf numFmtId="3" fontId="6" fillId="0" borderId="35" xfId="0" applyNumberFormat="1" applyFont="1" applyBorder="1" applyAlignment="1">
      <alignment horizontal="center" vertical="center" wrapText="1"/>
    </xf>
    <xf numFmtId="3" fontId="6" fillId="0" borderId="32" xfId="0" applyNumberFormat="1" applyFont="1" applyBorder="1" applyAlignment="1">
      <alignment horizontal="center" vertical="center" wrapText="1"/>
    </xf>
    <xf numFmtId="1" fontId="4" fillId="0" borderId="32" xfId="0" applyNumberFormat="1" applyFont="1" applyFill="1" applyBorder="1" applyAlignment="1">
      <alignment horizontal="center" vertical="center" wrapText="1"/>
    </xf>
    <xf numFmtId="1" fontId="21" fillId="7" borderId="1" xfId="0" applyNumberFormat="1" applyFont="1" applyFill="1" applyBorder="1" applyAlignment="1">
      <alignment horizontal="center" vertical="center" wrapText="1"/>
    </xf>
    <xf numFmtId="49" fontId="4" fillId="7" borderId="36" xfId="1" applyNumberFormat="1" applyFont="1" applyFill="1" applyBorder="1" applyAlignment="1">
      <alignment horizontal="center" vertical="center" wrapText="1"/>
    </xf>
    <xf numFmtId="0" fontId="6" fillId="0" borderId="1" xfId="34" applyNumberFormat="1" applyFont="1" applyBorder="1" applyAlignment="1">
      <alignment horizontal="center" vertical="center" wrapText="1"/>
    </xf>
    <xf numFmtId="1" fontId="4" fillId="7" borderId="1" xfId="0" applyNumberFormat="1" applyFont="1" applyFill="1" applyBorder="1" applyAlignment="1">
      <alignment horizontal="center" vertical="center" wrapText="1"/>
    </xf>
    <xf numFmtId="0" fontId="29" fillId="0" borderId="1" xfId="34" applyNumberFormat="1" applyFont="1" applyBorder="1" applyAlignment="1">
      <alignment horizontal="center" vertical="center" wrapText="1"/>
    </xf>
    <xf numFmtId="0" fontId="6" fillId="7" borderId="1" xfId="34" applyNumberFormat="1" applyFont="1" applyFill="1" applyBorder="1" applyAlignment="1">
      <alignment horizontal="center" vertical="center" wrapText="1"/>
    </xf>
    <xf numFmtId="0" fontId="4" fillId="9" borderId="1" xfId="34" applyNumberFormat="1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vertical="center" wrapText="1"/>
    </xf>
    <xf numFmtId="1" fontId="21" fillId="7" borderId="40" xfId="0" applyNumberFormat="1" applyFont="1" applyFill="1" applyBorder="1" applyAlignment="1">
      <alignment horizontal="center" vertical="center" wrapText="1"/>
    </xf>
    <xf numFmtId="0" fontId="4" fillId="0" borderId="40" xfId="34" applyNumberFormat="1" applyFont="1" applyBorder="1" applyAlignment="1">
      <alignment horizontal="center" vertical="center" wrapText="1"/>
    </xf>
    <xf numFmtId="0" fontId="4" fillId="0" borderId="40" xfId="1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vertical="center" wrapText="1"/>
    </xf>
    <xf numFmtId="0" fontId="21" fillId="0" borderId="40" xfId="0" applyFont="1" applyBorder="1" applyAlignment="1">
      <alignment horizontal="center" vertical="center"/>
    </xf>
    <xf numFmtId="0" fontId="28" fillId="0" borderId="40" xfId="34" applyNumberFormat="1" applyFont="1" applyBorder="1" applyAlignment="1">
      <alignment horizontal="center" vertical="center" wrapText="1"/>
    </xf>
    <xf numFmtId="1" fontId="4" fillId="7" borderId="40" xfId="0" applyNumberFormat="1" applyFont="1" applyFill="1" applyBorder="1" applyAlignment="1">
      <alignment horizontal="center" vertical="center" wrapText="1"/>
    </xf>
    <xf numFmtId="0" fontId="28" fillId="7" borderId="40" xfId="34" applyNumberFormat="1" applyFont="1" applyFill="1" applyBorder="1" applyAlignment="1">
      <alignment horizontal="center" vertical="center" wrapText="1"/>
    </xf>
    <xf numFmtId="0" fontId="4" fillId="7" borderId="40" xfId="1" applyFont="1" applyFill="1" applyBorder="1" applyAlignment="1">
      <alignment horizontal="center" vertical="center" wrapText="1"/>
    </xf>
    <xf numFmtId="49" fontId="4" fillId="0" borderId="40" xfId="0" applyNumberFormat="1" applyFont="1" applyFill="1" applyBorder="1" applyAlignment="1">
      <alignment horizontal="center" vertical="center" wrapText="1"/>
    </xf>
    <xf numFmtId="1" fontId="2" fillId="0" borderId="40" xfId="34" applyNumberFormat="1" applyFont="1" applyFill="1" applyBorder="1" applyAlignment="1">
      <alignment horizontal="center" vertical="center" wrapText="1"/>
    </xf>
    <xf numFmtId="0" fontId="2" fillId="0" borderId="40" xfId="34" applyNumberFormat="1" applyFont="1" applyFill="1" applyBorder="1" applyAlignment="1">
      <alignment horizontal="center" vertical="center" wrapText="1"/>
    </xf>
    <xf numFmtId="0" fontId="2" fillId="0" borderId="40" xfId="1" applyFont="1" applyFill="1" applyBorder="1" applyAlignment="1">
      <alignment horizontal="center" vertical="center" wrapText="1"/>
    </xf>
    <xf numFmtId="0" fontId="27" fillId="0" borderId="40" xfId="1" applyFont="1" applyFill="1" applyBorder="1" applyAlignment="1">
      <alignment horizontal="center" vertical="center" wrapText="1"/>
    </xf>
    <xf numFmtId="1" fontId="2" fillId="0" borderId="40" xfId="34" applyNumberFormat="1" applyFont="1" applyBorder="1" applyAlignment="1">
      <alignment horizontal="center" vertical="center" wrapText="1"/>
    </xf>
    <xf numFmtId="0" fontId="2" fillId="0" borderId="40" xfId="34" applyNumberFormat="1" applyFont="1" applyBorder="1" applyAlignment="1">
      <alignment horizontal="center" vertical="center" wrapText="1"/>
    </xf>
    <xf numFmtId="0" fontId="2" fillId="0" borderId="41" xfId="1" applyFont="1" applyFill="1" applyBorder="1" applyAlignment="1">
      <alignment vertical="center" wrapText="1"/>
    </xf>
    <xf numFmtId="1" fontId="4" fillId="7" borderId="40" xfId="34" applyNumberFormat="1" applyFont="1" applyFill="1" applyBorder="1" applyAlignment="1">
      <alignment horizontal="center" vertical="center" wrapText="1"/>
    </xf>
    <xf numFmtId="0" fontId="4" fillId="7" borderId="40" xfId="34" applyNumberFormat="1" applyFont="1" applyFill="1" applyBorder="1" applyAlignment="1">
      <alignment horizontal="center" vertical="center" wrapText="1"/>
    </xf>
    <xf numFmtId="0" fontId="4" fillId="0" borderId="42" xfId="1" applyFont="1" applyFill="1" applyBorder="1" applyAlignment="1">
      <alignment vertical="center" wrapText="1"/>
    </xf>
    <xf numFmtId="0" fontId="24" fillId="0" borderId="43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vertical="center" wrapText="1"/>
    </xf>
    <xf numFmtId="0" fontId="4" fillId="0" borderId="40" xfId="1" applyFont="1" applyBorder="1" applyAlignment="1">
      <alignment horizontal="center" vertical="center"/>
    </xf>
    <xf numFmtId="1" fontId="4" fillId="0" borderId="40" xfId="34" applyNumberFormat="1" applyFont="1" applyBorder="1" applyAlignment="1">
      <alignment horizontal="center" vertical="center" wrapText="1"/>
    </xf>
    <xf numFmtId="49" fontId="4" fillId="0" borderId="40" xfId="1" applyNumberFormat="1" applyFont="1" applyFill="1" applyBorder="1" applyAlignment="1">
      <alignment horizontal="center" vertical="center" wrapText="1"/>
    </xf>
    <xf numFmtId="0" fontId="4" fillId="7" borderId="40" xfId="4" applyFont="1" applyFill="1" applyBorder="1" applyAlignment="1">
      <alignment horizontal="center" vertical="center" wrapText="1"/>
    </xf>
    <xf numFmtId="0" fontId="24" fillId="0" borderId="39" xfId="0" applyFont="1" applyFill="1" applyBorder="1" applyAlignment="1">
      <alignment horizontal="center" vertical="center" wrapText="1"/>
    </xf>
    <xf numFmtId="0" fontId="4" fillId="0" borderId="44" xfId="1" applyFont="1" applyFill="1" applyBorder="1" applyAlignment="1">
      <alignment vertical="center" wrapText="1"/>
    </xf>
    <xf numFmtId="1" fontId="21" fillId="7" borderId="45" xfId="0" applyNumberFormat="1" applyFont="1" applyFill="1" applyBorder="1" applyAlignment="1">
      <alignment horizontal="center" vertical="center" wrapText="1"/>
    </xf>
    <xf numFmtId="0" fontId="4" fillId="0" borderId="45" xfId="34" applyNumberFormat="1" applyFont="1" applyBorder="1" applyAlignment="1">
      <alignment horizontal="center" vertical="center" wrapText="1"/>
    </xf>
    <xf numFmtId="0" fontId="4" fillId="0" borderId="45" xfId="1" applyFont="1" applyFill="1" applyBorder="1" applyAlignment="1">
      <alignment horizontal="center" vertical="center" wrapText="1"/>
    </xf>
    <xf numFmtId="0" fontId="23" fillId="0" borderId="45" xfId="17" applyFont="1" applyBorder="1" applyAlignment="1">
      <alignment vertical="center" wrapText="1"/>
    </xf>
    <xf numFmtId="0" fontId="4" fillId="0" borderId="45" xfId="1" applyFont="1" applyFill="1" applyBorder="1" applyAlignment="1">
      <alignment horizontal="center" vertical="center"/>
    </xf>
    <xf numFmtId="0" fontId="4" fillId="7" borderId="45" xfId="4" applyFont="1" applyFill="1" applyBorder="1" applyAlignment="1">
      <alignment horizontal="center" vertical="center" wrapText="1"/>
    </xf>
    <xf numFmtId="0" fontId="4" fillId="0" borderId="45" xfId="1" applyFont="1" applyFill="1" applyBorder="1" applyAlignment="1">
      <alignment vertical="center" wrapText="1"/>
    </xf>
    <xf numFmtId="0" fontId="4" fillId="0" borderId="45" xfId="1" applyFont="1" applyFill="1" applyBorder="1" applyAlignment="1">
      <alignment horizontal="left" vertical="center" wrapText="1"/>
    </xf>
    <xf numFmtId="1" fontId="4" fillId="7" borderId="45" xfId="0" applyNumberFormat="1" applyFont="1" applyFill="1" applyBorder="1" applyAlignment="1">
      <alignment horizontal="center" vertical="center" wrapText="1"/>
    </xf>
    <xf numFmtId="1" fontId="3" fillId="8" borderId="45" xfId="34" applyNumberFormat="1" applyFont="1" applyFill="1" applyBorder="1" applyAlignment="1">
      <alignment horizontal="center" vertical="center" wrapText="1"/>
    </xf>
    <xf numFmtId="0" fontId="3" fillId="8" borderId="45" xfId="34" applyNumberFormat="1" applyFont="1" applyFill="1" applyBorder="1" applyAlignment="1">
      <alignment horizontal="center" vertical="center" wrapText="1"/>
    </xf>
    <xf numFmtId="0" fontId="3" fillId="8" borderId="45" xfId="4" applyFont="1" applyFill="1" applyBorder="1" applyAlignment="1">
      <alignment horizontal="center" vertical="center" wrapText="1"/>
    </xf>
    <xf numFmtId="0" fontId="2" fillId="7" borderId="45" xfId="4" applyFont="1" applyFill="1" applyBorder="1" applyAlignment="1">
      <alignment horizontal="center" vertical="center" wrapText="1"/>
    </xf>
    <xf numFmtId="0" fontId="2" fillId="8" borderId="45" xfId="4" applyFont="1" applyFill="1" applyBorder="1" applyAlignment="1">
      <alignment horizontal="center" vertical="center" wrapText="1"/>
    </xf>
    <xf numFmtId="1" fontId="4" fillId="0" borderId="45" xfId="34" applyNumberFormat="1" applyFont="1" applyBorder="1" applyAlignment="1">
      <alignment horizontal="center" vertical="center" wrapText="1"/>
    </xf>
    <xf numFmtId="0" fontId="4" fillId="0" borderId="46" xfId="1" applyFont="1" applyFill="1" applyBorder="1" applyAlignment="1">
      <alignment vertical="center" wrapText="1"/>
    </xf>
    <xf numFmtId="0" fontId="4" fillId="0" borderId="47" xfId="1" applyFont="1" applyFill="1" applyBorder="1" applyAlignment="1">
      <alignment vertical="center" wrapText="1"/>
    </xf>
    <xf numFmtId="0" fontId="4" fillId="0" borderId="45" xfId="34" applyNumberFormat="1" applyFont="1" applyFill="1" applyBorder="1" applyAlignment="1">
      <alignment horizontal="center" vertical="center" wrapText="1"/>
    </xf>
    <xf numFmtId="0" fontId="4" fillId="6" borderId="45" xfId="5" applyFont="1" applyFill="1" applyBorder="1" applyAlignment="1">
      <alignment horizontal="center" vertical="center" wrapText="1"/>
    </xf>
    <xf numFmtId="0" fontId="4" fillId="0" borderId="45" xfId="5" applyFont="1" applyBorder="1" applyAlignment="1">
      <alignment horizontal="center" vertical="center"/>
    </xf>
    <xf numFmtId="1" fontId="2" fillId="0" borderId="45" xfId="34" applyNumberFormat="1" applyFont="1" applyBorder="1" applyAlignment="1">
      <alignment horizontal="center" vertical="center" wrapText="1"/>
    </xf>
    <xf numFmtId="0" fontId="2" fillId="0" borderId="45" xfId="34" applyNumberFormat="1" applyFont="1" applyBorder="1" applyAlignment="1">
      <alignment horizontal="center" vertical="center" wrapText="1"/>
    </xf>
    <xf numFmtId="0" fontId="2" fillId="0" borderId="48" xfId="1" applyFont="1" applyFill="1" applyBorder="1" applyAlignment="1">
      <alignment vertical="center" wrapText="1"/>
    </xf>
    <xf numFmtId="0" fontId="2" fillId="0" borderId="49" xfId="1" applyFont="1" applyFill="1" applyBorder="1" applyAlignment="1">
      <alignment vertical="center" wrapText="1"/>
    </xf>
    <xf numFmtId="0" fontId="4" fillId="0" borderId="20" xfId="1" applyFont="1" applyFill="1" applyBorder="1" applyAlignment="1">
      <alignment horizontal="center" vertical="center" wrapText="1"/>
    </xf>
    <xf numFmtId="0" fontId="4" fillId="0" borderId="20" xfId="1" applyFont="1" applyFill="1" applyBorder="1" applyAlignment="1">
      <alignment vertical="center" wrapText="1"/>
    </xf>
    <xf numFmtId="1" fontId="4" fillId="7" borderId="45" xfId="34" applyNumberFormat="1" applyFont="1" applyFill="1" applyBorder="1" applyAlignment="1">
      <alignment horizontal="center" vertical="center" wrapText="1"/>
    </xf>
    <xf numFmtId="0" fontId="4" fillId="7" borderId="45" xfId="34" applyNumberFormat="1" applyFont="1" applyFill="1" applyBorder="1" applyAlignment="1">
      <alignment horizontal="center" vertical="center" wrapText="1"/>
    </xf>
    <xf numFmtId="0" fontId="4" fillId="0" borderId="46" xfId="5" applyFont="1" applyBorder="1" applyAlignment="1">
      <alignment vertical="center" wrapText="1"/>
    </xf>
    <xf numFmtId="0" fontId="4" fillId="0" borderId="50" xfId="5" applyFont="1" applyBorder="1" applyAlignment="1">
      <alignment vertical="center" wrapText="1"/>
    </xf>
    <xf numFmtId="0" fontId="4" fillId="0" borderId="47" xfId="5" applyFont="1" applyBorder="1" applyAlignment="1">
      <alignment vertical="center"/>
    </xf>
    <xf numFmtId="0" fontId="5" fillId="0" borderId="51" xfId="1" applyFont="1" applyFill="1" applyBorder="1" applyAlignment="1">
      <alignment vertical="center" wrapText="1"/>
    </xf>
    <xf numFmtId="0" fontId="4" fillId="0" borderId="51" xfId="5" applyFont="1" applyBorder="1" applyAlignment="1">
      <alignment horizontal="center" vertical="center"/>
    </xf>
    <xf numFmtId="1" fontId="4" fillId="0" borderId="45" xfId="34" applyNumberFormat="1" applyFont="1" applyFill="1" applyBorder="1" applyAlignment="1">
      <alignment horizontal="center" vertical="center" wrapText="1"/>
    </xf>
    <xf numFmtId="0" fontId="4" fillId="0" borderId="46" xfId="5" applyFont="1" applyFill="1" applyBorder="1" applyAlignment="1">
      <alignment horizontal="center" vertical="center" wrapText="1"/>
    </xf>
    <xf numFmtId="0" fontId="4" fillId="0" borderId="50" xfId="5" applyFont="1" applyFill="1" applyBorder="1" applyAlignment="1">
      <alignment vertical="center" wrapText="1"/>
    </xf>
    <xf numFmtId="0" fontId="4" fillId="0" borderId="50" xfId="5" applyFont="1" applyBorder="1" applyAlignment="1">
      <alignment horizontal="center" vertical="center"/>
    </xf>
    <xf numFmtId="0" fontId="4" fillId="0" borderId="51" xfId="1" applyFont="1" applyFill="1" applyBorder="1" applyAlignment="1">
      <alignment vertical="center" wrapText="1"/>
    </xf>
    <xf numFmtId="49" fontId="4" fillId="0" borderId="45" xfId="31" applyNumberFormat="1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5" xfId="31" applyFont="1" applyFill="1" applyBorder="1" applyAlignment="1">
      <alignment horizontal="center" vertical="center" wrapText="1"/>
    </xf>
    <xf numFmtId="0" fontId="4" fillId="0" borderId="45" xfId="31" applyFont="1" applyFill="1" applyBorder="1" applyAlignment="1">
      <alignment vertical="center" wrapText="1"/>
    </xf>
    <xf numFmtId="49" fontId="4" fillId="0" borderId="45" xfId="1" applyNumberFormat="1" applyFont="1" applyFill="1" applyBorder="1" applyAlignment="1">
      <alignment horizontal="center" vertical="center" wrapText="1"/>
    </xf>
    <xf numFmtId="49" fontId="4" fillId="0" borderId="45" xfId="30" applyNumberFormat="1" applyFont="1" applyFill="1" applyBorder="1" applyAlignment="1">
      <alignment horizontal="center" vertical="center" wrapText="1"/>
    </xf>
    <xf numFmtId="0" fontId="4" fillId="0" borderId="45" xfId="30" applyFont="1" applyFill="1" applyBorder="1" applyAlignment="1">
      <alignment vertical="center" wrapText="1"/>
    </xf>
    <xf numFmtId="0" fontId="5" fillId="0" borderId="45" xfId="1" applyFont="1" applyFill="1" applyBorder="1" applyAlignment="1">
      <alignment vertical="center" wrapText="1"/>
    </xf>
    <xf numFmtId="0" fontId="2" fillId="0" borderId="52" xfId="1" applyFont="1" applyFill="1" applyBorder="1" applyAlignment="1">
      <alignment vertical="center" wrapText="1"/>
    </xf>
    <xf numFmtId="1" fontId="4" fillId="7" borderId="52" xfId="34" applyNumberFormat="1" applyFont="1" applyFill="1" applyBorder="1" applyAlignment="1">
      <alignment horizontal="center" vertical="center" wrapText="1"/>
    </xf>
    <xf numFmtId="0" fontId="4" fillId="0" borderId="52" xfId="34" applyNumberFormat="1" applyFont="1" applyFill="1" applyBorder="1" applyAlignment="1">
      <alignment horizontal="center" vertical="center" wrapText="1"/>
    </xf>
    <xf numFmtId="1" fontId="4" fillId="0" borderId="53" xfId="34" applyNumberFormat="1" applyFont="1" applyFill="1" applyBorder="1" applyAlignment="1">
      <alignment horizontal="center" vertical="center" wrapText="1"/>
    </xf>
    <xf numFmtId="1" fontId="2" fillId="7" borderId="9" xfId="34" applyNumberFormat="1" applyFont="1" applyFill="1" applyBorder="1" applyAlignment="1">
      <alignment horizontal="center" vertical="center" wrapText="1"/>
    </xf>
    <xf numFmtId="0" fontId="4" fillId="0" borderId="1" xfId="34" applyNumberFormat="1" applyFont="1" applyFill="1" applyBorder="1" applyAlignment="1" applyProtection="1">
      <alignment horizontal="center" vertical="center" wrapText="1"/>
      <protection locked="0"/>
    </xf>
    <xf numFmtId="1" fontId="4" fillId="7" borderId="9" xfId="34" applyNumberFormat="1" applyFont="1" applyFill="1" applyBorder="1" applyAlignment="1">
      <alignment horizontal="center" vertical="center" wrapText="1"/>
    </xf>
    <xf numFmtId="0" fontId="4" fillId="0" borderId="0" xfId="34" applyNumberFormat="1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49" fontId="27" fillId="0" borderId="0" xfId="0" applyNumberFormat="1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7" borderId="18" xfId="0" applyFont="1" applyFill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27" fillId="0" borderId="18" xfId="1" applyFont="1" applyFill="1" applyBorder="1" applyAlignment="1">
      <alignment horizontal="center" vertical="center" wrapText="1"/>
    </xf>
    <xf numFmtId="0" fontId="27" fillId="0" borderId="25" xfId="1" applyFont="1" applyFill="1" applyBorder="1" applyAlignment="1">
      <alignment horizontal="center" vertical="center"/>
    </xf>
    <xf numFmtId="0" fontId="28" fillId="0" borderId="26" xfId="1" applyFont="1" applyFill="1" applyBorder="1" applyAlignment="1">
      <alignment horizontal="center" vertical="center"/>
    </xf>
    <xf numFmtId="0" fontId="28" fillId="0" borderId="27" xfId="1" applyFont="1" applyFill="1" applyBorder="1" applyAlignment="1">
      <alignment horizontal="center" vertical="center"/>
    </xf>
    <xf numFmtId="0" fontId="28" fillId="0" borderId="21" xfId="1" applyFont="1" applyFill="1" applyBorder="1" applyAlignment="1">
      <alignment horizontal="center" vertical="center"/>
    </xf>
    <xf numFmtId="0" fontId="28" fillId="0" borderId="4" xfId="1" applyFont="1" applyFill="1" applyBorder="1" applyAlignment="1">
      <alignment horizontal="center" vertical="center"/>
    </xf>
    <xf numFmtId="0" fontId="28" fillId="0" borderId="22" xfId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7" fillId="7" borderId="18" xfId="0" applyFont="1" applyFill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21" xfId="1" applyFont="1" applyFill="1" applyBorder="1" applyAlignment="1">
      <alignment horizontal="left" vertical="top" wrapText="1"/>
    </xf>
    <xf numFmtId="0" fontId="27" fillId="0" borderId="4" xfId="1" applyFont="1" applyFill="1" applyBorder="1" applyAlignment="1">
      <alignment horizontal="left" vertical="top" wrapText="1"/>
    </xf>
    <xf numFmtId="0" fontId="27" fillId="0" borderId="22" xfId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horizontal="center" vertical="center" wrapText="1"/>
    </xf>
    <xf numFmtId="0" fontId="31" fillId="0" borderId="0" xfId="0" applyFont="1" applyBorder="1" applyAlignment="1">
      <alignment vertical="center" wrapText="1"/>
    </xf>
    <xf numFmtId="0" fontId="2" fillId="7" borderId="0" xfId="1" applyFont="1" applyFill="1" applyBorder="1" applyAlignment="1">
      <alignment horizontal="left" vertical="center" wrapText="1"/>
    </xf>
    <xf numFmtId="0" fontId="27" fillId="0" borderId="18" xfId="3" applyFont="1" applyFill="1" applyBorder="1" applyAlignment="1">
      <alignment horizontal="left" vertical="top" wrapText="1"/>
    </xf>
    <xf numFmtId="0" fontId="43" fillId="0" borderId="18" xfId="0" applyFont="1" applyBorder="1" applyAlignment="1">
      <alignment wrapText="1"/>
    </xf>
    <xf numFmtId="0" fontId="27" fillId="0" borderId="18" xfId="3" applyFont="1" applyFill="1" applyBorder="1" applyAlignment="1">
      <alignment horizontal="left" wrapText="1"/>
    </xf>
    <xf numFmtId="0" fontId="44" fillId="0" borderId="18" xfId="0" applyFont="1" applyBorder="1" applyAlignment="1">
      <alignment horizontal="center"/>
    </xf>
    <xf numFmtId="0" fontId="44" fillId="7" borderId="18" xfId="0" applyFont="1" applyFill="1" applyBorder="1" applyAlignment="1">
      <alignment vertical="center" wrapText="1"/>
    </xf>
    <xf numFmtId="0" fontId="43" fillId="0" borderId="18" xfId="0" applyFont="1" applyBorder="1" applyAlignment="1">
      <alignment vertical="center" wrapText="1"/>
    </xf>
    <xf numFmtId="0" fontId="25" fillId="0" borderId="0" xfId="0" applyFont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49" fontId="3" fillId="0" borderId="0" xfId="2" applyNumberFormat="1" applyFont="1" applyFill="1" applyBorder="1" applyAlignment="1">
      <alignment horizontal="center" vertical="center" wrapText="1"/>
    </xf>
    <xf numFmtId="0" fontId="2" fillId="7" borderId="0" xfId="34" applyNumberFormat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26" fillId="7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26" fillId="7" borderId="0" xfId="0" applyFont="1" applyFill="1" applyBorder="1" applyAlignment="1">
      <alignment horizontal="left" vertical="center" wrapText="1"/>
    </xf>
    <xf numFmtId="0" fontId="32" fillId="7" borderId="0" xfId="0" applyFont="1" applyFill="1" applyBorder="1" applyAlignment="1">
      <alignment horizontal="left" vertical="center" wrapText="1"/>
    </xf>
    <xf numFmtId="0" fontId="27" fillId="7" borderId="18" xfId="1" applyFont="1" applyFill="1" applyBorder="1" applyAlignment="1">
      <alignment horizontal="left" vertical="center" wrapText="1"/>
    </xf>
    <xf numFmtId="0" fontId="38" fillId="0" borderId="18" xfId="0" applyFont="1" applyBorder="1" applyAlignment="1">
      <alignment horizontal="left" wrapText="1"/>
    </xf>
    <xf numFmtId="0" fontId="43" fillId="7" borderId="18" xfId="0" applyFont="1" applyFill="1" applyBorder="1" applyAlignment="1">
      <alignment horizontal="left" wrapText="1"/>
    </xf>
    <xf numFmtId="0" fontId="27" fillId="7" borderId="18" xfId="1" applyFont="1" applyFill="1" applyBorder="1" applyAlignment="1">
      <alignment horizontal="center" vertical="center" wrapText="1"/>
    </xf>
    <xf numFmtId="0" fontId="43" fillId="7" borderId="18" xfId="0" applyFont="1" applyFill="1" applyBorder="1" applyAlignment="1">
      <alignment wrapText="1"/>
    </xf>
    <xf numFmtId="0" fontId="43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7" borderId="18" xfId="0" applyFont="1" applyFill="1" applyBorder="1" applyAlignment="1">
      <alignment horizontal="left"/>
    </xf>
    <xf numFmtId="0" fontId="43" fillId="0" borderId="18" xfId="0" applyFont="1" applyBorder="1" applyAlignment="1">
      <alignment horizontal="left" wrapText="1"/>
    </xf>
    <xf numFmtId="0" fontId="43" fillId="0" borderId="18" xfId="0" applyFont="1" applyBorder="1" applyAlignment="1">
      <alignment horizontal="left" vertical="center" wrapText="1"/>
    </xf>
    <xf numFmtId="0" fontId="43" fillId="7" borderId="18" xfId="0" applyFont="1" applyFill="1" applyBorder="1" applyAlignment="1">
      <alignment horizontal="left" vertical="center" wrapText="1"/>
    </xf>
    <xf numFmtId="0" fontId="38" fillId="0" borderId="18" xfId="0" applyFont="1" applyBorder="1" applyAlignment="1">
      <alignment horizontal="left" vertical="center" wrapText="1"/>
    </xf>
    <xf numFmtId="0" fontId="2" fillId="7" borderId="1" xfId="1" applyFont="1" applyFill="1" applyBorder="1" applyAlignment="1">
      <alignment horizontal="left" vertical="center" wrapText="1"/>
    </xf>
    <xf numFmtId="0" fontId="36" fillId="0" borderId="1" xfId="0" applyFont="1" applyBorder="1" applyAlignment="1">
      <alignment horizontal="left" vertical="center" wrapText="1"/>
    </xf>
    <xf numFmtId="0" fontId="27" fillId="0" borderId="28" xfId="0" applyFont="1" applyFill="1" applyBorder="1" applyAlignment="1">
      <alignment horizontal="center" vertical="center" wrapText="1"/>
    </xf>
    <xf numFmtId="0" fontId="43" fillId="0" borderId="28" xfId="0" applyFont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11" xfId="34" applyNumberFormat="1" applyFont="1" applyFill="1" applyBorder="1" applyAlignment="1">
      <alignment horizontal="center" vertical="center" wrapText="1"/>
    </xf>
    <xf numFmtId="0" fontId="2" fillId="0" borderId="5" xfId="34" applyNumberFormat="1" applyFont="1" applyFill="1" applyBorder="1" applyAlignment="1">
      <alignment horizontal="center" vertical="center" wrapText="1"/>
    </xf>
    <xf numFmtId="1" fontId="2" fillId="0" borderId="11" xfId="34" applyNumberFormat="1" applyFont="1" applyFill="1" applyBorder="1" applyAlignment="1">
      <alignment horizontal="center" vertical="center" wrapText="1"/>
    </xf>
    <xf numFmtId="1" fontId="2" fillId="0" borderId="5" xfId="34" applyNumberFormat="1" applyFont="1" applyFill="1" applyBorder="1" applyAlignment="1">
      <alignment horizontal="center" vertical="center" wrapText="1"/>
    </xf>
    <xf numFmtId="0" fontId="27" fillId="0" borderId="10" xfId="5" applyFont="1" applyFill="1" applyBorder="1" applyAlignment="1">
      <alignment horizontal="center" vertical="center" wrapText="1"/>
    </xf>
    <xf numFmtId="0" fontId="27" fillId="0" borderId="31" xfId="5" applyFont="1" applyFill="1" applyBorder="1" applyAlignment="1">
      <alignment horizontal="center" vertical="center" wrapText="1"/>
    </xf>
    <xf numFmtId="0" fontId="26" fillId="9" borderId="11" xfId="0" applyFont="1" applyFill="1" applyBorder="1" applyAlignment="1">
      <alignment horizontal="center" vertical="center" wrapText="1"/>
    </xf>
    <xf numFmtId="0" fontId="26" fillId="9" borderId="5" xfId="0" applyFont="1" applyFill="1" applyBorder="1" applyAlignment="1">
      <alignment horizontal="center" vertical="center" wrapText="1"/>
    </xf>
    <xf numFmtId="0" fontId="22" fillId="0" borderId="0" xfId="1" applyFont="1" applyFill="1" applyBorder="1" applyAlignment="1">
      <alignment horizontal="center" vertical="center" wrapText="1"/>
    </xf>
    <xf numFmtId="0" fontId="2" fillId="0" borderId="7" xfId="5" applyFont="1" applyFill="1" applyBorder="1" applyAlignment="1">
      <alignment horizontal="center" vertical="center" wrapText="1"/>
    </xf>
    <xf numFmtId="0" fontId="4" fillId="0" borderId="0" xfId="5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2" fillId="0" borderId="0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center" wrapText="1"/>
    </xf>
    <xf numFmtId="1" fontId="2" fillId="0" borderId="0" xfId="34" applyNumberFormat="1" applyFont="1" applyFill="1" applyBorder="1" applyAlignment="1">
      <alignment horizontal="center" vertical="center" wrapText="1"/>
    </xf>
    <xf numFmtId="0" fontId="4" fillId="0" borderId="21" xfId="1" applyFont="1" applyFill="1" applyBorder="1" applyAlignment="1">
      <alignment horizontal="left" vertical="center" wrapText="1"/>
    </xf>
    <xf numFmtId="0" fontId="4" fillId="0" borderId="22" xfId="1" applyFont="1" applyFill="1" applyBorder="1" applyAlignment="1">
      <alignment horizontal="left" vertical="center" wrapText="1"/>
    </xf>
    <xf numFmtId="0" fontId="26" fillId="0" borderId="21" xfId="0" applyFont="1" applyBorder="1" applyAlignment="1">
      <alignment horizontal="left" vertical="center" wrapText="1"/>
    </xf>
    <xf numFmtId="0" fontId="26" fillId="0" borderId="22" xfId="0" applyFont="1" applyBorder="1" applyAlignment="1">
      <alignment horizontal="left" vertical="center" wrapText="1"/>
    </xf>
    <xf numFmtId="49" fontId="22" fillId="7" borderId="21" xfId="1" applyNumberFormat="1" applyFont="1" applyFill="1" applyBorder="1" applyAlignment="1">
      <alignment horizontal="center" vertical="center" wrapText="1"/>
    </xf>
    <xf numFmtId="49" fontId="22" fillId="7" borderId="26" xfId="1" applyNumberFormat="1" applyFont="1" applyFill="1" applyBorder="1" applyAlignment="1">
      <alignment horizontal="center" vertical="center" wrapText="1"/>
    </xf>
    <xf numFmtId="0" fontId="22" fillId="0" borderId="0" xfId="5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left" vertical="center"/>
    </xf>
    <xf numFmtId="0" fontId="45" fillId="0" borderId="0" xfId="1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left" vertical="center"/>
    </xf>
    <xf numFmtId="0" fontId="2" fillId="0" borderId="0" xfId="5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22" fillId="0" borderId="0" xfId="4" applyFont="1" applyFill="1" applyBorder="1" applyAlignment="1">
      <alignment horizontal="center" wrapText="1"/>
    </xf>
    <xf numFmtId="0" fontId="2" fillId="0" borderId="0" xfId="4" applyFont="1" applyFill="1" applyBorder="1" applyAlignment="1">
      <alignment horizontal="center" vertical="center" wrapText="1"/>
    </xf>
    <xf numFmtId="0" fontId="2" fillId="6" borderId="5" xfId="5" applyFont="1" applyFill="1" applyBorder="1" applyAlignment="1">
      <alignment horizontal="center" vertical="center" wrapText="1"/>
    </xf>
    <xf numFmtId="0" fontId="2" fillId="6" borderId="45" xfId="5" applyFont="1" applyFill="1" applyBorder="1" applyAlignment="1">
      <alignment horizontal="center" vertical="center" wrapText="1"/>
    </xf>
    <xf numFmtId="0" fontId="4" fillId="0" borderId="49" xfId="1" applyFont="1" applyFill="1" applyBorder="1" applyAlignment="1">
      <alignment horizontal="left" vertical="center" wrapText="1"/>
    </xf>
    <xf numFmtId="0" fontId="4" fillId="0" borderId="48" xfId="1" applyFont="1" applyFill="1" applyBorder="1" applyAlignment="1">
      <alignment horizontal="left" vertical="center" wrapText="1"/>
    </xf>
    <xf numFmtId="0" fontId="4" fillId="0" borderId="41" xfId="1" applyFont="1" applyFill="1" applyBorder="1" applyAlignment="1">
      <alignment horizontal="left" vertical="center" wrapText="1"/>
    </xf>
    <xf numFmtId="0" fontId="4" fillId="0" borderId="52" xfId="1" applyFont="1" applyFill="1" applyBorder="1" applyAlignment="1">
      <alignment horizontal="left" vertical="center" wrapText="1"/>
    </xf>
    <xf numFmtId="0" fontId="22" fillId="0" borderId="20" xfId="5" applyFont="1" applyBorder="1" applyAlignment="1">
      <alignment horizontal="center" vertical="center" wrapText="1"/>
    </xf>
    <xf numFmtId="0" fontId="22" fillId="7" borderId="20" xfId="4" applyFont="1" applyFill="1" applyBorder="1" applyAlignment="1">
      <alignment horizontal="center" wrapText="1"/>
    </xf>
    <xf numFmtId="0" fontId="2" fillId="0" borderId="1" xfId="5" applyFont="1" applyFill="1" applyBorder="1" applyAlignment="1">
      <alignment horizontal="center" vertical="center" wrapText="1"/>
    </xf>
    <xf numFmtId="0" fontId="4" fillId="0" borderId="1" xfId="5" applyFont="1" applyFill="1" applyBorder="1" applyAlignment="1">
      <alignment horizontal="center" vertical="center" wrapText="1"/>
    </xf>
    <xf numFmtId="0" fontId="33" fillId="9" borderId="0" xfId="0" applyFont="1" applyFill="1" applyBorder="1" applyAlignment="1">
      <alignment horizontal="center" vertical="center" wrapText="1"/>
    </xf>
    <xf numFmtId="0" fontId="34" fillId="9" borderId="13" xfId="0" applyFont="1" applyFill="1" applyBorder="1" applyAlignment="1">
      <alignment horizontal="center" vertical="center" wrapText="1"/>
    </xf>
    <xf numFmtId="0" fontId="34" fillId="9" borderId="36" xfId="0" applyFont="1" applyFill="1" applyBorder="1" applyAlignment="1">
      <alignment horizontal="center" vertical="center" wrapText="1"/>
    </xf>
    <xf numFmtId="0" fontId="34" fillId="9" borderId="37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22" fillId="7" borderId="0" xfId="4" applyFont="1" applyFill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8" fillId="0" borderId="37" xfId="0" applyFont="1" applyBorder="1" applyAlignment="1">
      <alignment horizontal="center" wrapText="1"/>
    </xf>
    <xf numFmtId="0" fontId="28" fillId="0" borderId="38" xfId="0" applyFont="1" applyBorder="1" applyAlignment="1">
      <alignment horizontal="center" wrapText="1"/>
    </xf>
    <xf numFmtId="0" fontId="35" fillId="7" borderId="26" xfId="0" applyFont="1" applyFill="1" applyBorder="1" applyAlignment="1"/>
    <xf numFmtId="49" fontId="22" fillId="7" borderId="21" xfId="1" applyNumberFormat="1" applyFont="1" applyFill="1" applyBorder="1" applyAlignment="1">
      <alignment horizontal="center" vertical="center"/>
    </xf>
    <xf numFmtId="49" fontId="22" fillId="7" borderId="26" xfId="1" applyNumberFormat="1" applyFont="1" applyFill="1" applyBorder="1" applyAlignment="1">
      <alignment horizontal="center" vertical="center"/>
    </xf>
    <xf numFmtId="0" fontId="27" fillId="0" borderId="29" xfId="5" applyFont="1" applyFill="1" applyBorder="1" applyAlignment="1">
      <alignment horizontal="center" vertical="center" wrapText="1"/>
    </xf>
    <xf numFmtId="0" fontId="27" fillId="0" borderId="34" xfId="5" applyFont="1" applyFill="1" applyBorder="1" applyAlignment="1">
      <alignment horizontal="center" vertical="center" wrapText="1"/>
    </xf>
    <xf numFmtId="0" fontId="27" fillId="0" borderId="1" xfId="1" applyFont="1" applyFill="1" applyBorder="1" applyAlignment="1">
      <alignment horizontal="center" vertical="center"/>
    </xf>
    <xf numFmtId="0" fontId="27" fillId="0" borderId="0" xfId="1" applyFont="1" applyFill="1" applyBorder="1" applyAlignment="1">
      <alignment horizontal="center" vertical="center" wrapText="1"/>
    </xf>
  </cellXfs>
  <cellStyles count="42">
    <cellStyle name="Excel Built-in Normal" xfId="6"/>
    <cellStyle name="Normal" xfId="41"/>
    <cellStyle name="Normalny_Boelsławiec WA40 oferta poprawiona 18% od MJZ" xfId="7"/>
    <cellStyle name="SAPBEXaggData" xfId="8"/>
    <cellStyle name="SAPBEXaggData 2" xfId="37"/>
    <cellStyle name="SAPBEXaggItem" xfId="9"/>
    <cellStyle name="SAPBEXaggItem 2" xfId="38"/>
    <cellStyle name="SAPBEXchaText" xfId="10"/>
    <cellStyle name="SAPBEXstdData" xfId="11"/>
    <cellStyle name="SAPBEXstdData 2" xfId="39"/>
    <cellStyle name="SAPBEXstdItem" xfId="12"/>
    <cellStyle name="SAPBEXstdItem 2" xfId="40"/>
    <cellStyle name="Standard_Tabelle1" xfId="13"/>
    <cellStyle name="Style 1" xfId="14"/>
    <cellStyle name="Обычный" xfId="0" builtinId="0"/>
    <cellStyle name="Обычный 10" xfId="1"/>
    <cellStyle name="Обычный 11" xfId="3"/>
    <cellStyle name="Обычный 11 2" xfId="36"/>
    <cellStyle name="Обычный 2" xfId="15"/>
    <cellStyle name="Обычный 2 2" xfId="16"/>
    <cellStyle name="Обычный 2 2 2" xfId="17"/>
    <cellStyle name="Обычный 2 2 2 2" xfId="18"/>
    <cellStyle name="Обычный 2 3" xfId="19"/>
    <cellStyle name="Обычный 2 4" xfId="20"/>
    <cellStyle name="Обычный 2 8 2" xfId="35"/>
    <cellStyle name="Обычный 3" xfId="5"/>
    <cellStyle name="Обычный 3 2" xfId="21"/>
    <cellStyle name="Обычный 3 2 2" xfId="22"/>
    <cellStyle name="Обычный 3 2 3" xfId="23"/>
    <cellStyle name="Обычный 3 2 4" xfId="24"/>
    <cellStyle name="Обычный 3 3" xfId="25"/>
    <cellStyle name="Обычный 4" xfId="26"/>
    <cellStyle name="Обычный 5" xfId="2"/>
    <cellStyle name="Обычный 6" xfId="4"/>
    <cellStyle name="Обычный 6 2" xfId="27"/>
    <cellStyle name="Обычный 6 2 2" xfId="28"/>
    <cellStyle name="Обычный 6 3" xfId="29"/>
    <cellStyle name="Обычный 7" xfId="30"/>
    <cellStyle name="Обычный 8" xfId="31"/>
    <cellStyle name="Обычный 9" xfId="32"/>
    <cellStyle name="Финансовый" xfId="34" builtinId="3"/>
    <cellStyle name="Финансовый 2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0;&#1080;&#1085;&#1054;&#1090;&#1076;&#1077;&#1083;.&#1070;&#1088;&#1080;&#1081;-TOSH/Documents/&#1040;&#1074;&#1090;&#1086;&#1074;&#1086;&#1089;&#1089;&#1090;&#1072;&#1085;&#1086;&#1074;&#1083;&#1077;&#1085;&#1080;&#1077;/&#1056;&#1072;&#1089;&#1095;&#1077;&#1090;%20&#1087;&#1088;&#1072;&#1081;&#1089;&#1072;%20&#1085;&#1072;%202018%20&#1089;%20&#1086;&#1082;&#1090;&#1103;&#1073;&#1088;&#1103;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3;&#1077;&#1082;&#1089;&#1077;&#1081;/AppData/Local/Microsoft/Windows/Temporary%20Internet%20Files/Content.Outlook/2D508E9M/&#1056;&#1072;&#1089;&#1095;&#1077;&#1090;%20&#1087;&#1088;&#1072;&#1081;&#1089;&#1072;%20&#1085;&#1072;%202018%20&#1089;%20&#1086;&#1082;&#1090;&#1103;&#1073;&#1088;&#1103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авнение"/>
      <sheetName val="пересчет прайса"/>
      <sheetName val="Общий прайс"/>
      <sheetName val="Анти-ТГ"/>
      <sheetName val="Т3 св"/>
      <sheetName val="Т4 общ"/>
      <sheetName val="Т3 общ"/>
      <sheetName val="S100"/>
      <sheetName val="CYFRA"/>
      <sheetName val="SCCA"/>
      <sheetName val="енолаза"/>
      <sheetName val="тиреоглобулин"/>
      <sheetName val="CA72-4"/>
      <sheetName val="ИЗП"/>
      <sheetName val="ПСА своб"/>
      <sheetName val="ПСА общ"/>
      <sheetName val="HE-4"/>
      <sheetName val="CA15-3"/>
      <sheetName val="CA125"/>
      <sheetName val="CA19-9"/>
      <sheetName val="АФП"/>
      <sheetName val="РЭA"/>
      <sheetName val="ТТГ "/>
      <sheetName val="ХГЧ"/>
      <sheetName val="C-пептид"/>
      <sheetName val="Инсулин"/>
      <sheetName val="Прогестерон"/>
      <sheetName val="Кортизол"/>
      <sheetName val="ДГЭА"/>
      <sheetName val="Тестостерон"/>
      <sheetName val="Пролактин"/>
      <sheetName val="Эстрадиол"/>
      <sheetName val="ФСГ"/>
      <sheetName val="Т4 своб"/>
      <sheetName val="HBsAg (V2) Гепатит B австр"/>
      <sheetName val="Anti-HCV гепатит С"/>
      <sheetName val="Anti-HAV IgM"/>
      <sheetName val="Anti-Rub IgM"/>
      <sheetName val="Anti-Rub IgG"/>
      <sheetName val="Anti-CMV IgM"/>
      <sheetName val="Anti-CMV IgG"/>
      <sheetName val="Anti-Toxo IgG"/>
      <sheetName val="Anti-Toxo IgM"/>
      <sheetName val="Вассерман"/>
      <sheetName val="натрийурет пептид"/>
      <sheetName val="прокальцитонин"/>
      <sheetName val="PRISCA-2"/>
      <sheetName val="PRISCA-1"/>
      <sheetName val="остеокальцин"/>
      <sheetName val="BCL"/>
      <sheetName val="сифилис сумм АТ "/>
      <sheetName val="Микрореакция"/>
      <sheetName val="ФХ иссл мочи с микр"/>
      <sheetName val="Моча по Нечипоренко"/>
      <sheetName val="микроскоп иссл мазка"/>
      <sheetName val="Мазок на степень чистоты"/>
      <sheetName val="HCV-RNA"/>
      <sheetName val="замена дисконта"/>
      <sheetName val="забор"/>
      <sheetName val="Гепатит В (ПЦР)"/>
      <sheetName val="Гепатит В кол (ПЦР)"/>
      <sheetName val="Гепатит С (ПЦР)"/>
      <sheetName val="Гепатит С кол (ПЦР)"/>
      <sheetName val="Генотип гепат С (ПЦР) "/>
      <sheetName val="Гепатит D (ПЦР)"/>
      <sheetName val="ХБ IgA,IgG, сумм АТ"/>
      <sheetName val="СМИ ИФА"/>
      <sheetName val="Папаниколау"/>
      <sheetName val="Папаниколау автом"/>
      <sheetName val="Романовскому"/>
      <sheetName val="Антиспермальные АТ ИФА"/>
      <sheetName val="АМГ"/>
      <sheetName val="АТ к ХГЧ ИФА"/>
      <sheetName val="Альфа1-антитрипсин"/>
      <sheetName val="АЛТ"/>
      <sheetName val="АСТ"/>
      <sheetName val="ЩФ"/>
      <sheetName val="ГГТП"/>
      <sheetName val="ЛДГ"/>
      <sheetName val="Лактат"/>
      <sheetName val="α-амилаза"/>
      <sheetName val="Панкр амилаза"/>
      <sheetName val="Липаза"/>
      <sheetName val="КФК"/>
      <sheetName val="ОБК"/>
      <sheetName val="Альбумин кровь"/>
      <sheetName val="Билирубин общ"/>
      <sheetName val="Билирубин прям"/>
      <sheetName val="Моч кисл"/>
      <sheetName val="Мочевина кровь"/>
      <sheetName val="Креатинин кровь"/>
      <sheetName val="Глюкоза "/>
      <sheetName val="гемоглобин"/>
      <sheetName val="Триглицериды"/>
      <sheetName val="Холестерин общ"/>
      <sheetName val="ХолестеринЛПВП"/>
      <sheetName val="ХолестеринЛПНП"/>
      <sheetName val="АполипопротеинА1"/>
      <sheetName val="АполипопротеинВ"/>
      <sheetName val="Кальций общ кр"/>
      <sheetName val="Магний"/>
      <sheetName val="Фосфор неорган"/>
      <sheetName val="Na K Са ионизированAVL9180"/>
      <sheetName val="хлориды Cl AVL9180"/>
      <sheetName val="Железо"/>
      <sheetName val="Трансферрин"/>
      <sheetName val="Ферритин"/>
      <sheetName val="Церулоплазмин"/>
      <sheetName val="ЛЖСС"/>
      <sheetName val="Гомоцистеин"/>
      <sheetName val="СРБ"/>
      <sheetName val="СРБ Кардио"/>
      <sheetName val="РФ"/>
      <sheetName val="АСЛО"/>
      <sheetName val="Белковые фракц"/>
      <sheetName val="IgA"/>
      <sheetName val="IgM"/>
      <sheetName val="IgG"/>
      <sheetName val="IgE"/>
      <sheetName val="с3"/>
      <sheetName val="c4"/>
      <sheetName val="ИЛ-6"/>
      <sheetName val="Лекарст непереносимость"/>
      <sheetName val="Альбумин"/>
      <sheetName val="Краснуха соск"/>
      <sheetName val="Киф2"/>
      <sheetName val="Киф1"/>
      <sheetName val="Ф-БВ"/>
      <sheetName val="Ф-Аэробы"/>
      <sheetName val="Ф-Мико"/>
      <sheetName val="Ф-Канд"/>
      <sheetName val="Ф-NCMT"/>
      <sheetName val="ВПЧ ген-кол"/>
      <sheetName val="ВПЧ ген"/>
      <sheetName val="ВПЧ 16-18 кол"/>
      <sheetName val="ВПЧ 16-18"/>
      <sheetName val="герпес"/>
      <sheetName val="гонорея"/>
      <sheetName val="ХБ ПЦР"/>
      <sheetName val="кандида"/>
      <sheetName val="трихомонада"/>
      <sheetName val="гарднерелла"/>
      <sheetName val="уреаплазма"/>
      <sheetName val="микоплазма"/>
      <sheetName val="хламидия"/>
      <sheetName val="ЦМВ соск"/>
      <sheetName val="Герпес (кровь)"/>
      <sheetName val="Краснуха"/>
      <sheetName val="ILS 28B"/>
      <sheetName val="Генотип В"/>
      <sheetName val="Генотип С 1-6"/>
      <sheetName val="Генотип С 1-3"/>
      <sheetName val="Гепатит D колич"/>
      <sheetName val="Гепатит D"/>
      <sheetName val="Гепатит С колич"/>
      <sheetName val="Гепатит С"/>
      <sheetName val="Гепатит В колич"/>
      <sheetName val="Гепатит В"/>
      <sheetName val="ЦМВ кол"/>
      <sheetName val="ЦМВ кровь"/>
      <sheetName val="токсоплазма"/>
      <sheetName val="TORCH"/>
      <sheetName val="D-димер"/>
      <sheetName val="волчанка"/>
      <sheetName val="ПВ"/>
      <sheetName val="ТВ"/>
      <sheetName val="АЧТВ"/>
      <sheetName val="фиброген"/>
      <sheetName val="белок в моче"/>
      <sheetName val="фосфор"/>
      <sheetName val="кальций общ"/>
      <sheetName val="глюкоза"/>
      <sheetName val="моч кислота"/>
      <sheetName val="мочевина"/>
      <sheetName val="креатинин"/>
      <sheetName val="a-амил моча"/>
      <sheetName val="ПЭ"/>
      <sheetName val="ХПА"/>
      <sheetName val="Кальпротектин"/>
      <sheetName val="AMA-M2"/>
      <sheetName val="Anti Hyston"/>
      <sheetName val="ENA Screen"/>
      <sheetName val="ANCA combi"/>
      <sheetName val="Анти-фосфол IgG-IgM"/>
      <sheetName val="АТ к 2-спир ДНК (IgG)"/>
      <sheetName val="ANA-screen"/>
      <sheetName val="АЦЦП, анти-ССР"/>
      <sheetName val="АТ Инфл"/>
      <sheetName val="Конц Инфл"/>
      <sheetName val="АТ Адал"/>
      <sheetName val="Конц Адал"/>
      <sheetName val="Карбамаз"/>
      <sheetName val="Такролимус"/>
      <sheetName val="Циклоспорин"/>
      <sheetName val="Вальп кислота"/>
      <sheetName val="ОАК"/>
      <sheetName val="Ретик"/>
      <sheetName val="Груп крови и рез фак"/>
      <sheetName val="25-ОН Вит D"/>
      <sheetName val="B12"/>
      <sheetName val="Фолиевая"/>
    </sheetNames>
    <sheetDataSet>
      <sheetData sheetId="0" refreshError="1">
        <row r="28">
          <cell r="G28">
            <v>800</v>
          </cell>
        </row>
        <row r="30">
          <cell r="G30">
            <v>800</v>
          </cell>
        </row>
        <row r="31">
          <cell r="G31">
            <v>800</v>
          </cell>
        </row>
        <row r="32">
          <cell r="G32">
            <v>960</v>
          </cell>
        </row>
        <row r="33">
          <cell r="G33">
            <v>1200</v>
          </cell>
        </row>
        <row r="34">
          <cell r="G34">
            <v>1800</v>
          </cell>
        </row>
        <row r="35">
          <cell r="G35">
            <v>1800</v>
          </cell>
        </row>
        <row r="36">
          <cell r="G36">
            <v>900</v>
          </cell>
        </row>
        <row r="37">
          <cell r="G37">
            <v>900</v>
          </cell>
        </row>
        <row r="38">
          <cell r="G38">
            <v>900</v>
          </cell>
        </row>
        <row r="40">
          <cell r="G40">
            <v>1000</v>
          </cell>
        </row>
        <row r="43">
          <cell r="G43">
            <v>2100</v>
          </cell>
        </row>
        <row r="47">
          <cell r="G47">
            <v>1500</v>
          </cell>
        </row>
        <row r="65">
          <cell r="G65">
            <v>5000</v>
          </cell>
        </row>
        <row r="66">
          <cell r="G66">
            <v>2500</v>
          </cell>
        </row>
        <row r="67">
          <cell r="G67">
            <v>2500</v>
          </cell>
        </row>
        <row r="186">
          <cell r="G186">
            <v>9600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авнение"/>
      <sheetName val="пересчет прайса"/>
      <sheetName val="Общий прайс"/>
      <sheetName val="Анти-ТГ"/>
      <sheetName val="Т3 св"/>
      <sheetName val="Т4 общ"/>
      <sheetName val="Т3 общ"/>
      <sheetName val="S100"/>
      <sheetName val="CYFRA"/>
      <sheetName val="SCCA"/>
      <sheetName val="енолаза"/>
      <sheetName val="тиреоглобулин"/>
      <sheetName val="CA72-4"/>
      <sheetName val="ИЗП"/>
      <sheetName val="ПСА своб"/>
      <sheetName val="ПСА общ"/>
      <sheetName val="HE-4"/>
      <sheetName val="CA15-3"/>
      <sheetName val="CA125"/>
      <sheetName val="CA19-9"/>
      <sheetName val="АФП"/>
      <sheetName val="РЭA"/>
      <sheetName val="ТТГ "/>
      <sheetName val="ХГЧ"/>
      <sheetName val="C-пептид"/>
      <sheetName val="Инсулин"/>
      <sheetName val="Прогестерон"/>
      <sheetName val="Кортизол"/>
      <sheetName val="ДГЭА"/>
      <sheetName val="Тестостерон"/>
      <sheetName val="Пролактин"/>
      <sheetName val="Эстрадиол"/>
      <sheetName val="ФСГ"/>
      <sheetName val="Т4 своб"/>
      <sheetName val="HBsAg (V2) Гепатит B австр"/>
      <sheetName val="Anti-HCV гепатит С"/>
      <sheetName val="Anti-HAV IgM"/>
      <sheetName val="Anti-Rub IgM"/>
      <sheetName val="Anti-Rub IgG"/>
      <sheetName val="Anti-CMV IgM"/>
      <sheetName val="Anti-CMV IgG"/>
      <sheetName val="Anti-Toxo IgG"/>
      <sheetName val="Anti-Toxo IgM"/>
      <sheetName val="Вассерман"/>
      <sheetName val="натрийурет пептид"/>
      <sheetName val="прокальцитонин"/>
      <sheetName val="PRISCA-2"/>
      <sheetName val="PRISCA-1"/>
      <sheetName val="остеокальцин"/>
      <sheetName val="BCL"/>
      <sheetName val="сифилис сумм АТ "/>
      <sheetName val="Микрореакция"/>
      <sheetName val="ФХ иссл мочи с микр"/>
      <sheetName val="Моча по Нечипоренко"/>
      <sheetName val="микроскоп иссл мазка"/>
      <sheetName val="Мазок на степень чистоты"/>
      <sheetName val="HCV-RNA"/>
      <sheetName val="замена дисконта"/>
      <sheetName val="забор"/>
      <sheetName val="Гепатит В (ПЦР)"/>
      <sheetName val="Гепатит В кол (ПЦР)"/>
      <sheetName val="Гепатит С (ПЦР)"/>
      <sheetName val="Гепатит С кол (ПЦР)"/>
      <sheetName val="Генотип гепат С (ПЦР) "/>
      <sheetName val="Гепатит D (ПЦР)"/>
      <sheetName val="ХБ IgA,IgG, сумм АТ"/>
      <sheetName val="СМИ ИФА"/>
      <sheetName val="Папаниколау"/>
      <sheetName val="Папаниколау автом"/>
      <sheetName val="Романовскому"/>
      <sheetName val="Антиспермальные АТ ИФА"/>
      <sheetName val="АМГ"/>
      <sheetName val="АТ к ХГЧ ИФА"/>
      <sheetName val="Альфа1-антитрипсин"/>
      <sheetName val="АЛТ"/>
      <sheetName val="АСТ"/>
      <sheetName val="ЩФ"/>
      <sheetName val="ГГТП"/>
      <sheetName val="ЛДГ"/>
      <sheetName val="Лактат"/>
      <sheetName val="α-амилаза"/>
      <sheetName val="Панкр амилаза"/>
      <sheetName val="Липаза"/>
      <sheetName val="КФК"/>
      <sheetName val="ОБК"/>
      <sheetName val="Альбумин кровь"/>
      <sheetName val="Билирубин общ"/>
      <sheetName val="Билирубин прям"/>
      <sheetName val="Моч кисл"/>
      <sheetName val="Мочевина кровь"/>
      <sheetName val="Креатинин кровь"/>
      <sheetName val="Глюкоза "/>
      <sheetName val="гемоглобин"/>
      <sheetName val="Триглицериды"/>
      <sheetName val="Холестерин общ"/>
      <sheetName val="ХолестеринЛПВП"/>
      <sheetName val="ХолестеринЛПНП"/>
      <sheetName val="АполипопротеинА1"/>
      <sheetName val="АполипопротеинВ"/>
      <sheetName val="Кальций общ кр"/>
      <sheetName val="Магний"/>
      <sheetName val="Фосфор неорган"/>
      <sheetName val="Na K Са ионизированAVL9180"/>
      <sheetName val="хлориды Cl AVL9180"/>
      <sheetName val="Железо"/>
      <sheetName val="Трансферрин"/>
      <sheetName val="Ферритин"/>
      <sheetName val="Церулоплазмин"/>
      <sheetName val="ЛЖСС"/>
      <sheetName val="Гомоцистеин"/>
      <sheetName val="СРБ"/>
      <sheetName val="СРБ Кардио"/>
      <sheetName val="РФ"/>
      <sheetName val="АСЛО"/>
      <sheetName val="Белковые фракц"/>
      <sheetName val="IgA"/>
      <sheetName val="IgM"/>
      <sheetName val="IgG"/>
      <sheetName val="IgE"/>
      <sheetName val="с3"/>
      <sheetName val="c4"/>
      <sheetName val="ИЛ-6"/>
      <sheetName val="Лекарст непереносимость"/>
      <sheetName val="Альбумин"/>
      <sheetName val="Краснуха соск"/>
      <sheetName val="Киф2"/>
      <sheetName val="Киф1"/>
      <sheetName val="Ф-БВ"/>
      <sheetName val="Ф-Аэробы"/>
      <sheetName val="Ф-Мико"/>
      <sheetName val="Ф-Канд"/>
      <sheetName val="Ф-NCMT"/>
      <sheetName val="ВПЧ ген-кол"/>
      <sheetName val="ВПЧ ген"/>
      <sheetName val="ВПЧ 16-18 кол"/>
      <sheetName val="ВПЧ 16-18"/>
      <sheetName val="герпес"/>
      <sheetName val="гонорея"/>
      <sheetName val="ХБ ПЦР"/>
      <sheetName val="кандида"/>
      <sheetName val="трихомонада"/>
      <sheetName val="гарднерелла"/>
      <sheetName val="уреаплазма"/>
      <sheetName val="микоплазма"/>
      <sheetName val="хламидия"/>
      <sheetName val="ЦМВ соск"/>
      <sheetName val="Герпес (кровь)"/>
      <sheetName val="Краснуха"/>
      <sheetName val="ILS 28B"/>
      <sheetName val="Генотип В"/>
      <sheetName val="Генотип С 1-6"/>
      <sheetName val="Генотип С 1-3"/>
      <sheetName val="Гепатит D колич"/>
      <sheetName val="Гепатит D"/>
      <sheetName val="Гепатит С колич"/>
      <sheetName val="Гепатит С"/>
      <sheetName val="Гепатит В колич"/>
      <sheetName val="Гепатит В"/>
      <sheetName val="ЦМВ кол"/>
      <sheetName val="ЦМВ кровь"/>
      <sheetName val="токсоплазма"/>
      <sheetName val="TORCH"/>
      <sheetName val="D-димер"/>
      <sheetName val="волчанка"/>
      <sheetName val="ПВ"/>
      <sheetName val="ТВ"/>
      <sheetName val="АЧТВ"/>
      <sheetName val="фиброген"/>
      <sheetName val="белок в моче"/>
      <sheetName val="фосфор"/>
      <sheetName val="кальций общ"/>
      <sheetName val="глюкоза"/>
      <sheetName val="моч кислота"/>
      <sheetName val="мочевина"/>
      <sheetName val="креатинин"/>
      <sheetName val="a-амил моча"/>
      <sheetName val="ПЭ"/>
      <sheetName val="ХПА"/>
      <sheetName val="Кальпротектин"/>
      <sheetName val="AMA-M2"/>
      <sheetName val="Anti Hyston"/>
      <sheetName val="ENA Screen"/>
      <sheetName val="ANCA combi"/>
      <sheetName val="Анти-фосфол IgG-IgM"/>
      <sheetName val="АТ к 2-спир ДНК (IgG)"/>
      <sheetName val="ANA-screen"/>
      <sheetName val="АЦЦП, анти-ССР"/>
      <sheetName val="АТ Инфл"/>
      <sheetName val="Конц Инфл"/>
      <sheetName val="АТ Адал"/>
      <sheetName val="Конц Адал"/>
      <sheetName val="Карбамаз"/>
      <sheetName val="Такролимус"/>
      <sheetName val="Циклоспорин"/>
      <sheetName val="Вальп кислота"/>
      <sheetName val="ОАК"/>
      <sheetName val="Ретик"/>
      <sheetName val="Груп крови и рез фак"/>
      <sheetName val="25-ОН Вит D"/>
      <sheetName val="B12"/>
      <sheetName val="Фолиевая"/>
    </sheetNames>
    <sheetDataSet>
      <sheetData sheetId="0" refreshError="1">
        <row r="5">
          <cell r="G5">
            <v>800</v>
          </cell>
        </row>
        <row r="11">
          <cell r="G11">
            <v>840</v>
          </cell>
        </row>
        <row r="12">
          <cell r="G12">
            <v>840</v>
          </cell>
        </row>
        <row r="13">
          <cell r="G13">
            <v>840</v>
          </cell>
        </row>
        <row r="14">
          <cell r="G14">
            <v>840</v>
          </cell>
        </row>
        <row r="15">
          <cell r="G15">
            <v>840</v>
          </cell>
        </row>
        <row r="17">
          <cell r="G17">
            <v>900</v>
          </cell>
        </row>
        <row r="21">
          <cell r="G21">
            <v>800</v>
          </cell>
        </row>
        <row r="22">
          <cell r="G22">
            <v>800</v>
          </cell>
        </row>
        <row r="23">
          <cell r="G23">
            <v>800</v>
          </cell>
        </row>
        <row r="24">
          <cell r="G24">
            <v>800</v>
          </cell>
        </row>
        <row r="25">
          <cell r="G25">
            <v>840</v>
          </cell>
        </row>
        <row r="46">
          <cell r="G46">
            <v>1200</v>
          </cell>
        </row>
        <row r="48">
          <cell r="G48">
            <v>1600</v>
          </cell>
        </row>
        <row r="49">
          <cell r="G49">
            <v>1600</v>
          </cell>
        </row>
        <row r="108">
          <cell r="G108">
            <v>2000</v>
          </cell>
        </row>
        <row r="109">
          <cell r="G109">
            <v>2000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0"/>
  <sheetViews>
    <sheetView tabSelected="1" zoomScale="70" zoomScaleNormal="70" zoomScaleSheetLayoutView="100" workbookViewId="0">
      <selection sqref="A1:F1"/>
    </sheetView>
  </sheetViews>
  <sheetFormatPr defaultRowHeight="16.5"/>
  <cols>
    <col min="1" max="1" width="5.5703125" style="174" bestFit="1" customWidth="1"/>
    <col min="2" max="2" width="44.5703125" style="187" customWidth="1"/>
    <col min="3" max="3" width="14" style="174" customWidth="1"/>
    <col min="4" max="4" width="11.140625" style="174" customWidth="1"/>
    <col min="5" max="5" width="9.140625" style="175"/>
    <col min="6" max="6" width="11.85546875" style="175" bestFit="1" customWidth="1"/>
    <col min="8" max="8" width="38.7109375" style="42" bestFit="1" customWidth="1"/>
  </cols>
  <sheetData>
    <row r="1" spans="1:13" s="42" customFormat="1" ht="41.25" customHeight="1">
      <c r="A1" s="518" t="s">
        <v>884</v>
      </c>
      <c r="B1" s="518"/>
      <c r="C1" s="518"/>
      <c r="D1" s="518"/>
      <c r="E1" s="518"/>
      <c r="F1" s="518"/>
    </row>
    <row r="2" spans="1:13" ht="33">
      <c r="A2" s="121" t="s">
        <v>0</v>
      </c>
      <c r="B2" s="305" t="s">
        <v>10</v>
      </c>
      <c r="C2" s="126" t="s">
        <v>11</v>
      </c>
      <c r="D2" s="126" t="s">
        <v>226</v>
      </c>
      <c r="E2" s="125" t="s">
        <v>874</v>
      </c>
      <c r="F2" s="125" t="s">
        <v>13</v>
      </c>
    </row>
    <row r="3" spans="1:13">
      <c r="A3" s="517" t="s">
        <v>14</v>
      </c>
      <c r="B3" s="517"/>
      <c r="C3" s="517"/>
      <c r="D3" s="517"/>
      <c r="E3" s="517"/>
      <c r="F3" s="517"/>
    </row>
    <row r="4" spans="1:13">
      <c r="A4" s="128">
        <v>1</v>
      </c>
      <c r="B4" s="172" t="s">
        <v>15</v>
      </c>
      <c r="C4" s="128" t="s">
        <v>16</v>
      </c>
      <c r="D4" s="128" t="s">
        <v>17</v>
      </c>
      <c r="E4" s="341">
        <v>1</v>
      </c>
      <c r="F4" s="129">
        <v>800</v>
      </c>
    </row>
    <row r="5" spans="1:13">
      <c r="A5" s="128">
        <v>2</v>
      </c>
      <c r="B5" s="172" t="s">
        <v>557</v>
      </c>
      <c r="C5" s="128" t="s">
        <v>16</v>
      </c>
      <c r="D5" s="128" t="s">
        <v>17</v>
      </c>
      <c r="E5" s="341">
        <v>1</v>
      </c>
      <c r="F5" s="129">
        <v>500</v>
      </c>
    </row>
    <row r="6" spans="1:13">
      <c r="A6" s="517" t="s">
        <v>18</v>
      </c>
      <c r="B6" s="517"/>
      <c r="C6" s="517"/>
      <c r="D6" s="517"/>
      <c r="E6" s="517"/>
      <c r="F6" s="517"/>
    </row>
    <row r="7" spans="1:13">
      <c r="A7" s="128">
        <v>3</v>
      </c>
      <c r="B7" s="172" t="s">
        <v>19</v>
      </c>
      <c r="C7" s="128" t="s">
        <v>16</v>
      </c>
      <c r="D7" s="128" t="s">
        <v>20</v>
      </c>
      <c r="E7" s="341" t="s">
        <v>1</v>
      </c>
      <c r="F7" s="129">
        <v>1000</v>
      </c>
      <c r="H7" s="327"/>
      <c r="I7" s="195"/>
      <c r="J7" s="195"/>
      <c r="K7" s="195"/>
      <c r="L7" s="195"/>
      <c r="M7" s="195"/>
    </row>
    <row r="8" spans="1:13">
      <c r="A8" s="517" t="s">
        <v>227</v>
      </c>
      <c r="B8" s="517"/>
      <c r="C8" s="517"/>
      <c r="D8" s="517"/>
      <c r="E8" s="517"/>
      <c r="F8" s="517"/>
      <c r="H8" s="327"/>
      <c r="I8" s="195"/>
      <c r="J8" s="195"/>
      <c r="K8" s="195"/>
      <c r="L8" s="195"/>
      <c r="M8" s="195"/>
    </row>
    <row r="9" spans="1:13">
      <c r="A9" s="128">
        <v>4</v>
      </c>
      <c r="B9" s="172" t="s">
        <v>830</v>
      </c>
      <c r="C9" s="128" t="s">
        <v>21</v>
      </c>
      <c r="D9" s="128" t="s">
        <v>17</v>
      </c>
      <c r="E9" s="341">
        <v>2</v>
      </c>
      <c r="F9" s="167">
        <v>840</v>
      </c>
      <c r="H9" s="318"/>
      <c r="I9" s="319"/>
      <c r="J9" s="318"/>
      <c r="K9" s="318"/>
      <c r="L9" s="318"/>
      <c r="M9" s="320"/>
    </row>
    <row r="10" spans="1:13">
      <c r="A10" s="128">
        <v>5</v>
      </c>
      <c r="B10" s="172" t="s">
        <v>28</v>
      </c>
      <c r="C10" s="128" t="s">
        <v>21</v>
      </c>
      <c r="D10" s="128" t="s">
        <v>17</v>
      </c>
      <c r="E10" s="341">
        <v>2</v>
      </c>
      <c r="F10" s="167">
        <v>800</v>
      </c>
      <c r="H10" s="318"/>
      <c r="I10" s="319"/>
      <c r="J10" s="318"/>
      <c r="K10" s="318"/>
      <c r="L10" s="318"/>
      <c r="M10" s="320"/>
    </row>
    <row r="11" spans="1:13">
      <c r="A11" s="128">
        <v>6</v>
      </c>
      <c r="B11" s="172" t="s">
        <v>401</v>
      </c>
      <c r="C11" s="128" t="s">
        <v>21</v>
      </c>
      <c r="D11" s="128" t="s">
        <v>17</v>
      </c>
      <c r="E11" s="341">
        <v>2</v>
      </c>
      <c r="F11" s="167">
        <v>840</v>
      </c>
      <c r="H11" s="318"/>
      <c r="I11" s="319"/>
      <c r="J11" s="318"/>
      <c r="K11" s="318"/>
      <c r="L11" s="318"/>
      <c r="M11" s="320"/>
    </row>
    <row r="12" spans="1:13">
      <c r="A12" s="128">
        <v>7</v>
      </c>
      <c r="B12" s="176" t="s">
        <v>842</v>
      </c>
      <c r="C12" s="128" t="s">
        <v>21</v>
      </c>
      <c r="D12" s="128" t="s">
        <v>17</v>
      </c>
      <c r="E12" s="341">
        <v>2</v>
      </c>
      <c r="F12" s="167">
        <v>900</v>
      </c>
      <c r="H12" s="318"/>
      <c r="I12" s="321"/>
      <c r="J12" s="318"/>
      <c r="K12" s="318"/>
      <c r="L12" s="318"/>
      <c r="M12" s="320"/>
    </row>
    <row r="13" spans="1:13">
      <c r="A13" s="128">
        <v>8</v>
      </c>
      <c r="B13" s="172" t="s">
        <v>228</v>
      </c>
      <c r="C13" s="128" t="s">
        <v>21</v>
      </c>
      <c r="D13" s="128" t="s">
        <v>17</v>
      </c>
      <c r="E13" s="341">
        <v>2</v>
      </c>
      <c r="F13" s="167">
        <v>900</v>
      </c>
      <c r="H13" s="318"/>
      <c r="I13" s="319"/>
      <c r="J13" s="318"/>
      <c r="K13" s="318"/>
      <c r="L13" s="318"/>
      <c r="M13" s="320"/>
    </row>
    <row r="14" spans="1:13">
      <c r="A14" s="128">
        <v>9</v>
      </c>
      <c r="B14" s="172" t="s">
        <v>840</v>
      </c>
      <c r="C14" s="128" t="s">
        <v>21</v>
      </c>
      <c r="D14" s="128" t="s">
        <v>17</v>
      </c>
      <c r="E14" s="341">
        <v>2</v>
      </c>
      <c r="F14" s="167">
        <v>1600</v>
      </c>
      <c r="H14" s="318"/>
      <c r="I14" s="319"/>
      <c r="J14" s="318"/>
      <c r="K14" s="318"/>
      <c r="L14" s="318"/>
      <c r="M14" s="320"/>
    </row>
    <row r="15" spans="1:13">
      <c r="A15" s="128">
        <v>10</v>
      </c>
      <c r="B15" s="172" t="s">
        <v>395</v>
      </c>
      <c r="C15" s="128" t="s">
        <v>21</v>
      </c>
      <c r="D15" s="128" t="s">
        <v>17</v>
      </c>
      <c r="E15" s="341">
        <v>2</v>
      </c>
      <c r="F15" s="167">
        <v>1800</v>
      </c>
      <c r="H15" s="318"/>
      <c r="I15" s="319"/>
      <c r="J15" s="318"/>
      <c r="K15" s="318"/>
      <c r="L15" s="318"/>
      <c r="M15" s="320"/>
    </row>
    <row r="16" spans="1:13">
      <c r="A16" s="128">
        <v>11</v>
      </c>
      <c r="B16" s="172" t="s">
        <v>40</v>
      </c>
      <c r="C16" s="128" t="s">
        <v>21</v>
      </c>
      <c r="D16" s="128" t="s">
        <v>17</v>
      </c>
      <c r="E16" s="341">
        <v>2</v>
      </c>
      <c r="F16" s="167">
        <v>1800</v>
      </c>
      <c r="H16" s="318"/>
      <c r="I16" s="319"/>
      <c r="J16" s="318"/>
      <c r="K16" s="318"/>
      <c r="L16" s="318"/>
      <c r="M16" s="320"/>
    </row>
    <row r="17" spans="1:13">
      <c r="A17" s="128">
        <v>12</v>
      </c>
      <c r="B17" s="172" t="s">
        <v>408</v>
      </c>
      <c r="C17" s="128" t="s">
        <v>21</v>
      </c>
      <c r="D17" s="128" t="s">
        <v>17</v>
      </c>
      <c r="E17" s="341">
        <v>2</v>
      </c>
      <c r="F17" s="167">
        <v>840</v>
      </c>
      <c r="H17" s="318"/>
      <c r="I17" s="319"/>
      <c r="J17" s="318"/>
      <c r="K17" s="318"/>
      <c r="L17" s="318"/>
      <c r="M17" s="320"/>
    </row>
    <row r="18" spans="1:13">
      <c r="A18" s="128">
        <v>13</v>
      </c>
      <c r="B18" s="172" t="s">
        <v>835</v>
      </c>
      <c r="C18" s="128" t="s">
        <v>21</v>
      </c>
      <c r="D18" s="128" t="s">
        <v>17</v>
      </c>
      <c r="E18" s="341">
        <v>2</v>
      </c>
      <c r="F18" s="167">
        <v>900</v>
      </c>
      <c r="H18" s="318"/>
      <c r="I18" s="319"/>
      <c r="J18" s="318"/>
      <c r="K18" s="318"/>
      <c r="L18" s="318"/>
      <c r="M18" s="320"/>
    </row>
    <row r="19" spans="1:13">
      <c r="A19" s="128">
        <v>14</v>
      </c>
      <c r="B19" s="172" t="s">
        <v>37</v>
      </c>
      <c r="C19" s="128" t="s">
        <v>21</v>
      </c>
      <c r="D19" s="128" t="s">
        <v>17</v>
      </c>
      <c r="E19" s="341">
        <v>2</v>
      </c>
      <c r="F19" s="167">
        <v>800</v>
      </c>
      <c r="H19" s="318"/>
      <c r="I19" s="319"/>
      <c r="J19" s="318"/>
      <c r="K19" s="318"/>
      <c r="L19" s="318"/>
      <c r="M19" s="320"/>
    </row>
    <row r="20" spans="1:13">
      <c r="A20" s="128">
        <v>15</v>
      </c>
      <c r="B20" s="172" t="s">
        <v>413</v>
      </c>
      <c r="C20" s="128" t="s">
        <v>21</v>
      </c>
      <c r="D20" s="128" t="s">
        <v>17</v>
      </c>
      <c r="E20" s="341">
        <v>2</v>
      </c>
      <c r="F20" s="167">
        <v>1200</v>
      </c>
      <c r="H20" s="318"/>
      <c r="I20" s="319"/>
      <c r="J20" s="318"/>
      <c r="K20" s="318"/>
      <c r="L20" s="318"/>
      <c r="M20" s="320"/>
    </row>
    <row r="21" spans="1:13">
      <c r="A21" s="128">
        <v>16</v>
      </c>
      <c r="B21" s="172" t="s">
        <v>839</v>
      </c>
      <c r="C21" s="128" t="s">
        <v>21</v>
      </c>
      <c r="D21" s="128" t="s">
        <v>17</v>
      </c>
      <c r="E21" s="341" t="s">
        <v>1</v>
      </c>
      <c r="F21" s="167">
        <v>1500</v>
      </c>
      <c r="H21" s="318"/>
      <c r="I21" s="319"/>
      <c r="J21" s="318"/>
      <c r="K21" s="318"/>
      <c r="L21" s="322"/>
      <c r="M21" s="320"/>
    </row>
    <row r="22" spans="1:13">
      <c r="A22" s="128">
        <v>17</v>
      </c>
      <c r="B22" s="172" t="s">
        <v>833</v>
      </c>
      <c r="C22" s="128" t="s">
        <v>21</v>
      </c>
      <c r="D22" s="128" t="s">
        <v>17</v>
      </c>
      <c r="E22" s="341">
        <v>2</v>
      </c>
      <c r="F22" s="167">
        <v>980</v>
      </c>
      <c r="H22" s="318"/>
      <c r="I22" s="319"/>
      <c r="J22" s="318"/>
      <c r="K22" s="318"/>
      <c r="L22" s="318"/>
      <c r="M22" s="320"/>
    </row>
    <row r="23" spans="1:13">
      <c r="A23" s="128">
        <v>18</v>
      </c>
      <c r="B23" s="172" t="s">
        <v>33</v>
      </c>
      <c r="C23" s="128" t="s">
        <v>21</v>
      </c>
      <c r="D23" s="128" t="s">
        <v>17</v>
      </c>
      <c r="E23" s="341">
        <v>2</v>
      </c>
      <c r="F23" s="167">
        <v>800</v>
      </c>
      <c r="H23" s="318"/>
      <c r="I23" s="319"/>
      <c r="J23" s="318"/>
      <c r="K23" s="318"/>
      <c r="L23" s="318"/>
      <c r="M23" s="320"/>
    </row>
    <row r="24" spans="1:13">
      <c r="A24" s="128">
        <v>19</v>
      </c>
      <c r="B24" s="172" t="s">
        <v>43</v>
      </c>
      <c r="C24" s="128" t="s">
        <v>21</v>
      </c>
      <c r="D24" s="128" t="s">
        <v>17</v>
      </c>
      <c r="E24" s="341">
        <v>2</v>
      </c>
      <c r="F24" s="167">
        <v>1600</v>
      </c>
      <c r="H24" s="318"/>
      <c r="I24" s="319"/>
      <c r="J24" s="318"/>
      <c r="K24" s="318"/>
      <c r="L24" s="318"/>
      <c r="M24" s="320"/>
    </row>
    <row r="25" spans="1:13">
      <c r="A25" s="128">
        <v>20</v>
      </c>
      <c r="B25" s="172" t="s">
        <v>831</v>
      </c>
      <c r="C25" s="128" t="s">
        <v>21</v>
      </c>
      <c r="D25" s="128" t="s">
        <v>17</v>
      </c>
      <c r="E25" s="341">
        <v>2</v>
      </c>
      <c r="F25" s="167">
        <v>840</v>
      </c>
      <c r="H25" s="318"/>
      <c r="I25" s="319"/>
      <c r="J25" s="318"/>
      <c r="K25" s="318"/>
      <c r="L25" s="318"/>
      <c r="M25" s="320"/>
    </row>
    <row r="26" spans="1:13">
      <c r="A26" s="128">
        <v>21</v>
      </c>
      <c r="B26" s="172" t="s">
        <v>34</v>
      </c>
      <c r="C26" s="128" t="s">
        <v>21</v>
      </c>
      <c r="D26" s="128" t="s">
        <v>17</v>
      </c>
      <c r="E26" s="341">
        <v>2</v>
      </c>
      <c r="F26" s="167">
        <v>800</v>
      </c>
      <c r="H26" s="318"/>
      <c r="I26" s="319"/>
      <c r="J26" s="318"/>
      <c r="K26" s="318"/>
      <c r="L26" s="318"/>
      <c r="M26" s="320"/>
    </row>
    <row r="27" spans="1:13">
      <c r="A27" s="128">
        <v>22</v>
      </c>
      <c r="B27" s="172" t="s">
        <v>35</v>
      </c>
      <c r="C27" s="128" t="s">
        <v>16</v>
      </c>
      <c r="D27" s="128" t="s">
        <v>17</v>
      </c>
      <c r="E27" s="341">
        <v>2</v>
      </c>
      <c r="F27" s="167">
        <v>2000</v>
      </c>
      <c r="H27" s="318"/>
      <c r="I27" s="319"/>
      <c r="J27" s="318"/>
      <c r="K27" s="318"/>
      <c r="L27" s="318"/>
      <c r="M27" s="320"/>
    </row>
    <row r="28" spans="1:13">
      <c r="A28" s="128">
        <v>23</v>
      </c>
      <c r="B28" s="172" t="s">
        <v>38</v>
      </c>
      <c r="C28" s="128" t="s">
        <v>21</v>
      </c>
      <c r="D28" s="128" t="s">
        <v>17</v>
      </c>
      <c r="E28" s="341">
        <v>2</v>
      </c>
      <c r="F28" s="167">
        <v>960</v>
      </c>
      <c r="H28" s="318"/>
      <c r="I28" s="319"/>
      <c r="J28" s="318"/>
      <c r="K28" s="318"/>
      <c r="L28" s="318"/>
      <c r="M28" s="320"/>
    </row>
    <row r="29" spans="1:13">
      <c r="A29" s="128">
        <v>24</v>
      </c>
      <c r="B29" s="172" t="s">
        <v>44</v>
      </c>
      <c r="C29" s="128" t="s">
        <v>16</v>
      </c>
      <c r="D29" s="128" t="s">
        <v>17</v>
      </c>
      <c r="E29" s="341" t="s">
        <v>1</v>
      </c>
      <c r="F29" s="167">
        <v>4800</v>
      </c>
      <c r="H29" s="318"/>
      <c r="I29" s="319"/>
      <c r="J29" s="318"/>
      <c r="K29" s="318"/>
      <c r="L29" s="322"/>
      <c r="M29" s="320"/>
    </row>
    <row r="30" spans="1:13">
      <c r="A30" s="128">
        <v>25</v>
      </c>
      <c r="B30" s="172" t="s">
        <v>836</v>
      </c>
      <c r="C30" s="128" t="s">
        <v>21</v>
      </c>
      <c r="D30" s="128" t="s">
        <v>17</v>
      </c>
      <c r="E30" s="341">
        <v>2</v>
      </c>
      <c r="F30" s="167">
        <v>1000</v>
      </c>
      <c r="H30" s="318"/>
      <c r="I30" s="319"/>
      <c r="J30" s="318"/>
      <c r="K30" s="318"/>
      <c r="L30" s="318"/>
      <c r="M30" s="320"/>
    </row>
    <row r="31" spans="1:13">
      <c r="A31" s="128">
        <v>26</v>
      </c>
      <c r="B31" s="172" t="s">
        <v>24</v>
      </c>
      <c r="C31" s="128" t="s">
        <v>21</v>
      </c>
      <c r="D31" s="128" t="s">
        <v>17</v>
      </c>
      <c r="E31" s="341">
        <v>2</v>
      </c>
      <c r="F31" s="167">
        <v>1600</v>
      </c>
      <c r="H31" s="318"/>
      <c r="I31" s="319"/>
      <c r="J31" s="318"/>
      <c r="K31" s="318"/>
      <c r="L31" s="318"/>
      <c r="M31" s="320"/>
    </row>
    <row r="32" spans="1:13">
      <c r="A32" s="128">
        <v>27</v>
      </c>
      <c r="B32" s="172" t="s">
        <v>409</v>
      </c>
      <c r="C32" s="128" t="s">
        <v>21</v>
      </c>
      <c r="D32" s="128" t="s">
        <v>17</v>
      </c>
      <c r="E32" s="341">
        <v>2</v>
      </c>
      <c r="F32" s="167">
        <v>840</v>
      </c>
      <c r="H32" s="318"/>
      <c r="I32" s="319"/>
      <c r="J32" s="318"/>
      <c r="K32" s="318"/>
      <c r="L32" s="318"/>
      <c r="M32" s="320"/>
    </row>
    <row r="33" spans="1:13">
      <c r="A33" s="128">
        <v>28</v>
      </c>
      <c r="B33" s="172" t="s">
        <v>838</v>
      </c>
      <c r="C33" s="128" t="s">
        <v>21</v>
      </c>
      <c r="D33" s="128" t="s">
        <v>17</v>
      </c>
      <c r="E33" s="341">
        <v>2</v>
      </c>
      <c r="F33" s="167">
        <v>1100</v>
      </c>
      <c r="H33" s="318"/>
      <c r="I33" s="319"/>
      <c r="J33" s="318"/>
      <c r="K33" s="318"/>
      <c r="L33" s="318"/>
      <c r="M33" s="320"/>
    </row>
    <row r="34" spans="1:13">
      <c r="A34" s="128">
        <v>29</v>
      </c>
      <c r="B34" s="172" t="s">
        <v>39</v>
      </c>
      <c r="C34" s="128" t="s">
        <v>21</v>
      </c>
      <c r="D34" s="128" t="s">
        <v>17</v>
      </c>
      <c r="E34" s="341">
        <v>2</v>
      </c>
      <c r="F34" s="167">
        <v>1200</v>
      </c>
      <c r="H34" s="318"/>
      <c r="I34" s="319"/>
      <c r="J34" s="318"/>
      <c r="K34" s="318"/>
      <c r="L34" s="318"/>
      <c r="M34" s="320"/>
    </row>
    <row r="35" spans="1:13">
      <c r="A35" s="128">
        <v>30</v>
      </c>
      <c r="B35" s="172" t="s">
        <v>26</v>
      </c>
      <c r="C35" s="128" t="s">
        <v>21</v>
      </c>
      <c r="D35" s="128" t="s">
        <v>17</v>
      </c>
      <c r="E35" s="341">
        <v>2</v>
      </c>
      <c r="F35" s="167">
        <v>1200</v>
      </c>
      <c r="H35" s="318"/>
      <c r="I35" s="319"/>
      <c r="J35" s="318"/>
      <c r="K35" s="318"/>
      <c r="L35" s="318"/>
      <c r="M35" s="320"/>
    </row>
    <row r="36" spans="1:13">
      <c r="A36" s="128">
        <v>31</v>
      </c>
      <c r="B36" s="172" t="s">
        <v>428</v>
      </c>
      <c r="C36" s="128" t="s">
        <v>21</v>
      </c>
      <c r="D36" s="128" t="s">
        <v>17</v>
      </c>
      <c r="E36" s="341">
        <v>2</v>
      </c>
      <c r="F36" s="167">
        <v>900</v>
      </c>
      <c r="H36" s="318"/>
      <c r="I36" s="319"/>
      <c r="J36" s="318"/>
      <c r="K36" s="318"/>
      <c r="L36" s="318"/>
      <c r="M36" s="320"/>
    </row>
    <row r="37" spans="1:13" ht="49.5">
      <c r="A37" s="128">
        <v>32</v>
      </c>
      <c r="B37" s="83" t="s">
        <v>800</v>
      </c>
      <c r="C37" s="128" t="s">
        <v>21</v>
      </c>
      <c r="D37" s="128" t="s">
        <v>17</v>
      </c>
      <c r="E37" s="115" t="s">
        <v>2</v>
      </c>
      <c r="F37" s="167">
        <v>15800</v>
      </c>
      <c r="H37" s="318"/>
      <c r="I37" s="323"/>
      <c r="J37" s="318"/>
      <c r="K37" s="318"/>
      <c r="L37" s="324"/>
      <c r="M37" s="320"/>
    </row>
    <row r="38" spans="1:13">
      <c r="A38" s="128">
        <v>33</v>
      </c>
      <c r="B38" s="172" t="s">
        <v>828</v>
      </c>
      <c r="C38" s="128" t="s">
        <v>21</v>
      </c>
      <c r="D38" s="128" t="s">
        <v>17</v>
      </c>
      <c r="E38" s="341">
        <v>2</v>
      </c>
      <c r="F38" s="167">
        <v>1800</v>
      </c>
      <c r="H38" s="318"/>
      <c r="I38" s="319"/>
      <c r="J38" s="318"/>
      <c r="K38" s="318"/>
      <c r="L38" s="318"/>
      <c r="M38" s="320"/>
    </row>
    <row r="39" spans="1:13" s="130" customFormat="1">
      <c r="A39" s="128">
        <v>34</v>
      </c>
      <c r="B39" s="317" t="s">
        <v>797</v>
      </c>
      <c r="C39" s="128" t="s">
        <v>21</v>
      </c>
      <c r="D39" s="128" t="s">
        <v>17</v>
      </c>
      <c r="E39" s="341">
        <v>2</v>
      </c>
      <c r="F39" s="357">
        <v>2100</v>
      </c>
      <c r="H39" s="318"/>
      <c r="I39" s="319"/>
      <c r="J39" s="318"/>
      <c r="K39" s="318"/>
      <c r="L39" s="318"/>
      <c r="M39" s="320"/>
    </row>
    <row r="40" spans="1:13">
      <c r="A40" s="128">
        <v>35</v>
      </c>
      <c r="B40" s="172" t="s">
        <v>832</v>
      </c>
      <c r="C40" s="128" t="s">
        <v>21</v>
      </c>
      <c r="D40" s="128" t="s">
        <v>17</v>
      </c>
      <c r="E40" s="341">
        <v>2</v>
      </c>
      <c r="F40" s="167">
        <v>1000</v>
      </c>
      <c r="H40" s="318"/>
      <c r="I40" s="319"/>
      <c r="J40" s="318"/>
      <c r="K40" s="318"/>
      <c r="L40" s="318"/>
      <c r="M40" s="320"/>
    </row>
    <row r="41" spans="1:13">
      <c r="A41" s="128">
        <v>36</v>
      </c>
      <c r="B41" s="172" t="s">
        <v>429</v>
      </c>
      <c r="C41" s="128" t="s">
        <v>21</v>
      </c>
      <c r="D41" s="128" t="s">
        <v>17</v>
      </c>
      <c r="E41" s="341">
        <v>2</v>
      </c>
      <c r="F41" s="167">
        <v>900</v>
      </c>
      <c r="H41" s="318"/>
      <c r="I41" s="319"/>
      <c r="J41" s="318"/>
      <c r="K41" s="318"/>
      <c r="L41" s="318"/>
      <c r="M41" s="320"/>
    </row>
    <row r="42" spans="1:13">
      <c r="A42" s="128">
        <v>37</v>
      </c>
      <c r="B42" s="172" t="s">
        <v>841</v>
      </c>
      <c r="C42" s="128" t="s">
        <v>21</v>
      </c>
      <c r="D42" s="128" t="s">
        <v>17</v>
      </c>
      <c r="E42" s="341">
        <v>7</v>
      </c>
      <c r="F42" s="167">
        <v>3400</v>
      </c>
      <c r="H42" s="318"/>
      <c r="I42" s="319"/>
      <c r="J42" s="318"/>
      <c r="K42" s="318"/>
      <c r="L42" s="318"/>
      <c r="M42" s="320"/>
    </row>
    <row r="43" spans="1:13">
      <c r="A43" s="128">
        <v>38</v>
      </c>
      <c r="B43" s="172" t="s">
        <v>415</v>
      </c>
      <c r="C43" s="128" t="s">
        <v>21</v>
      </c>
      <c r="D43" s="128" t="s">
        <v>17</v>
      </c>
      <c r="E43" s="341">
        <v>2</v>
      </c>
      <c r="F43" s="167">
        <v>1600</v>
      </c>
      <c r="H43" s="318"/>
      <c r="I43" s="319"/>
      <c r="J43" s="318"/>
      <c r="K43" s="318"/>
      <c r="L43" s="318"/>
      <c r="M43" s="320"/>
    </row>
    <row r="44" spans="1:13">
      <c r="A44" s="128">
        <v>39</v>
      </c>
      <c r="B44" s="172" t="s">
        <v>410</v>
      </c>
      <c r="C44" s="128" t="s">
        <v>21</v>
      </c>
      <c r="D44" s="128" t="s">
        <v>17</v>
      </c>
      <c r="E44" s="341">
        <v>2</v>
      </c>
      <c r="F44" s="167">
        <v>800</v>
      </c>
      <c r="H44" s="318"/>
      <c r="I44" s="319"/>
      <c r="J44" s="318"/>
      <c r="K44" s="318"/>
      <c r="L44" s="318"/>
      <c r="M44" s="320"/>
    </row>
    <row r="45" spans="1:13">
      <c r="A45" s="128">
        <v>40</v>
      </c>
      <c r="B45" s="172" t="s">
        <v>404</v>
      </c>
      <c r="C45" s="128" t="s">
        <v>21</v>
      </c>
      <c r="D45" s="128" t="s">
        <v>17</v>
      </c>
      <c r="E45" s="341">
        <v>2</v>
      </c>
      <c r="F45" s="167">
        <v>800</v>
      </c>
      <c r="H45" s="318"/>
      <c r="I45" s="319"/>
      <c r="J45" s="318"/>
      <c r="K45" s="318"/>
      <c r="L45" s="318"/>
      <c r="M45" s="320"/>
    </row>
    <row r="46" spans="1:13">
      <c r="A46" s="128">
        <v>41</v>
      </c>
      <c r="B46" s="172" t="s">
        <v>42</v>
      </c>
      <c r="C46" s="128" t="s">
        <v>21</v>
      </c>
      <c r="D46" s="128" t="s">
        <v>17</v>
      </c>
      <c r="E46" s="341">
        <v>2</v>
      </c>
      <c r="F46" s="167">
        <v>1600</v>
      </c>
      <c r="H46" s="318"/>
      <c r="I46" s="319"/>
      <c r="J46" s="318"/>
      <c r="K46" s="318"/>
      <c r="L46" s="318"/>
      <c r="M46" s="320"/>
    </row>
    <row r="47" spans="1:13">
      <c r="A47" s="128">
        <v>42</v>
      </c>
      <c r="B47" s="172" t="s">
        <v>36</v>
      </c>
      <c r="C47" s="128" t="s">
        <v>21</v>
      </c>
      <c r="D47" s="128" t="s">
        <v>17</v>
      </c>
      <c r="E47" s="341">
        <v>2</v>
      </c>
      <c r="F47" s="167">
        <v>800</v>
      </c>
      <c r="H47" s="318"/>
      <c r="I47" s="319"/>
      <c r="J47" s="318"/>
      <c r="K47" s="318"/>
      <c r="L47" s="318"/>
      <c r="M47" s="320"/>
    </row>
    <row r="48" spans="1:13">
      <c r="A48" s="128">
        <v>43</v>
      </c>
      <c r="B48" s="172" t="s">
        <v>32</v>
      </c>
      <c r="C48" s="128" t="s">
        <v>21</v>
      </c>
      <c r="D48" s="128" t="s">
        <v>17</v>
      </c>
      <c r="E48" s="341">
        <v>2</v>
      </c>
      <c r="F48" s="167">
        <v>800</v>
      </c>
      <c r="H48" s="318"/>
      <c r="I48" s="319"/>
      <c r="J48" s="318"/>
      <c r="K48" s="318"/>
      <c r="L48" s="318"/>
      <c r="M48" s="320"/>
    </row>
    <row r="49" spans="1:13">
      <c r="A49" s="128">
        <v>44</v>
      </c>
      <c r="B49" s="172" t="s">
        <v>31</v>
      </c>
      <c r="C49" s="128" t="s">
        <v>21</v>
      </c>
      <c r="D49" s="128" t="s">
        <v>17</v>
      </c>
      <c r="E49" s="341">
        <v>2</v>
      </c>
      <c r="F49" s="167">
        <v>840</v>
      </c>
      <c r="H49" s="318"/>
      <c r="I49" s="319"/>
      <c r="J49" s="318"/>
      <c r="K49" s="318"/>
      <c r="L49" s="318"/>
      <c r="M49" s="320"/>
    </row>
    <row r="50" spans="1:13">
      <c r="A50" s="128">
        <v>45</v>
      </c>
      <c r="B50" s="172" t="s">
        <v>837</v>
      </c>
      <c r="C50" s="128" t="s">
        <v>21</v>
      </c>
      <c r="D50" s="128" t="s">
        <v>17</v>
      </c>
      <c r="E50" s="341">
        <v>2</v>
      </c>
      <c r="F50" s="167">
        <v>2100</v>
      </c>
      <c r="H50" s="318"/>
      <c r="I50" s="319"/>
      <c r="J50" s="318"/>
      <c r="K50" s="318"/>
      <c r="L50" s="318"/>
      <c r="M50" s="320"/>
    </row>
    <row r="51" spans="1:13">
      <c r="A51" s="128">
        <v>46</v>
      </c>
      <c r="B51" s="172" t="s">
        <v>834</v>
      </c>
      <c r="C51" s="128" t="s">
        <v>21</v>
      </c>
      <c r="D51" s="128" t="s">
        <v>17</v>
      </c>
      <c r="E51" s="341">
        <v>2</v>
      </c>
      <c r="F51" s="167">
        <v>800</v>
      </c>
      <c r="H51" s="318"/>
      <c r="I51" s="319"/>
      <c r="J51" s="318"/>
      <c r="K51" s="318"/>
      <c r="L51" s="318"/>
      <c r="M51" s="320"/>
    </row>
    <row r="52" spans="1:13">
      <c r="A52" s="517" t="s">
        <v>229</v>
      </c>
      <c r="B52" s="517"/>
      <c r="C52" s="517"/>
      <c r="D52" s="517"/>
      <c r="E52" s="517"/>
      <c r="F52" s="517"/>
      <c r="H52" s="327"/>
      <c r="I52" s="195"/>
      <c r="J52" s="195"/>
      <c r="K52" s="195"/>
      <c r="L52" s="195"/>
      <c r="M52" s="195"/>
    </row>
    <row r="53" spans="1:13" ht="33">
      <c r="A53" s="117">
        <v>47</v>
      </c>
      <c r="B53" s="83" t="s">
        <v>843</v>
      </c>
      <c r="C53" s="128" t="s">
        <v>45</v>
      </c>
      <c r="D53" s="128" t="s">
        <v>17</v>
      </c>
      <c r="E53" s="120" t="s">
        <v>1</v>
      </c>
      <c r="F53" s="167">
        <v>2500</v>
      </c>
      <c r="H53" s="323"/>
      <c r="I53" s="318"/>
      <c r="J53" s="318"/>
      <c r="K53" s="325"/>
      <c r="L53" s="320"/>
    </row>
    <row r="54" spans="1:13">
      <c r="A54" s="117">
        <v>48</v>
      </c>
      <c r="B54" s="172" t="s">
        <v>25</v>
      </c>
      <c r="C54" s="128" t="s">
        <v>45</v>
      </c>
      <c r="D54" s="128" t="s">
        <v>17</v>
      </c>
      <c r="E54" s="341">
        <v>2</v>
      </c>
      <c r="F54" s="167">
        <v>1000</v>
      </c>
      <c r="H54" s="319"/>
      <c r="I54" s="318"/>
      <c r="J54" s="318"/>
      <c r="K54" s="318"/>
      <c r="L54" s="320"/>
    </row>
    <row r="55" spans="1:13">
      <c r="A55" s="117">
        <v>49</v>
      </c>
      <c r="B55" s="172" t="s">
        <v>835</v>
      </c>
      <c r="C55" s="128" t="s">
        <v>45</v>
      </c>
      <c r="D55" s="128" t="s">
        <v>17</v>
      </c>
      <c r="E55" s="341">
        <v>2</v>
      </c>
      <c r="F55" s="167">
        <v>1000</v>
      </c>
      <c r="H55" s="319"/>
      <c r="I55" s="318"/>
      <c r="J55" s="318"/>
      <c r="K55" s="318"/>
      <c r="L55" s="320"/>
    </row>
    <row r="56" spans="1:13">
      <c r="A56" s="117">
        <v>50</v>
      </c>
      <c r="B56" s="172" t="s">
        <v>33</v>
      </c>
      <c r="C56" s="128" t="s">
        <v>45</v>
      </c>
      <c r="D56" s="128" t="s">
        <v>17</v>
      </c>
      <c r="E56" s="341">
        <v>2</v>
      </c>
      <c r="F56" s="167">
        <v>800</v>
      </c>
      <c r="H56" s="319"/>
      <c r="I56" s="318"/>
      <c r="J56" s="318"/>
      <c r="K56" s="318"/>
      <c r="L56" s="320"/>
    </row>
    <row r="57" spans="1:13">
      <c r="A57" s="117">
        <v>51</v>
      </c>
      <c r="B57" s="83" t="s">
        <v>844</v>
      </c>
      <c r="C57" s="128" t="s">
        <v>45</v>
      </c>
      <c r="D57" s="128" t="s">
        <v>17</v>
      </c>
      <c r="E57" s="120" t="s">
        <v>1</v>
      </c>
      <c r="F57" s="167">
        <v>900</v>
      </c>
      <c r="H57" s="323"/>
      <c r="I57" s="318"/>
      <c r="J57" s="318"/>
      <c r="K57" s="325"/>
      <c r="L57" s="320"/>
    </row>
    <row r="58" spans="1:13">
      <c r="A58" s="117">
        <v>52</v>
      </c>
      <c r="B58" s="172" t="s">
        <v>34</v>
      </c>
      <c r="C58" s="128" t="s">
        <v>45</v>
      </c>
      <c r="D58" s="128" t="s">
        <v>17</v>
      </c>
      <c r="E58" s="341">
        <v>2</v>
      </c>
      <c r="F58" s="167">
        <v>800</v>
      </c>
      <c r="H58" s="319"/>
      <c r="I58" s="318"/>
      <c r="J58" s="318"/>
      <c r="K58" s="318"/>
      <c r="L58" s="320"/>
    </row>
    <row r="59" spans="1:13">
      <c r="A59" s="117">
        <v>53</v>
      </c>
      <c r="B59" s="172" t="s">
        <v>429</v>
      </c>
      <c r="C59" s="128" t="s">
        <v>45</v>
      </c>
      <c r="D59" s="128" t="s">
        <v>17</v>
      </c>
      <c r="E59" s="341">
        <v>2</v>
      </c>
      <c r="F59" s="167">
        <v>1000</v>
      </c>
      <c r="H59" s="319"/>
      <c r="I59" s="318"/>
      <c r="J59" s="318"/>
      <c r="K59" s="318"/>
      <c r="L59" s="320"/>
    </row>
    <row r="60" spans="1:13">
      <c r="A60" s="117">
        <v>54</v>
      </c>
      <c r="B60" s="172" t="s">
        <v>32</v>
      </c>
      <c r="C60" s="128" t="s">
        <v>45</v>
      </c>
      <c r="D60" s="128" t="s">
        <v>17</v>
      </c>
      <c r="E60" s="341">
        <v>2</v>
      </c>
      <c r="F60" s="167">
        <v>800</v>
      </c>
      <c r="H60" s="319"/>
      <c r="I60" s="318"/>
      <c r="J60" s="318"/>
      <c r="K60" s="318"/>
      <c r="L60" s="320"/>
    </row>
    <row r="61" spans="1:13">
      <c r="A61" s="117">
        <v>55</v>
      </c>
      <c r="B61" s="172" t="s">
        <v>31</v>
      </c>
      <c r="C61" s="128" t="s">
        <v>45</v>
      </c>
      <c r="D61" s="128" t="s">
        <v>17</v>
      </c>
      <c r="E61" s="341">
        <v>2</v>
      </c>
      <c r="F61" s="167">
        <v>800</v>
      </c>
      <c r="H61" s="319"/>
      <c r="I61" s="318"/>
      <c r="J61" s="318"/>
      <c r="K61" s="318"/>
      <c r="L61" s="320"/>
    </row>
    <row r="62" spans="1:13">
      <c r="A62" s="519" t="s">
        <v>845</v>
      </c>
      <c r="B62" s="519"/>
      <c r="C62" s="519"/>
      <c r="D62" s="519"/>
      <c r="E62" s="519"/>
      <c r="F62" s="519"/>
    </row>
    <row r="63" spans="1:13">
      <c r="A63" s="124">
        <v>56</v>
      </c>
      <c r="B63" s="94" t="s">
        <v>514</v>
      </c>
      <c r="C63" s="87" t="s">
        <v>513</v>
      </c>
      <c r="D63" s="95" t="s">
        <v>17</v>
      </c>
      <c r="E63" s="173">
        <v>3</v>
      </c>
      <c r="F63" s="167">
        <v>6500</v>
      </c>
    </row>
    <row r="64" spans="1:13">
      <c r="A64" s="517" t="s">
        <v>46</v>
      </c>
      <c r="B64" s="517"/>
      <c r="C64" s="517"/>
      <c r="D64" s="517"/>
      <c r="E64" s="517"/>
      <c r="F64" s="517"/>
    </row>
    <row r="65" spans="1:9">
      <c r="A65" s="117">
        <v>57</v>
      </c>
      <c r="B65" s="83" t="s">
        <v>846</v>
      </c>
      <c r="C65" s="128" t="s">
        <v>21</v>
      </c>
      <c r="D65" s="128" t="s">
        <v>17</v>
      </c>
      <c r="E65" s="115">
        <v>2</v>
      </c>
      <c r="F65" s="167">
        <v>5000</v>
      </c>
    </row>
    <row r="66" spans="1:9">
      <c r="A66" s="117">
        <v>58</v>
      </c>
      <c r="B66" s="172" t="s">
        <v>604</v>
      </c>
      <c r="C66" s="128" t="s">
        <v>21</v>
      </c>
      <c r="D66" s="128" t="s">
        <v>17</v>
      </c>
      <c r="E66" s="341">
        <v>2</v>
      </c>
      <c r="F66" s="167">
        <v>2500</v>
      </c>
    </row>
    <row r="67" spans="1:9">
      <c r="A67" s="117">
        <v>59</v>
      </c>
      <c r="B67" s="172" t="s">
        <v>847</v>
      </c>
      <c r="C67" s="128" t="s">
        <v>21</v>
      </c>
      <c r="D67" s="128" t="s">
        <v>17</v>
      </c>
      <c r="E67" s="341">
        <v>2</v>
      </c>
      <c r="F67" s="167">
        <v>2500</v>
      </c>
    </row>
    <row r="68" spans="1:9">
      <c r="A68" s="517" t="s">
        <v>49</v>
      </c>
      <c r="B68" s="517"/>
      <c r="C68" s="517"/>
      <c r="D68" s="517"/>
      <c r="E68" s="517"/>
      <c r="F68" s="517"/>
    </row>
    <row r="69" spans="1:9">
      <c r="A69" s="82">
        <v>60</v>
      </c>
      <c r="B69" s="172" t="s">
        <v>848</v>
      </c>
      <c r="C69" s="128" t="s">
        <v>45</v>
      </c>
      <c r="D69" s="128" t="s">
        <v>20</v>
      </c>
      <c r="E69" s="341">
        <v>1</v>
      </c>
      <c r="F69" s="167">
        <v>700</v>
      </c>
    </row>
    <row r="70" spans="1:9">
      <c r="A70" s="82">
        <v>61</v>
      </c>
      <c r="B70" s="172" t="s">
        <v>849</v>
      </c>
      <c r="C70" s="128" t="s">
        <v>45</v>
      </c>
      <c r="D70" s="128" t="s">
        <v>20</v>
      </c>
      <c r="E70" s="341">
        <v>1</v>
      </c>
      <c r="F70" s="167">
        <v>700</v>
      </c>
    </row>
    <row r="71" spans="1:9">
      <c r="A71" s="82">
        <v>62</v>
      </c>
      <c r="B71" s="172" t="s">
        <v>850</v>
      </c>
      <c r="C71" s="128" t="s">
        <v>147</v>
      </c>
      <c r="D71" s="128" t="s">
        <v>20</v>
      </c>
      <c r="E71" s="341">
        <v>1</v>
      </c>
      <c r="F71" s="167">
        <v>1200</v>
      </c>
      <c r="H71" s="327"/>
      <c r="I71" s="195"/>
    </row>
    <row r="72" spans="1:9" ht="33">
      <c r="A72" s="82">
        <v>63</v>
      </c>
      <c r="B72" s="172" t="s">
        <v>605</v>
      </c>
      <c r="C72" s="128" t="s">
        <v>851</v>
      </c>
      <c r="D72" s="128" t="s">
        <v>20</v>
      </c>
      <c r="E72" s="341">
        <v>1</v>
      </c>
      <c r="F72" s="167">
        <v>1100</v>
      </c>
      <c r="H72" s="327"/>
      <c r="I72" s="195"/>
    </row>
    <row r="73" spans="1:9">
      <c r="A73" s="519" t="s">
        <v>852</v>
      </c>
      <c r="B73" s="519"/>
      <c r="C73" s="519"/>
      <c r="D73" s="519"/>
      <c r="E73" s="519"/>
      <c r="F73" s="519"/>
      <c r="H73" s="327"/>
      <c r="I73" s="195"/>
    </row>
    <row r="74" spans="1:9">
      <c r="A74" s="82">
        <v>64</v>
      </c>
      <c r="B74" s="172" t="s">
        <v>50</v>
      </c>
      <c r="C74" s="128" t="s">
        <v>21</v>
      </c>
      <c r="D74" s="128" t="s">
        <v>17</v>
      </c>
      <c r="E74" s="341">
        <v>2</v>
      </c>
      <c r="F74" s="167">
        <v>1800</v>
      </c>
      <c r="H74" s="327"/>
      <c r="I74" s="195"/>
    </row>
    <row r="75" spans="1:9">
      <c r="A75" s="82">
        <v>65</v>
      </c>
      <c r="B75" s="172" t="s">
        <v>51</v>
      </c>
      <c r="C75" s="128" t="s">
        <v>21</v>
      </c>
      <c r="D75" s="128" t="s">
        <v>17</v>
      </c>
      <c r="E75" s="341">
        <v>2</v>
      </c>
      <c r="F75" s="167">
        <v>1800</v>
      </c>
      <c r="H75" s="327"/>
      <c r="I75" s="195"/>
    </row>
    <row r="76" spans="1:9">
      <c r="A76" s="82">
        <v>66</v>
      </c>
      <c r="B76" s="172" t="s">
        <v>52</v>
      </c>
      <c r="C76" s="128" t="s">
        <v>21</v>
      </c>
      <c r="D76" s="128" t="s">
        <v>17</v>
      </c>
      <c r="E76" s="341">
        <v>2</v>
      </c>
      <c r="F76" s="167">
        <v>1800</v>
      </c>
      <c r="H76" s="327"/>
      <c r="I76" s="195"/>
    </row>
    <row r="77" spans="1:9">
      <c r="A77" s="82">
        <v>67</v>
      </c>
      <c r="B77" s="172" t="s">
        <v>853</v>
      </c>
      <c r="C77" s="128" t="s">
        <v>21</v>
      </c>
      <c r="D77" s="128" t="s">
        <v>17</v>
      </c>
      <c r="E77" s="341">
        <v>2</v>
      </c>
      <c r="F77" s="167">
        <v>2000</v>
      </c>
      <c r="H77" s="327"/>
      <c r="I77" s="195"/>
    </row>
    <row r="78" spans="1:9">
      <c r="A78" s="82">
        <v>68</v>
      </c>
      <c r="B78" s="172" t="s">
        <v>854</v>
      </c>
      <c r="C78" s="128" t="s">
        <v>21</v>
      </c>
      <c r="D78" s="128" t="s">
        <v>17</v>
      </c>
      <c r="E78" s="341">
        <v>2</v>
      </c>
      <c r="F78" s="167">
        <v>2000</v>
      </c>
      <c r="H78" s="327"/>
      <c r="I78" s="195"/>
    </row>
    <row r="79" spans="1:9">
      <c r="A79" s="82">
        <v>69</v>
      </c>
      <c r="B79" s="177" t="s">
        <v>855</v>
      </c>
      <c r="C79" s="128" t="s">
        <v>21</v>
      </c>
      <c r="D79" s="128" t="s">
        <v>17</v>
      </c>
      <c r="E79" s="341">
        <v>2</v>
      </c>
      <c r="F79" s="167">
        <v>2240</v>
      </c>
      <c r="H79" s="327"/>
      <c r="I79" s="195"/>
    </row>
    <row r="80" spans="1:9">
      <c r="A80" s="82">
        <v>70</v>
      </c>
      <c r="B80" s="177" t="s">
        <v>856</v>
      </c>
      <c r="C80" s="128" t="s">
        <v>21</v>
      </c>
      <c r="D80" s="128" t="s">
        <v>17</v>
      </c>
      <c r="E80" s="341">
        <v>2</v>
      </c>
      <c r="F80" s="167">
        <v>7000</v>
      </c>
      <c r="H80" s="327"/>
      <c r="I80" s="195"/>
    </row>
    <row r="81" spans="1:9">
      <c r="A81" s="82">
        <v>71</v>
      </c>
      <c r="B81" s="172" t="s">
        <v>857</v>
      </c>
      <c r="C81" s="128" t="s">
        <v>21</v>
      </c>
      <c r="D81" s="128" t="s">
        <v>17</v>
      </c>
      <c r="E81" s="341">
        <v>2</v>
      </c>
      <c r="F81" s="167">
        <v>2200</v>
      </c>
      <c r="H81" s="327"/>
      <c r="I81" s="195"/>
    </row>
    <row r="82" spans="1:9">
      <c r="A82" s="82">
        <v>72</v>
      </c>
      <c r="B82" s="177" t="s">
        <v>858</v>
      </c>
      <c r="C82" s="128" t="s">
        <v>21</v>
      </c>
      <c r="D82" s="128" t="s">
        <v>17</v>
      </c>
      <c r="E82" s="341">
        <v>2</v>
      </c>
      <c r="F82" s="167">
        <v>3800</v>
      </c>
      <c r="H82" s="327"/>
      <c r="I82" s="195"/>
    </row>
    <row r="83" spans="1:9">
      <c r="A83" s="82">
        <v>73</v>
      </c>
      <c r="B83" s="177" t="s">
        <v>53</v>
      </c>
      <c r="C83" s="128" t="s">
        <v>21</v>
      </c>
      <c r="D83" s="128" t="s">
        <v>17</v>
      </c>
      <c r="E83" s="115" t="s">
        <v>2</v>
      </c>
      <c r="F83" s="167">
        <v>5000</v>
      </c>
      <c r="H83" s="327"/>
      <c r="I83" s="195"/>
    </row>
    <row r="84" spans="1:9">
      <c r="A84" s="82">
        <v>74</v>
      </c>
      <c r="B84" s="172" t="s">
        <v>593</v>
      </c>
      <c r="C84" s="128" t="s">
        <v>21</v>
      </c>
      <c r="D84" s="128" t="s">
        <v>17</v>
      </c>
      <c r="E84" s="341">
        <v>2</v>
      </c>
      <c r="F84" s="167">
        <v>1960</v>
      </c>
      <c r="H84" s="327"/>
      <c r="I84" s="195"/>
    </row>
    <row r="85" spans="1:9">
      <c r="A85" s="82">
        <v>75</v>
      </c>
      <c r="B85" s="172" t="s">
        <v>498</v>
      </c>
      <c r="C85" s="128" t="s">
        <v>21</v>
      </c>
      <c r="D85" s="128" t="s">
        <v>17</v>
      </c>
      <c r="E85" s="341">
        <v>2</v>
      </c>
      <c r="F85" s="167">
        <v>1960</v>
      </c>
      <c r="H85" s="327"/>
      <c r="I85" s="195"/>
    </row>
    <row r="86" spans="1:9">
      <c r="A86" s="82">
        <v>76</v>
      </c>
      <c r="B86" s="172" t="s">
        <v>859</v>
      </c>
      <c r="C86" s="128" t="s">
        <v>21</v>
      </c>
      <c r="D86" s="128" t="s">
        <v>17</v>
      </c>
      <c r="E86" s="341">
        <v>2</v>
      </c>
      <c r="F86" s="167">
        <v>1960</v>
      </c>
      <c r="H86" s="327"/>
      <c r="I86" s="195"/>
    </row>
    <row r="87" spans="1:9">
      <c r="A87" s="82">
        <v>77</v>
      </c>
      <c r="B87" s="172" t="s">
        <v>57</v>
      </c>
      <c r="C87" s="128" t="s">
        <v>21</v>
      </c>
      <c r="D87" s="128" t="s">
        <v>17</v>
      </c>
      <c r="E87" s="341">
        <v>2</v>
      </c>
      <c r="F87" s="167">
        <v>1960</v>
      </c>
      <c r="H87" s="327"/>
      <c r="I87" s="195"/>
    </row>
    <row r="88" spans="1:9">
      <c r="A88" s="82">
        <v>78</v>
      </c>
      <c r="B88" s="172" t="s">
        <v>860</v>
      </c>
      <c r="C88" s="128" t="s">
        <v>21</v>
      </c>
      <c r="D88" s="128" t="s">
        <v>17</v>
      </c>
      <c r="E88" s="173">
        <v>3</v>
      </c>
      <c r="F88" s="167">
        <v>4800</v>
      </c>
      <c r="H88" s="327"/>
      <c r="I88" s="195"/>
    </row>
    <row r="89" spans="1:9">
      <c r="A89" s="82">
        <v>79</v>
      </c>
      <c r="B89" s="172" t="s">
        <v>58</v>
      </c>
      <c r="C89" s="128" t="s">
        <v>21</v>
      </c>
      <c r="D89" s="128" t="s">
        <v>17</v>
      </c>
      <c r="E89" s="341">
        <v>2</v>
      </c>
      <c r="F89" s="167">
        <v>1960</v>
      </c>
      <c r="H89" s="327"/>
      <c r="I89" s="195"/>
    </row>
    <row r="90" spans="1:9">
      <c r="A90" s="82">
        <v>80</v>
      </c>
      <c r="B90" s="172" t="s">
        <v>59</v>
      </c>
      <c r="C90" s="128" t="s">
        <v>21</v>
      </c>
      <c r="D90" s="128" t="s">
        <v>17</v>
      </c>
      <c r="E90" s="341">
        <v>2</v>
      </c>
      <c r="F90" s="167">
        <v>1960</v>
      </c>
      <c r="H90" s="327"/>
      <c r="I90" s="195"/>
    </row>
    <row r="91" spans="1:9">
      <c r="A91" s="82">
        <v>81</v>
      </c>
      <c r="B91" s="172" t="s">
        <v>60</v>
      </c>
      <c r="C91" s="128" t="s">
        <v>21</v>
      </c>
      <c r="D91" s="128" t="s">
        <v>17</v>
      </c>
      <c r="E91" s="341" t="s">
        <v>2</v>
      </c>
      <c r="F91" s="167">
        <v>2520</v>
      </c>
      <c r="H91" s="327"/>
      <c r="I91" s="195"/>
    </row>
    <row r="92" spans="1:9">
      <c r="A92" s="82">
        <v>82</v>
      </c>
      <c r="B92" s="172" t="s">
        <v>61</v>
      </c>
      <c r="C92" s="128" t="s">
        <v>21</v>
      </c>
      <c r="D92" s="128" t="s">
        <v>17</v>
      </c>
      <c r="E92" s="341">
        <v>2</v>
      </c>
      <c r="F92" s="167">
        <v>1960</v>
      </c>
      <c r="H92" s="327"/>
      <c r="I92" s="195"/>
    </row>
    <row r="93" spans="1:9">
      <c r="A93" s="82">
        <v>83</v>
      </c>
      <c r="B93" s="172" t="s">
        <v>62</v>
      </c>
      <c r="C93" s="128" t="s">
        <v>21</v>
      </c>
      <c r="D93" s="128" t="s">
        <v>17</v>
      </c>
      <c r="E93" s="341">
        <v>2</v>
      </c>
      <c r="F93" s="167">
        <v>4500</v>
      </c>
      <c r="H93" s="327"/>
      <c r="I93" s="195"/>
    </row>
    <row r="94" spans="1:9">
      <c r="A94" s="82">
        <v>84</v>
      </c>
      <c r="B94" s="172" t="s">
        <v>63</v>
      </c>
      <c r="C94" s="128" t="s">
        <v>21</v>
      </c>
      <c r="D94" s="128" t="s">
        <v>17</v>
      </c>
      <c r="E94" s="341">
        <v>2</v>
      </c>
      <c r="F94" s="167">
        <v>2300</v>
      </c>
      <c r="H94" s="327"/>
      <c r="I94" s="195"/>
    </row>
    <row r="95" spans="1:9">
      <c r="A95" s="82">
        <v>85</v>
      </c>
      <c r="B95" s="172" t="s">
        <v>861</v>
      </c>
      <c r="C95" s="128" t="s">
        <v>21</v>
      </c>
      <c r="D95" s="128" t="s">
        <v>17</v>
      </c>
      <c r="E95" s="341">
        <v>2</v>
      </c>
      <c r="F95" s="167">
        <v>3800</v>
      </c>
      <c r="H95" s="327"/>
      <c r="I95" s="195"/>
    </row>
    <row r="96" spans="1:9">
      <c r="A96" s="82">
        <v>86</v>
      </c>
      <c r="B96" s="172" t="s">
        <v>64</v>
      </c>
      <c r="C96" s="128" t="s">
        <v>21</v>
      </c>
      <c r="D96" s="128" t="s">
        <v>17</v>
      </c>
      <c r="E96" s="341">
        <v>2</v>
      </c>
      <c r="F96" s="167">
        <v>1960</v>
      </c>
      <c r="H96" s="327"/>
      <c r="I96" s="195"/>
    </row>
    <row r="97" spans="1:9">
      <c r="A97" s="82">
        <v>87</v>
      </c>
      <c r="B97" s="172" t="s">
        <v>65</v>
      </c>
      <c r="C97" s="128" t="s">
        <v>21</v>
      </c>
      <c r="D97" s="128" t="s">
        <v>17</v>
      </c>
      <c r="E97" s="341" t="s">
        <v>2</v>
      </c>
      <c r="F97" s="167">
        <v>4000</v>
      </c>
      <c r="H97" s="327"/>
      <c r="I97" s="195"/>
    </row>
    <row r="98" spans="1:9">
      <c r="A98" s="82">
        <v>88</v>
      </c>
      <c r="B98" s="172" t="s">
        <v>66</v>
      </c>
      <c r="C98" s="128" t="s">
        <v>21</v>
      </c>
      <c r="D98" s="128" t="s">
        <v>17</v>
      </c>
      <c r="E98" s="341">
        <v>2</v>
      </c>
      <c r="F98" s="167">
        <v>2860</v>
      </c>
      <c r="H98" s="327"/>
      <c r="I98" s="195"/>
    </row>
    <row r="99" spans="1:9">
      <c r="A99" s="82">
        <v>89</v>
      </c>
      <c r="B99" s="172" t="s">
        <v>67</v>
      </c>
      <c r="C99" s="128" t="s">
        <v>21</v>
      </c>
      <c r="D99" s="128" t="s">
        <v>17</v>
      </c>
      <c r="E99" s="341">
        <v>2</v>
      </c>
      <c r="F99" s="167">
        <v>2860</v>
      </c>
      <c r="H99" s="327"/>
      <c r="I99" s="195"/>
    </row>
    <row r="100" spans="1:9">
      <c r="A100" s="82">
        <v>90</v>
      </c>
      <c r="B100" s="172" t="s">
        <v>68</v>
      </c>
      <c r="C100" s="128" t="s">
        <v>21</v>
      </c>
      <c r="D100" s="128" t="s">
        <v>17</v>
      </c>
      <c r="E100" s="341">
        <v>2</v>
      </c>
      <c r="F100" s="167">
        <v>6000</v>
      </c>
      <c r="H100" s="327"/>
      <c r="I100" s="195"/>
    </row>
    <row r="101" spans="1:9">
      <c r="A101" s="82">
        <v>91</v>
      </c>
      <c r="B101" s="83" t="s">
        <v>69</v>
      </c>
      <c r="C101" s="128" t="s">
        <v>21</v>
      </c>
      <c r="D101" s="128" t="s">
        <v>17</v>
      </c>
      <c r="E101" s="115" t="s">
        <v>2</v>
      </c>
      <c r="F101" s="167">
        <v>5500</v>
      </c>
      <c r="H101" s="327"/>
      <c r="I101" s="195"/>
    </row>
    <row r="102" spans="1:9">
      <c r="A102" s="82">
        <v>92</v>
      </c>
      <c r="B102" s="83" t="s">
        <v>70</v>
      </c>
      <c r="C102" s="128" t="s">
        <v>21</v>
      </c>
      <c r="D102" s="128" t="s">
        <v>17</v>
      </c>
      <c r="E102" s="115" t="s">
        <v>2</v>
      </c>
      <c r="F102" s="167">
        <v>7500</v>
      </c>
      <c r="H102" s="327"/>
      <c r="I102" s="195"/>
    </row>
    <row r="103" spans="1:9">
      <c r="A103" s="517" t="s">
        <v>71</v>
      </c>
      <c r="B103" s="520"/>
      <c r="C103" s="520"/>
      <c r="D103" s="520"/>
      <c r="E103" s="520"/>
      <c r="F103" s="520"/>
      <c r="H103" s="327"/>
      <c r="I103" s="195"/>
    </row>
    <row r="104" spans="1:9">
      <c r="A104" s="82">
        <v>93</v>
      </c>
      <c r="B104" s="172" t="s">
        <v>72</v>
      </c>
      <c r="C104" s="128" t="s">
        <v>21</v>
      </c>
      <c r="D104" s="128" t="s">
        <v>17</v>
      </c>
      <c r="E104" s="341">
        <v>2</v>
      </c>
      <c r="F104" s="167">
        <v>2000</v>
      </c>
      <c r="H104" s="327"/>
      <c r="I104" s="195"/>
    </row>
    <row r="105" spans="1:9">
      <c r="A105" s="82">
        <v>94</v>
      </c>
      <c r="B105" s="172" t="s">
        <v>73</v>
      </c>
      <c r="C105" s="128" t="s">
        <v>21</v>
      </c>
      <c r="D105" s="128" t="s">
        <v>17</v>
      </c>
      <c r="E105" s="341">
        <v>2</v>
      </c>
      <c r="F105" s="167">
        <v>2000</v>
      </c>
      <c r="H105" s="327"/>
      <c r="I105" s="195"/>
    </row>
    <row r="106" spans="1:9">
      <c r="A106" s="82">
        <v>95</v>
      </c>
      <c r="B106" s="172" t="s">
        <v>74</v>
      </c>
      <c r="C106" s="128" t="s">
        <v>21</v>
      </c>
      <c r="D106" s="128" t="s">
        <v>17</v>
      </c>
      <c r="E106" s="341">
        <v>2</v>
      </c>
      <c r="F106" s="167">
        <v>2000</v>
      </c>
      <c r="H106" s="327"/>
      <c r="I106" s="195"/>
    </row>
    <row r="107" spans="1:9">
      <c r="A107" s="82">
        <v>96</v>
      </c>
      <c r="B107" s="172" t="s">
        <v>75</v>
      </c>
      <c r="C107" s="128" t="s">
        <v>21</v>
      </c>
      <c r="D107" s="128" t="s">
        <v>17</v>
      </c>
      <c r="E107" s="341">
        <v>2</v>
      </c>
      <c r="F107" s="167">
        <v>2000</v>
      </c>
      <c r="H107" s="327"/>
      <c r="I107" s="195"/>
    </row>
    <row r="108" spans="1:9">
      <c r="A108" s="82">
        <v>97</v>
      </c>
      <c r="B108" s="172" t="s">
        <v>76</v>
      </c>
      <c r="C108" s="128" t="s">
        <v>21</v>
      </c>
      <c r="D108" s="128" t="s">
        <v>17</v>
      </c>
      <c r="E108" s="341">
        <v>2</v>
      </c>
      <c r="F108" s="167">
        <v>2000</v>
      </c>
      <c r="H108" s="327"/>
      <c r="I108" s="195"/>
    </row>
    <row r="109" spans="1:9">
      <c r="A109" s="82">
        <v>98</v>
      </c>
      <c r="B109" s="172" t="s">
        <v>77</v>
      </c>
      <c r="C109" s="128" t="s">
        <v>21</v>
      </c>
      <c r="D109" s="128" t="s">
        <v>17</v>
      </c>
      <c r="E109" s="341">
        <v>2</v>
      </c>
      <c r="F109" s="167">
        <v>2000</v>
      </c>
      <c r="H109" s="327"/>
      <c r="I109" s="195"/>
    </row>
    <row r="110" spans="1:9">
      <c r="A110" s="82">
        <v>99</v>
      </c>
      <c r="B110" s="83" t="s">
        <v>78</v>
      </c>
      <c r="C110" s="128" t="s">
        <v>21</v>
      </c>
      <c r="D110" s="128" t="s">
        <v>17</v>
      </c>
      <c r="E110" s="115" t="s">
        <v>2</v>
      </c>
      <c r="F110" s="167">
        <v>8860</v>
      </c>
      <c r="H110" s="327"/>
      <c r="I110" s="195"/>
    </row>
    <row r="111" spans="1:9" ht="33">
      <c r="A111" s="82">
        <v>100</v>
      </c>
      <c r="B111" s="83" t="s">
        <v>515</v>
      </c>
      <c r="C111" s="87" t="s">
        <v>16</v>
      </c>
      <c r="D111" s="95" t="s">
        <v>17</v>
      </c>
      <c r="E111" s="342">
        <v>2</v>
      </c>
      <c r="F111" s="167">
        <v>18000</v>
      </c>
      <c r="H111" s="327"/>
      <c r="I111" s="195"/>
    </row>
    <row r="112" spans="1:9">
      <c r="A112" s="517" t="s">
        <v>79</v>
      </c>
      <c r="B112" s="517"/>
      <c r="C112" s="517"/>
      <c r="D112" s="517"/>
      <c r="E112" s="517"/>
      <c r="F112" s="517"/>
      <c r="H112" s="327"/>
      <c r="I112" s="195"/>
    </row>
    <row r="113" spans="1:9">
      <c r="A113" s="82">
        <v>101</v>
      </c>
      <c r="B113" s="172" t="s">
        <v>80</v>
      </c>
      <c r="C113" s="128" t="s">
        <v>21</v>
      </c>
      <c r="D113" s="128" t="s">
        <v>17</v>
      </c>
      <c r="E113" s="341">
        <v>2</v>
      </c>
      <c r="F113" s="167">
        <v>6000</v>
      </c>
      <c r="H113" s="323"/>
      <c r="I113" s="195"/>
    </row>
    <row r="114" spans="1:9" ht="33">
      <c r="A114" s="82">
        <v>102</v>
      </c>
      <c r="B114" s="123" t="s">
        <v>736</v>
      </c>
      <c r="C114" s="128" t="s">
        <v>21</v>
      </c>
      <c r="D114" s="128" t="s">
        <v>20</v>
      </c>
      <c r="E114" s="341" t="s">
        <v>2</v>
      </c>
      <c r="F114" s="167">
        <v>6000</v>
      </c>
      <c r="H114" s="323"/>
      <c r="I114" s="195"/>
    </row>
    <row r="115" spans="1:9">
      <c r="A115" s="82">
        <v>103</v>
      </c>
      <c r="B115" s="172" t="s">
        <v>781</v>
      </c>
      <c r="C115" s="128" t="s">
        <v>21</v>
      </c>
      <c r="D115" s="128" t="s">
        <v>20</v>
      </c>
      <c r="E115" s="341" t="s">
        <v>2</v>
      </c>
      <c r="F115" s="167">
        <v>2900</v>
      </c>
      <c r="H115" s="323"/>
      <c r="I115" s="195"/>
    </row>
    <row r="116" spans="1:9">
      <c r="A116" s="82">
        <v>104</v>
      </c>
      <c r="B116" s="172" t="s">
        <v>782</v>
      </c>
      <c r="C116" s="128" t="s">
        <v>21</v>
      </c>
      <c r="D116" s="128" t="s">
        <v>20</v>
      </c>
      <c r="E116" s="341" t="s">
        <v>2</v>
      </c>
      <c r="F116" s="167">
        <v>2900</v>
      </c>
      <c r="H116" s="323"/>
      <c r="I116" s="195"/>
    </row>
    <row r="117" spans="1:9">
      <c r="A117" s="82">
        <v>105</v>
      </c>
      <c r="B117" s="172" t="s">
        <v>780</v>
      </c>
      <c r="C117" s="128" t="s">
        <v>21</v>
      </c>
      <c r="D117" s="128" t="s">
        <v>20</v>
      </c>
      <c r="E117" s="341" t="s">
        <v>2</v>
      </c>
      <c r="F117" s="167">
        <v>3800</v>
      </c>
      <c r="H117" s="328"/>
      <c r="I117" s="195"/>
    </row>
    <row r="118" spans="1:9">
      <c r="A118" s="82">
        <v>106</v>
      </c>
      <c r="B118" s="123" t="s">
        <v>737</v>
      </c>
      <c r="C118" s="128" t="s">
        <v>21</v>
      </c>
      <c r="D118" s="128" t="s">
        <v>20</v>
      </c>
      <c r="E118" s="341" t="s">
        <v>2</v>
      </c>
      <c r="F118" s="167">
        <v>3800</v>
      </c>
      <c r="H118" s="323"/>
      <c r="I118" s="195"/>
    </row>
    <row r="119" spans="1:9">
      <c r="A119" s="82">
        <v>107</v>
      </c>
      <c r="B119" s="178" t="s">
        <v>779</v>
      </c>
      <c r="C119" s="128" t="s">
        <v>21</v>
      </c>
      <c r="D119" s="128" t="s">
        <v>20</v>
      </c>
      <c r="E119" s="341" t="s">
        <v>2</v>
      </c>
      <c r="F119" s="167">
        <v>4000</v>
      </c>
      <c r="H119" s="323"/>
      <c r="I119" s="195"/>
    </row>
    <row r="120" spans="1:9">
      <c r="A120" s="82">
        <v>108</v>
      </c>
      <c r="B120" s="172" t="s">
        <v>81</v>
      </c>
      <c r="C120" s="128" t="s">
        <v>21</v>
      </c>
      <c r="D120" s="128" t="s">
        <v>20</v>
      </c>
      <c r="E120" s="341" t="s">
        <v>2</v>
      </c>
      <c r="F120" s="167">
        <v>4800</v>
      </c>
      <c r="H120" s="323"/>
      <c r="I120" s="195"/>
    </row>
    <row r="121" spans="1:9">
      <c r="A121" s="82">
        <v>109</v>
      </c>
      <c r="B121" s="92" t="s">
        <v>516</v>
      </c>
      <c r="C121" s="87" t="s">
        <v>513</v>
      </c>
      <c r="D121" s="95" t="s">
        <v>17</v>
      </c>
      <c r="E121" s="342">
        <v>3</v>
      </c>
      <c r="F121" s="167">
        <v>3500</v>
      </c>
      <c r="H121" s="329"/>
      <c r="I121" s="195"/>
    </row>
    <row r="122" spans="1:9">
      <c r="A122" s="82">
        <v>110</v>
      </c>
      <c r="B122" s="92" t="s">
        <v>741</v>
      </c>
      <c r="C122" s="128" t="s">
        <v>21</v>
      </c>
      <c r="D122" s="128" t="s">
        <v>17</v>
      </c>
      <c r="E122" s="115" t="s">
        <v>2</v>
      </c>
      <c r="F122" s="167">
        <v>3500</v>
      </c>
      <c r="H122" s="330"/>
      <c r="I122" s="195"/>
    </row>
    <row r="123" spans="1:9">
      <c r="A123" s="82">
        <v>111</v>
      </c>
      <c r="B123" s="122" t="s">
        <v>742</v>
      </c>
      <c r="C123" s="128" t="s">
        <v>21</v>
      </c>
      <c r="D123" s="128" t="s">
        <v>17</v>
      </c>
      <c r="E123" s="115" t="s">
        <v>2</v>
      </c>
      <c r="F123" s="167">
        <v>3500</v>
      </c>
      <c r="H123" s="330"/>
      <c r="I123" s="195"/>
    </row>
    <row r="124" spans="1:9">
      <c r="A124" s="82">
        <v>112</v>
      </c>
      <c r="B124" s="122" t="s">
        <v>743</v>
      </c>
      <c r="C124" s="128" t="s">
        <v>21</v>
      </c>
      <c r="D124" s="128" t="s">
        <v>17</v>
      </c>
      <c r="E124" s="115" t="s">
        <v>2</v>
      </c>
      <c r="F124" s="167">
        <v>3500</v>
      </c>
      <c r="H124" s="330"/>
      <c r="I124" s="195"/>
    </row>
    <row r="125" spans="1:9">
      <c r="A125" s="82">
        <v>113</v>
      </c>
      <c r="B125" s="178" t="s">
        <v>738</v>
      </c>
      <c r="C125" s="128" t="s">
        <v>21</v>
      </c>
      <c r="D125" s="128" t="s">
        <v>17</v>
      </c>
      <c r="E125" s="115" t="s">
        <v>2</v>
      </c>
      <c r="F125" s="167">
        <v>3500</v>
      </c>
      <c r="H125" s="330"/>
      <c r="I125" s="195"/>
    </row>
    <row r="126" spans="1:9">
      <c r="A126" s="82">
        <v>114</v>
      </c>
      <c r="B126" s="122" t="s">
        <v>740</v>
      </c>
      <c r="C126" s="128" t="s">
        <v>21</v>
      </c>
      <c r="D126" s="128" t="s">
        <v>17</v>
      </c>
      <c r="E126" s="115" t="s">
        <v>2</v>
      </c>
      <c r="F126" s="167">
        <v>3500</v>
      </c>
      <c r="H126" s="330"/>
      <c r="I126" s="195"/>
    </row>
    <row r="127" spans="1:9">
      <c r="A127" s="82">
        <v>115</v>
      </c>
      <c r="B127" s="178" t="s">
        <v>739</v>
      </c>
      <c r="C127" s="128" t="s">
        <v>21</v>
      </c>
      <c r="D127" s="128" t="s">
        <v>17</v>
      </c>
      <c r="E127" s="115" t="s">
        <v>2</v>
      </c>
      <c r="F127" s="167">
        <v>3500</v>
      </c>
      <c r="H127" s="330"/>
      <c r="I127" s="195"/>
    </row>
    <row r="128" spans="1:9">
      <c r="A128" s="82">
        <v>116</v>
      </c>
      <c r="B128" s="122" t="s">
        <v>745</v>
      </c>
      <c r="C128" s="128" t="s">
        <v>21</v>
      </c>
      <c r="D128" s="128" t="s">
        <v>17</v>
      </c>
      <c r="E128" s="115" t="s">
        <v>2</v>
      </c>
      <c r="F128" s="167">
        <v>3500</v>
      </c>
      <c r="H128" s="330"/>
      <c r="I128" s="195"/>
    </row>
    <row r="129" spans="1:9">
      <c r="A129" s="82">
        <v>117</v>
      </c>
      <c r="B129" s="178" t="s">
        <v>744</v>
      </c>
      <c r="C129" s="128" t="s">
        <v>21</v>
      </c>
      <c r="D129" s="128" t="s">
        <v>17</v>
      </c>
      <c r="E129" s="115" t="s">
        <v>2</v>
      </c>
      <c r="F129" s="167">
        <v>4000</v>
      </c>
      <c r="H129" s="330"/>
      <c r="I129" s="195"/>
    </row>
    <row r="130" spans="1:9">
      <c r="A130" s="82">
        <v>118</v>
      </c>
      <c r="B130" s="178" t="s">
        <v>746</v>
      </c>
      <c r="C130" s="128" t="s">
        <v>21</v>
      </c>
      <c r="D130" s="128" t="s">
        <v>17</v>
      </c>
      <c r="E130" s="115" t="s">
        <v>2</v>
      </c>
      <c r="F130" s="167">
        <v>4000</v>
      </c>
      <c r="H130" s="330"/>
      <c r="I130" s="195"/>
    </row>
    <row r="131" spans="1:9" ht="33">
      <c r="A131" s="82">
        <v>119</v>
      </c>
      <c r="B131" s="122" t="s">
        <v>747</v>
      </c>
      <c r="C131" s="128" t="s">
        <v>21</v>
      </c>
      <c r="D131" s="128" t="s">
        <v>17</v>
      </c>
      <c r="E131" s="115" t="s">
        <v>2</v>
      </c>
      <c r="F131" s="167">
        <v>3500</v>
      </c>
      <c r="H131" s="331"/>
      <c r="I131" s="195"/>
    </row>
    <row r="132" spans="1:9">
      <c r="A132" s="82">
        <v>120</v>
      </c>
      <c r="B132" s="123" t="s">
        <v>748</v>
      </c>
      <c r="C132" s="128" t="s">
        <v>21</v>
      </c>
      <c r="D132" s="128" t="s">
        <v>17</v>
      </c>
      <c r="E132" s="115" t="s">
        <v>2</v>
      </c>
      <c r="F132" s="167">
        <v>3300</v>
      </c>
      <c r="H132" s="331"/>
      <c r="I132" s="195"/>
    </row>
    <row r="133" spans="1:9">
      <c r="A133" s="82">
        <v>121</v>
      </c>
      <c r="B133" s="123" t="s">
        <v>749</v>
      </c>
      <c r="C133" s="128" t="s">
        <v>21</v>
      </c>
      <c r="D133" s="128" t="s">
        <v>17</v>
      </c>
      <c r="E133" s="115" t="s">
        <v>2</v>
      </c>
      <c r="F133" s="167">
        <v>3300</v>
      </c>
      <c r="H133" s="332"/>
      <c r="I133" s="195"/>
    </row>
    <row r="134" spans="1:9">
      <c r="A134" s="82">
        <v>122</v>
      </c>
      <c r="B134" s="165" t="s">
        <v>750</v>
      </c>
      <c r="C134" s="128" t="s">
        <v>21</v>
      </c>
      <c r="D134" s="128" t="s">
        <v>17</v>
      </c>
      <c r="E134" s="115" t="s">
        <v>2</v>
      </c>
      <c r="F134" s="167">
        <v>3300</v>
      </c>
      <c r="H134" s="330"/>
      <c r="I134" s="195"/>
    </row>
    <row r="135" spans="1:9">
      <c r="A135" s="82">
        <v>123</v>
      </c>
      <c r="B135" s="178" t="s">
        <v>751</v>
      </c>
      <c r="C135" s="128" t="s">
        <v>21</v>
      </c>
      <c r="D135" s="128" t="s">
        <v>17</v>
      </c>
      <c r="E135" s="115" t="s">
        <v>2</v>
      </c>
      <c r="F135" s="167">
        <v>3300</v>
      </c>
      <c r="H135" s="329"/>
      <c r="I135" s="195"/>
    </row>
    <row r="136" spans="1:9">
      <c r="A136" s="82">
        <v>124</v>
      </c>
      <c r="B136" s="166" t="s">
        <v>752</v>
      </c>
      <c r="C136" s="128" t="s">
        <v>21</v>
      </c>
      <c r="D136" s="128" t="s">
        <v>17</v>
      </c>
      <c r="E136" s="115" t="s">
        <v>2</v>
      </c>
      <c r="F136" s="167">
        <v>3300</v>
      </c>
      <c r="H136" s="331"/>
      <c r="I136" s="195"/>
    </row>
    <row r="137" spans="1:9">
      <c r="A137" s="82">
        <v>125</v>
      </c>
      <c r="B137" s="123" t="s">
        <v>753</v>
      </c>
      <c r="C137" s="128" t="s">
        <v>21</v>
      </c>
      <c r="D137" s="128" t="s">
        <v>17</v>
      </c>
      <c r="E137" s="115" t="s">
        <v>2</v>
      </c>
      <c r="F137" s="167">
        <v>4000</v>
      </c>
      <c r="H137" s="331"/>
      <c r="I137" s="195"/>
    </row>
    <row r="138" spans="1:9">
      <c r="A138" s="82">
        <v>126</v>
      </c>
      <c r="B138" s="123" t="s">
        <v>754</v>
      </c>
      <c r="C138" s="128" t="s">
        <v>21</v>
      </c>
      <c r="D138" s="128" t="s">
        <v>17</v>
      </c>
      <c r="E138" s="115" t="s">
        <v>2</v>
      </c>
      <c r="F138" s="167">
        <v>4000</v>
      </c>
      <c r="H138" s="331"/>
      <c r="I138" s="195"/>
    </row>
    <row r="139" spans="1:9">
      <c r="A139" s="82">
        <v>127</v>
      </c>
      <c r="B139" s="123" t="s">
        <v>755</v>
      </c>
      <c r="C139" s="128" t="s">
        <v>21</v>
      </c>
      <c r="D139" s="128" t="s">
        <v>17</v>
      </c>
      <c r="E139" s="115" t="s">
        <v>2</v>
      </c>
      <c r="F139" s="167">
        <v>3300</v>
      </c>
      <c r="H139" s="331"/>
      <c r="I139" s="195"/>
    </row>
    <row r="140" spans="1:9">
      <c r="A140" s="82">
        <v>128</v>
      </c>
      <c r="B140" s="123" t="s">
        <v>756</v>
      </c>
      <c r="C140" s="128" t="s">
        <v>21</v>
      </c>
      <c r="D140" s="128" t="s">
        <v>17</v>
      </c>
      <c r="E140" s="115" t="s">
        <v>2</v>
      </c>
      <c r="F140" s="167">
        <v>3300</v>
      </c>
      <c r="H140" s="331"/>
      <c r="I140" s="195"/>
    </row>
    <row r="141" spans="1:9">
      <c r="A141" s="82">
        <v>129</v>
      </c>
      <c r="B141" s="123" t="s">
        <v>757</v>
      </c>
      <c r="C141" s="128" t="s">
        <v>21</v>
      </c>
      <c r="D141" s="128" t="s">
        <v>17</v>
      </c>
      <c r="E141" s="115" t="s">
        <v>2</v>
      </c>
      <c r="F141" s="167">
        <v>4000</v>
      </c>
      <c r="H141" s="323"/>
      <c r="I141" s="195"/>
    </row>
    <row r="142" spans="1:9">
      <c r="A142" s="82">
        <v>130</v>
      </c>
      <c r="B142" s="83" t="s">
        <v>758</v>
      </c>
      <c r="C142" s="128" t="s">
        <v>21</v>
      </c>
      <c r="D142" s="128" t="s">
        <v>17</v>
      </c>
      <c r="E142" s="115" t="s">
        <v>2</v>
      </c>
      <c r="F142" s="167">
        <v>3600</v>
      </c>
      <c r="H142" s="331"/>
      <c r="I142" s="195"/>
    </row>
    <row r="143" spans="1:9">
      <c r="A143" s="82">
        <v>131</v>
      </c>
      <c r="B143" s="123" t="s">
        <v>862</v>
      </c>
      <c r="C143" s="128" t="s">
        <v>21</v>
      </c>
      <c r="D143" s="128" t="s">
        <v>17</v>
      </c>
      <c r="E143" s="115" t="s">
        <v>2</v>
      </c>
      <c r="F143" s="167">
        <v>4000</v>
      </c>
      <c r="H143" s="331"/>
      <c r="I143" s="195"/>
    </row>
    <row r="144" spans="1:9">
      <c r="A144" s="82">
        <v>132</v>
      </c>
      <c r="B144" s="123" t="s">
        <v>759</v>
      </c>
      <c r="C144" s="128" t="s">
        <v>21</v>
      </c>
      <c r="D144" s="128" t="s">
        <v>17</v>
      </c>
      <c r="E144" s="115" t="s">
        <v>2</v>
      </c>
      <c r="F144" s="167">
        <v>4000</v>
      </c>
      <c r="H144" s="331"/>
      <c r="I144" s="195"/>
    </row>
    <row r="145" spans="1:9">
      <c r="A145" s="82">
        <v>133</v>
      </c>
      <c r="B145" s="123" t="s">
        <v>760</v>
      </c>
      <c r="C145" s="128" t="s">
        <v>21</v>
      </c>
      <c r="D145" s="128" t="s">
        <v>17</v>
      </c>
      <c r="E145" s="115" t="s">
        <v>2</v>
      </c>
      <c r="F145" s="167">
        <v>5600</v>
      </c>
      <c r="H145" s="333"/>
      <c r="I145" s="195"/>
    </row>
    <row r="146" spans="1:9" s="130" customFormat="1" ht="17.25">
      <c r="A146" s="82">
        <v>134</v>
      </c>
      <c r="B146" s="326" t="s">
        <v>864</v>
      </c>
      <c r="C146" s="128" t="s">
        <v>21</v>
      </c>
      <c r="D146" s="81" t="s">
        <v>20</v>
      </c>
      <c r="E146" s="343" t="s">
        <v>2</v>
      </c>
      <c r="F146" s="343">
        <v>3500</v>
      </c>
      <c r="H146" s="333"/>
      <c r="I146" s="195"/>
    </row>
    <row r="147" spans="1:9" ht="33">
      <c r="A147" s="82">
        <v>135</v>
      </c>
      <c r="B147" s="179" t="s">
        <v>863</v>
      </c>
      <c r="C147" s="81" t="s">
        <v>769</v>
      </c>
      <c r="D147" s="81" t="s">
        <v>20</v>
      </c>
      <c r="E147" s="344">
        <v>10</v>
      </c>
      <c r="F147" s="167">
        <v>14500</v>
      </c>
      <c r="H147" s="334"/>
      <c r="I147" s="195"/>
    </row>
    <row r="148" spans="1:9" ht="33">
      <c r="A148" s="82">
        <v>136</v>
      </c>
      <c r="B148" s="180" t="s">
        <v>774</v>
      </c>
      <c r="C148" s="81" t="s">
        <v>770</v>
      </c>
      <c r="D148" s="81" t="s">
        <v>20</v>
      </c>
      <c r="E148" s="344">
        <v>10</v>
      </c>
      <c r="F148" s="167">
        <v>6500</v>
      </c>
      <c r="H148" s="335"/>
      <c r="I148" s="195"/>
    </row>
    <row r="149" spans="1:9" ht="33">
      <c r="A149" s="82">
        <v>137</v>
      </c>
      <c r="B149" s="180" t="s">
        <v>775</v>
      </c>
      <c r="C149" s="81" t="s">
        <v>770</v>
      </c>
      <c r="D149" s="81" t="s">
        <v>20</v>
      </c>
      <c r="E149" s="344">
        <v>10</v>
      </c>
      <c r="F149" s="167">
        <v>6500</v>
      </c>
      <c r="H149" s="336"/>
      <c r="I149" s="195"/>
    </row>
    <row r="150" spans="1:9" ht="33">
      <c r="A150" s="82">
        <v>138</v>
      </c>
      <c r="B150" s="180" t="s">
        <v>776</v>
      </c>
      <c r="C150" s="81" t="s">
        <v>770</v>
      </c>
      <c r="D150" s="81" t="s">
        <v>20</v>
      </c>
      <c r="E150" s="344">
        <v>10</v>
      </c>
      <c r="F150" s="167">
        <v>6500</v>
      </c>
      <c r="H150" s="336"/>
      <c r="I150" s="195"/>
    </row>
    <row r="151" spans="1:9" ht="33">
      <c r="A151" s="82">
        <v>139</v>
      </c>
      <c r="B151" s="180" t="s">
        <v>777</v>
      </c>
      <c r="C151" s="81" t="s">
        <v>770</v>
      </c>
      <c r="D151" s="81" t="s">
        <v>20</v>
      </c>
      <c r="E151" s="344">
        <v>10</v>
      </c>
      <c r="F151" s="167">
        <v>7500</v>
      </c>
      <c r="H151" s="336"/>
      <c r="I151" s="195"/>
    </row>
    <row r="152" spans="1:9" ht="49.5">
      <c r="A152" s="82">
        <v>140</v>
      </c>
      <c r="B152" s="180" t="s">
        <v>778</v>
      </c>
      <c r="C152" s="81" t="s">
        <v>770</v>
      </c>
      <c r="D152" s="81" t="s">
        <v>20</v>
      </c>
      <c r="E152" s="344">
        <v>10</v>
      </c>
      <c r="F152" s="167">
        <v>21000</v>
      </c>
      <c r="H152" s="336"/>
      <c r="I152" s="195"/>
    </row>
    <row r="153" spans="1:9">
      <c r="A153" s="523" t="s">
        <v>771</v>
      </c>
      <c r="B153" s="523"/>
      <c r="C153" s="523"/>
      <c r="D153" s="523"/>
      <c r="E153" s="523"/>
      <c r="F153" s="523"/>
      <c r="H153" s="336"/>
      <c r="I153" s="195"/>
    </row>
    <row r="154" spans="1:9" ht="33">
      <c r="A154" s="82">
        <v>141</v>
      </c>
      <c r="B154" s="83" t="s">
        <v>772</v>
      </c>
      <c r="C154" s="81" t="s">
        <v>769</v>
      </c>
      <c r="D154" s="81" t="s">
        <v>20</v>
      </c>
      <c r="E154" s="344">
        <v>10</v>
      </c>
      <c r="F154" s="167">
        <v>9000</v>
      </c>
    </row>
    <row r="155" spans="1:9" ht="33">
      <c r="A155" s="82">
        <v>142</v>
      </c>
      <c r="B155" s="83" t="s">
        <v>773</v>
      </c>
      <c r="C155" s="81" t="s">
        <v>769</v>
      </c>
      <c r="D155" s="81" t="s">
        <v>20</v>
      </c>
      <c r="E155" s="344">
        <v>10</v>
      </c>
      <c r="F155" s="167">
        <v>9000</v>
      </c>
    </row>
    <row r="156" spans="1:9" ht="33">
      <c r="A156" s="82">
        <v>143</v>
      </c>
      <c r="B156" s="94" t="s">
        <v>108</v>
      </c>
      <c r="C156" s="84" t="s">
        <v>21</v>
      </c>
      <c r="D156" s="84" t="s">
        <v>20</v>
      </c>
      <c r="E156" s="345">
        <v>7</v>
      </c>
      <c r="F156" s="167">
        <v>5000</v>
      </c>
    </row>
    <row r="157" spans="1:9" ht="33">
      <c r="A157" s="82">
        <v>144</v>
      </c>
      <c r="B157" s="94" t="s">
        <v>109</v>
      </c>
      <c r="C157" s="84" t="s">
        <v>21</v>
      </c>
      <c r="D157" s="84" t="s">
        <v>20</v>
      </c>
      <c r="E157" s="345">
        <v>7</v>
      </c>
      <c r="F157" s="167">
        <v>5000</v>
      </c>
    </row>
    <row r="158" spans="1:9">
      <c r="A158" s="82">
        <v>145</v>
      </c>
      <c r="B158" s="181" t="s">
        <v>233</v>
      </c>
      <c r="C158" s="84" t="s">
        <v>21</v>
      </c>
      <c r="D158" s="84" t="s">
        <v>20</v>
      </c>
      <c r="E158" s="345">
        <v>7</v>
      </c>
      <c r="F158" s="167">
        <v>5000</v>
      </c>
    </row>
    <row r="159" spans="1:9">
      <c r="A159" s="82">
        <v>146</v>
      </c>
      <c r="B159" s="181" t="s">
        <v>110</v>
      </c>
      <c r="C159" s="84" t="s">
        <v>21</v>
      </c>
      <c r="D159" s="84" t="s">
        <v>20</v>
      </c>
      <c r="E159" s="345">
        <v>7</v>
      </c>
      <c r="F159" s="167">
        <v>5000</v>
      </c>
    </row>
    <row r="160" spans="1:9">
      <c r="A160" s="517" t="s">
        <v>865</v>
      </c>
      <c r="B160" s="517"/>
      <c r="C160" s="517"/>
      <c r="D160" s="517"/>
      <c r="E160" s="517"/>
      <c r="F160" s="517"/>
    </row>
    <row r="161" spans="1:6">
      <c r="A161" s="82">
        <v>147</v>
      </c>
      <c r="B161" s="172" t="s">
        <v>82</v>
      </c>
      <c r="C161" s="128" t="s">
        <v>21</v>
      </c>
      <c r="D161" s="128" t="s">
        <v>17</v>
      </c>
      <c r="E161" s="171" t="s">
        <v>2</v>
      </c>
      <c r="F161" s="167">
        <v>5500</v>
      </c>
    </row>
    <row r="162" spans="1:6">
      <c r="A162" s="82">
        <v>148</v>
      </c>
      <c r="B162" s="172" t="s">
        <v>83</v>
      </c>
      <c r="C162" s="128" t="s">
        <v>21</v>
      </c>
      <c r="D162" s="128" t="s">
        <v>17</v>
      </c>
      <c r="E162" s="171" t="s">
        <v>2</v>
      </c>
      <c r="F162" s="167">
        <v>6500</v>
      </c>
    </row>
    <row r="163" spans="1:6">
      <c r="A163" s="82">
        <v>149</v>
      </c>
      <c r="B163" s="172" t="s">
        <v>84</v>
      </c>
      <c r="C163" s="128" t="s">
        <v>21</v>
      </c>
      <c r="D163" s="128" t="s">
        <v>17</v>
      </c>
      <c r="E163" s="120" t="s">
        <v>2</v>
      </c>
      <c r="F163" s="167">
        <v>4500</v>
      </c>
    </row>
    <row r="164" spans="1:6">
      <c r="A164" s="517" t="s">
        <v>85</v>
      </c>
      <c r="B164" s="517"/>
      <c r="C164" s="517"/>
      <c r="D164" s="517"/>
      <c r="E164" s="517"/>
      <c r="F164" s="517"/>
    </row>
    <row r="165" spans="1:6">
      <c r="A165" s="82">
        <v>150</v>
      </c>
      <c r="B165" s="172" t="s">
        <v>86</v>
      </c>
      <c r="C165" s="128" t="s">
        <v>21</v>
      </c>
      <c r="D165" s="128" t="s">
        <v>17</v>
      </c>
      <c r="E165" s="341">
        <v>2</v>
      </c>
      <c r="F165" s="167">
        <v>2500</v>
      </c>
    </row>
    <row r="166" spans="1:6">
      <c r="A166" s="82">
        <v>151</v>
      </c>
      <c r="B166" s="172" t="s">
        <v>87</v>
      </c>
      <c r="C166" s="128" t="s">
        <v>21</v>
      </c>
      <c r="D166" s="128" t="s">
        <v>17</v>
      </c>
      <c r="E166" s="341">
        <v>2</v>
      </c>
      <c r="F166" s="167">
        <v>2500</v>
      </c>
    </row>
    <row r="167" spans="1:6">
      <c r="A167" s="82">
        <v>152</v>
      </c>
      <c r="B167" s="172" t="s">
        <v>88</v>
      </c>
      <c r="C167" s="128" t="s">
        <v>21</v>
      </c>
      <c r="D167" s="128" t="s">
        <v>17</v>
      </c>
      <c r="E167" s="341">
        <v>2</v>
      </c>
      <c r="F167" s="167">
        <v>2500</v>
      </c>
    </row>
    <row r="168" spans="1:6">
      <c r="A168" s="82">
        <v>153</v>
      </c>
      <c r="B168" s="172" t="s">
        <v>89</v>
      </c>
      <c r="C168" s="128" t="s">
        <v>21</v>
      </c>
      <c r="D168" s="128" t="s">
        <v>17</v>
      </c>
      <c r="E168" s="341">
        <v>2</v>
      </c>
      <c r="F168" s="167">
        <v>2500</v>
      </c>
    </row>
    <row r="169" spans="1:6">
      <c r="A169" s="82">
        <v>154</v>
      </c>
      <c r="B169" s="83" t="s">
        <v>90</v>
      </c>
      <c r="C169" s="128" t="s">
        <v>21</v>
      </c>
      <c r="D169" s="128" t="s">
        <v>17</v>
      </c>
      <c r="E169" s="115">
        <v>2</v>
      </c>
      <c r="F169" s="167">
        <v>4300</v>
      </c>
    </row>
    <row r="170" spans="1:6">
      <c r="A170" s="82">
        <v>155</v>
      </c>
      <c r="B170" s="172" t="s">
        <v>91</v>
      </c>
      <c r="C170" s="128" t="s">
        <v>21</v>
      </c>
      <c r="D170" s="128" t="s">
        <v>17</v>
      </c>
      <c r="E170" s="341">
        <v>2</v>
      </c>
      <c r="F170" s="167">
        <v>2500</v>
      </c>
    </row>
    <row r="171" spans="1:6">
      <c r="A171" s="82">
        <v>156</v>
      </c>
      <c r="B171" s="172" t="s">
        <v>92</v>
      </c>
      <c r="C171" s="128" t="s">
        <v>21</v>
      </c>
      <c r="D171" s="128" t="s">
        <v>17</v>
      </c>
      <c r="E171" s="341">
        <v>2</v>
      </c>
      <c r="F171" s="167">
        <v>2500</v>
      </c>
    </row>
    <row r="172" spans="1:6">
      <c r="A172" s="82">
        <v>157</v>
      </c>
      <c r="B172" s="172" t="s">
        <v>93</v>
      </c>
      <c r="C172" s="128" t="s">
        <v>21</v>
      </c>
      <c r="D172" s="128" t="s">
        <v>17</v>
      </c>
      <c r="E172" s="341">
        <v>2</v>
      </c>
      <c r="F172" s="167">
        <v>3500</v>
      </c>
    </row>
    <row r="173" spans="1:6">
      <c r="A173" s="82">
        <v>158</v>
      </c>
      <c r="B173" s="172" t="s">
        <v>94</v>
      </c>
      <c r="C173" s="128" t="s">
        <v>21</v>
      </c>
      <c r="D173" s="128" t="s">
        <v>17</v>
      </c>
      <c r="E173" s="341">
        <v>2</v>
      </c>
      <c r="F173" s="167">
        <v>2700</v>
      </c>
    </row>
    <row r="174" spans="1:6">
      <c r="A174" s="82">
        <v>159</v>
      </c>
      <c r="B174" s="172" t="s">
        <v>95</v>
      </c>
      <c r="C174" s="128" t="s">
        <v>21</v>
      </c>
      <c r="D174" s="128" t="s">
        <v>17</v>
      </c>
      <c r="E174" s="341">
        <v>2</v>
      </c>
      <c r="F174" s="167">
        <v>2900</v>
      </c>
    </row>
    <row r="175" spans="1:6">
      <c r="A175" s="82">
        <v>160</v>
      </c>
      <c r="B175" s="172" t="s">
        <v>96</v>
      </c>
      <c r="C175" s="128" t="s">
        <v>21</v>
      </c>
      <c r="D175" s="128" t="s">
        <v>17</v>
      </c>
      <c r="E175" s="341">
        <v>2</v>
      </c>
      <c r="F175" s="167">
        <v>3800</v>
      </c>
    </row>
    <row r="176" spans="1:6">
      <c r="A176" s="82">
        <v>161</v>
      </c>
      <c r="B176" s="172" t="s">
        <v>97</v>
      </c>
      <c r="C176" s="128" t="s">
        <v>21</v>
      </c>
      <c r="D176" s="128" t="s">
        <v>17</v>
      </c>
      <c r="E176" s="341">
        <v>2</v>
      </c>
      <c r="F176" s="167">
        <v>3200</v>
      </c>
    </row>
    <row r="177" spans="1:8">
      <c r="A177" s="82">
        <v>162</v>
      </c>
      <c r="B177" s="172" t="s">
        <v>98</v>
      </c>
      <c r="C177" s="128" t="s">
        <v>21</v>
      </c>
      <c r="D177" s="128" t="s">
        <v>17</v>
      </c>
      <c r="E177" s="341">
        <v>2</v>
      </c>
      <c r="F177" s="167">
        <v>8800</v>
      </c>
    </row>
    <row r="178" spans="1:8">
      <c r="A178" s="82">
        <v>163</v>
      </c>
      <c r="B178" s="172" t="s">
        <v>517</v>
      </c>
      <c r="C178" s="128" t="s">
        <v>21</v>
      </c>
      <c r="D178" s="128" t="s">
        <v>17</v>
      </c>
      <c r="E178" s="346">
        <v>2</v>
      </c>
      <c r="F178" s="167">
        <v>22000</v>
      </c>
    </row>
    <row r="179" spans="1:8">
      <c r="A179" s="519" t="s">
        <v>99</v>
      </c>
      <c r="B179" s="519"/>
      <c r="C179" s="519"/>
      <c r="D179" s="519"/>
      <c r="E179" s="519"/>
      <c r="F179" s="519"/>
    </row>
    <row r="180" spans="1:8">
      <c r="A180" s="82">
        <v>164</v>
      </c>
      <c r="B180" s="172" t="s">
        <v>3</v>
      </c>
      <c r="C180" s="128" t="s">
        <v>21</v>
      </c>
      <c r="D180" s="128" t="s">
        <v>17</v>
      </c>
      <c r="E180" s="341">
        <v>2</v>
      </c>
      <c r="F180" s="167">
        <v>3900</v>
      </c>
    </row>
    <row r="181" spans="1:8">
      <c r="A181" s="82">
        <v>165</v>
      </c>
      <c r="B181" s="172" t="s">
        <v>100</v>
      </c>
      <c r="C181" s="128" t="s">
        <v>21</v>
      </c>
      <c r="D181" s="128" t="s">
        <v>17</v>
      </c>
      <c r="E181" s="341">
        <v>2</v>
      </c>
      <c r="F181" s="167">
        <v>3500</v>
      </c>
    </row>
    <row r="182" spans="1:8">
      <c r="A182" s="517" t="s">
        <v>101</v>
      </c>
      <c r="B182" s="517"/>
      <c r="C182" s="517"/>
      <c r="D182" s="517"/>
      <c r="E182" s="517"/>
      <c r="F182" s="517"/>
    </row>
    <row r="183" spans="1:8" s="55" customFormat="1">
      <c r="A183" s="95">
        <v>166</v>
      </c>
      <c r="B183" s="93" t="s">
        <v>102</v>
      </c>
      <c r="C183" s="95" t="s">
        <v>21</v>
      </c>
      <c r="D183" s="95" t="s">
        <v>17</v>
      </c>
      <c r="E183" s="106">
        <v>2</v>
      </c>
      <c r="F183" s="167">
        <v>8400</v>
      </c>
      <c r="H183" s="47"/>
    </row>
    <row r="184" spans="1:8">
      <c r="A184" s="517" t="s">
        <v>103</v>
      </c>
      <c r="B184" s="517"/>
      <c r="C184" s="517"/>
      <c r="D184" s="517"/>
      <c r="E184" s="517"/>
      <c r="F184" s="517"/>
    </row>
    <row r="185" spans="1:8" ht="33">
      <c r="A185" s="128">
        <v>167</v>
      </c>
      <c r="B185" s="172" t="s">
        <v>104</v>
      </c>
      <c r="C185" s="128" t="s">
        <v>21</v>
      </c>
      <c r="D185" s="128" t="s">
        <v>17</v>
      </c>
      <c r="E185" s="341">
        <v>2</v>
      </c>
      <c r="F185" s="129">
        <v>9600</v>
      </c>
    </row>
    <row r="186" spans="1:8" ht="15" customHeight="1">
      <c r="A186" s="517" t="s">
        <v>126</v>
      </c>
      <c r="B186" s="517"/>
      <c r="C186" s="517"/>
      <c r="D186" s="517"/>
      <c r="E186" s="517"/>
      <c r="F186" s="517"/>
    </row>
    <row r="187" spans="1:8">
      <c r="A187" s="82">
        <v>168</v>
      </c>
      <c r="B187" s="172" t="s">
        <v>127</v>
      </c>
      <c r="C187" s="128" t="s">
        <v>21</v>
      </c>
      <c r="D187" s="128" t="s">
        <v>17</v>
      </c>
      <c r="E187" s="341">
        <v>2</v>
      </c>
      <c r="F187" s="167">
        <v>5000</v>
      </c>
    </row>
    <row r="188" spans="1:8">
      <c r="A188" s="82">
        <v>169</v>
      </c>
      <c r="B188" s="83" t="s">
        <v>128</v>
      </c>
      <c r="C188" s="128" t="s">
        <v>16</v>
      </c>
      <c r="D188" s="128" t="s">
        <v>17</v>
      </c>
      <c r="E188" s="115">
        <v>2</v>
      </c>
      <c r="F188" s="167">
        <v>8000</v>
      </c>
    </row>
    <row r="189" spans="1:8" ht="33">
      <c r="A189" s="82">
        <v>170</v>
      </c>
      <c r="B189" s="83" t="s">
        <v>129</v>
      </c>
      <c r="C189" s="128" t="s">
        <v>16</v>
      </c>
      <c r="D189" s="128" t="s">
        <v>17</v>
      </c>
      <c r="E189" s="115">
        <v>2</v>
      </c>
      <c r="F189" s="167">
        <v>8000</v>
      </c>
    </row>
    <row r="190" spans="1:8">
      <c r="A190" s="82">
        <v>171</v>
      </c>
      <c r="B190" s="83" t="s">
        <v>518</v>
      </c>
      <c r="C190" s="128" t="s">
        <v>21</v>
      </c>
      <c r="D190" s="128" t="s">
        <v>17</v>
      </c>
      <c r="E190" s="120" t="s">
        <v>1</v>
      </c>
      <c r="F190" s="167">
        <v>8000</v>
      </c>
    </row>
    <row r="191" spans="1:8" ht="33">
      <c r="A191" s="82">
        <v>172</v>
      </c>
      <c r="B191" s="94" t="s">
        <v>519</v>
      </c>
      <c r="C191" s="95" t="s">
        <v>21</v>
      </c>
      <c r="D191" s="95" t="s">
        <v>17</v>
      </c>
      <c r="E191" s="173">
        <v>3</v>
      </c>
      <c r="F191" s="167">
        <v>8000</v>
      </c>
    </row>
    <row r="192" spans="1:8" ht="33">
      <c r="A192" s="82">
        <v>173</v>
      </c>
      <c r="B192" s="94" t="s">
        <v>520</v>
      </c>
      <c r="C192" s="95" t="s">
        <v>21</v>
      </c>
      <c r="D192" s="95" t="s">
        <v>17</v>
      </c>
      <c r="E192" s="173">
        <v>3</v>
      </c>
      <c r="F192" s="167">
        <v>7500</v>
      </c>
    </row>
    <row r="193" spans="1:8">
      <c r="A193" s="82">
        <v>174</v>
      </c>
      <c r="B193" s="94" t="s">
        <v>521</v>
      </c>
      <c r="C193" s="95" t="s">
        <v>21</v>
      </c>
      <c r="D193" s="95" t="s">
        <v>17</v>
      </c>
      <c r="E193" s="173">
        <v>3</v>
      </c>
      <c r="F193" s="167">
        <v>8000</v>
      </c>
    </row>
    <row r="194" spans="1:8" ht="33">
      <c r="A194" s="82">
        <v>175</v>
      </c>
      <c r="B194" s="94" t="s">
        <v>522</v>
      </c>
      <c r="C194" s="95" t="s">
        <v>21</v>
      </c>
      <c r="D194" s="95" t="s">
        <v>17</v>
      </c>
      <c r="E194" s="173">
        <v>3</v>
      </c>
      <c r="F194" s="167">
        <v>7500</v>
      </c>
    </row>
    <row r="195" spans="1:8">
      <c r="A195" s="519" t="s">
        <v>130</v>
      </c>
      <c r="B195" s="519"/>
      <c r="C195" s="519"/>
      <c r="D195" s="519"/>
      <c r="E195" s="519"/>
      <c r="F195" s="519"/>
    </row>
    <row r="196" spans="1:8" s="130" customFormat="1">
      <c r="A196" s="82">
        <v>176</v>
      </c>
      <c r="B196" s="172" t="s">
        <v>829</v>
      </c>
      <c r="C196" s="128" t="s">
        <v>21</v>
      </c>
      <c r="D196" s="128" t="s">
        <v>17</v>
      </c>
      <c r="E196" s="341">
        <v>3</v>
      </c>
      <c r="F196" s="167">
        <v>7000</v>
      </c>
      <c r="H196" s="42"/>
    </row>
    <row r="197" spans="1:8">
      <c r="A197" s="82">
        <v>177</v>
      </c>
      <c r="B197" s="172" t="s">
        <v>131</v>
      </c>
      <c r="C197" s="128" t="s">
        <v>21</v>
      </c>
      <c r="D197" s="128" t="s">
        <v>17</v>
      </c>
      <c r="E197" s="341">
        <v>3</v>
      </c>
      <c r="F197" s="167">
        <v>7600</v>
      </c>
    </row>
    <row r="198" spans="1:8">
      <c r="A198" s="523" t="s">
        <v>786</v>
      </c>
      <c r="B198" s="523"/>
      <c r="C198" s="523"/>
      <c r="D198" s="523"/>
      <c r="E198" s="523"/>
      <c r="F198" s="523"/>
    </row>
    <row r="199" spans="1:8">
      <c r="A199" s="82">
        <v>178</v>
      </c>
      <c r="B199" s="182" t="s">
        <v>787</v>
      </c>
      <c r="C199" s="128" t="s">
        <v>221</v>
      </c>
      <c r="D199" s="128" t="s">
        <v>20</v>
      </c>
      <c r="E199" s="341" t="s">
        <v>789</v>
      </c>
      <c r="F199" s="167">
        <v>206000</v>
      </c>
    </row>
    <row r="200" spans="1:8">
      <c r="A200" s="82">
        <v>179</v>
      </c>
      <c r="B200" s="182" t="s">
        <v>788</v>
      </c>
      <c r="C200" s="128" t="s">
        <v>221</v>
      </c>
      <c r="D200" s="128" t="s">
        <v>20</v>
      </c>
      <c r="E200" s="341" t="s">
        <v>789</v>
      </c>
      <c r="F200" s="167">
        <v>266000</v>
      </c>
    </row>
    <row r="201" spans="1:8">
      <c r="A201" s="517" t="s">
        <v>132</v>
      </c>
      <c r="B201" s="517"/>
      <c r="C201" s="517"/>
      <c r="D201" s="517"/>
      <c r="E201" s="517"/>
      <c r="F201" s="517"/>
    </row>
    <row r="202" spans="1:8">
      <c r="A202" s="519" t="s">
        <v>133</v>
      </c>
      <c r="B202" s="519"/>
      <c r="C202" s="519"/>
      <c r="D202" s="519"/>
      <c r="E202" s="519"/>
      <c r="F202" s="519"/>
    </row>
    <row r="203" spans="1:8">
      <c r="A203" s="117">
        <v>180</v>
      </c>
      <c r="B203" s="172" t="s">
        <v>134</v>
      </c>
      <c r="C203" s="128" t="s">
        <v>21</v>
      </c>
      <c r="D203" s="128" t="s">
        <v>20</v>
      </c>
      <c r="E203" s="341">
        <v>2</v>
      </c>
      <c r="F203" s="167">
        <v>2700</v>
      </c>
    </row>
    <row r="204" spans="1:8">
      <c r="A204" s="117">
        <v>181</v>
      </c>
      <c r="B204" s="172" t="s">
        <v>135</v>
      </c>
      <c r="C204" s="128" t="s">
        <v>21</v>
      </c>
      <c r="D204" s="128" t="s">
        <v>20</v>
      </c>
      <c r="E204" s="341">
        <v>2</v>
      </c>
      <c r="F204" s="167">
        <v>2700</v>
      </c>
    </row>
    <row r="205" spans="1:8">
      <c r="A205" s="117">
        <v>182</v>
      </c>
      <c r="B205" s="172" t="s">
        <v>136</v>
      </c>
      <c r="C205" s="128" t="s">
        <v>21</v>
      </c>
      <c r="D205" s="128" t="s">
        <v>20</v>
      </c>
      <c r="E205" s="341" t="s">
        <v>763</v>
      </c>
      <c r="F205" s="167">
        <v>3200</v>
      </c>
    </row>
    <row r="206" spans="1:8">
      <c r="A206" s="117">
        <v>183</v>
      </c>
      <c r="B206" s="172" t="s">
        <v>137</v>
      </c>
      <c r="C206" s="128" t="s">
        <v>21</v>
      </c>
      <c r="D206" s="128" t="s">
        <v>17</v>
      </c>
      <c r="E206" s="341">
        <v>2</v>
      </c>
      <c r="F206" s="167">
        <v>2400</v>
      </c>
    </row>
    <row r="207" spans="1:8">
      <c r="A207" s="117">
        <v>184</v>
      </c>
      <c r="B207" s="172" t="s">
        <v>138</v>
      </c>
      <c r="C207" s="128" t="s">
        <v>21</v>
      </c>
      <c r="D207" s="128" t="s">
        <v>20</v>
      </c>
      <c r="E207" s="341">
        <v>2</v>
      </c>
      <c r="F207" s="167">
        <v>2400</v>
      </c>
    </row>
    <row r="208" spans="1:8">
      <c r="A208" s="117">
        <v>185</v>
      </c>
      <c r="B208" s="172" t="s">
        <v>139</v>
      </c>
      <c r="C208" s="128" t="s">
        <v>21</v>
      </c>
      <c r="D208" s="128" t="s">
        <v>20</v>
      </c>
      <c r="E208" s="341">
        <v>2</v>
      </c>
      <c r="F208" s="167">
        <v>2400</v>
      </c>
    </row>
    <row r="209" spans="1:6">
      <c r="A209" s="117">
        <v>186</v>
      </c>
      <c r="B209" s="172" t="s">
        <v>140</v>
      </c>
      <c r="C209" s="128" t="s">
        <v>21</v>
      </c>
      <c r="D209" s="128" t="s">
        <v>17</v>
      </c>
      <c r="E209" s="341">
        <v>2</v>
      </c>
      <c r="F209" s="167">
        <v>2400</v>
      </c>
    </row>
    <row r="210" spans="1:6">
      <c r="A210" s="117">
        <v>187</v>
      </c>
      <c r="B210" s="172" t="s">
        <v>141</v>
      </c>
      <c r="C210" s="128" t="s">
        <v>21</v>
      </c>
      <c r="D210" s="128" t="s">
        <v>17</v>
      </c>
      <c r="E210" s="341">
        <v>2</v>
      </c>
      <c r="F210" s="167">
        <v>2400</v>
      </c>
    </row>
    <row r="211" spans="1:6">
      <c r="A211" s="117">
        <v>188</v>
      </c>
      <c r="B211" s="172" t="s">
        <v>142</v>
      </c>
      <c r="C211" s="128" t="s">
        <v>21</v>
      </c>
      <c r="D211" s="128" t="s">
        <v>20</v>
      </c>
      <c r="E211" s="341">
        <v>2</v>
      </c>
      <c r="F211" s="167">
        <v>2400</v>
      </c>
    </row>
    <row r="212" spans="1:6" ht="66">
      <c r="A212" s="117">
        <v>189</v>
      </c>
      <c r="B212" s="168" t="s">
        <v>728</v>
      </c>
      <c r="C212" s="169" t="s">
        <v>21</v>
      </c>
      <c r="D212" s="128" t="s">
        <v>17</v>
      </c>
      <c r="E212" s="347" t="s">
        <v>2</v>
      </c>
      <c r="F212" s="167">
        <v>3380</v>
      </c>
    </row>
    <row r="213" spans="1:6" ht="49.5">
      <c r="A213" s="117">
        <v>190</v>
      </c>
      <c r="B213" s="170" t="s">
        <v>729</v>
      </c>
      <c r="C213" s="169" t="s">
        <v>21</v>
      </c>
      <c r="D213" s="128" t="s">
        <v>17</v>
      </c>
      <c r="E213" s="347" t="s">
        <v>2</v>
      </c>
      <c r="F213" s="167">
        <v>3380</v>
      </c>
    </row>
    <row r="214" spans="1:6">
      <c r="A214" s="517" t="s">
        <v>143</v>
      </c>
      <c r="B214" s="517"/>
      <c r="C214" s="517"/>
      <c r="D214" s="517"/>
      <c r="E214" s="517"/>
      <c r="F214" s="517"/>
    </row>
    <row r="215" spans="1:6">
      <c r="A215" s="82">
        <v>191</v>
      </c>
      <c r="B215" s="183" t="s">
        <v>144</v>
      </c>
      <c r="C215" s="128" t="s">
        <v>21</v>
      </c>
      <c r="D215" s="127" t="s">
        <v>20</v>
      </c>
      <c r="E215" s="171">
        <v>2</v>
      </c>
      <c r="F215" s="167">
        <v>2600</v>
      </c>
    </row>
    <row r="216" spans="1:6">
      <c r="A216" s="82">
        <v>192</v>
      </c>
      <c r="B216" s="183" t="s">
        <v>145</v>
      </c>
      <c r="C216" s="128" t="s">
        <v>21</v>
      </c>
      <c r="D216" s="127" t="s">
        <v>20</v>
      </c>
      <c r="E216" s="171">
        <v>2</v>
      </c>
      <c r="F216" s="167">
        <v>900</v>
      </c>
    </row>
    <row r="217" spans="1:6">
      <c r="A217" s="82">
        <v>193</v>
      </c>
      <c r="B217" s="183" t="s">
        <v>146</v>
      </c>
      <c r="C217" s="128" t="s">
        <v>21</v>
      </c>
      <c r="D217" s="127" t="s">
        <v>20</v>
      </c>
      <c r="E217" s="171">
        <v>2</v>
      </c>
      <c r="F217" s="167">
        <v>2100</v>
      </c>
    </row>
    <row r="218" spans="1:6">
      <c r="A218" s="517" t="s">
        <v>230</v>
      </c>
      <c r="B218" s="517"/>
      <c r="C218" s="517"/>
      <c r="D218" s="517"/>
      <c r="E218" s="517"/>
      <c r="F218" s="517"/>
    </row>
    <row r="219" spans="1:6" ht="49.5">
      <c r="A219" s="117">
        <v>194</v>
      </c>
      <c r="B219" s="172" t="s">
        <v>532</v>
      </c>
      <c r="C219" s="128" t="s">
        <v>147</v>
      </c>
      <c r="D219" s="128"/>
      <c r="E219" s="341">
        <v>3</v>
      </c>
      <c r="F219" s="167">
        <v>2500</v>
      </c>
    </row>
    <row r="220" spans="1:6" ht="49.5">
      <c r="A220" s="117">
        <v>195</v>
      </c>
      <c r="B220" s="83" t="s">
        <v>533</v>
      </c>
      <c r="C220" s="128" t="s">
        <v>147</v>
      </c>
      <c r="D220" s="82"/>
      <c r="E220" s="115">
        <v>3</v>
      </c>
      <c r="F220" s="167">
        <v>2500</v>
      </c>
    </row>
    <row r="221" spans="1:6" ht="33">
      <c r="A221" s="117">
        <v>196</v>
      </c>
      <c r="B221" s="172" t="s">
        <v>534</v>
      </c>
      <c r="C221" s="128" t="s">
        <v>147</v>
      </c>
      <c r="D221" s="82"/>
      <c r="E221" s="115">
        <v>3</v>
      </c>
      <c r="F221" s="167">
        <v>3400</v>
      </c>
    </row>
    <row r="222" spans="1:6" ht="49.5">
      <c r="A222" s="117">
        <v>197</v>
      </c>
      <c r="B222" s="172" t="s">
        <v>535</v>
      </c>
      <c r="C222" s="128" t="s">
        <v>147</v>
      </c>
      <c r="D222" s="82"/>
      <c r="E222" s="115">
        <v>3</v>
      </c>
      <c r="F222" s="167">
        <v>3600</v>
      </c>
    </row>
    <row r="223" spans="1:6" ht="49.5">
      <c r="A223" s="117">
        <v>198</v>
      </c>
      <c r="B223" s="83" t="s">
        <v>536</v>
      </c>
      <c r="C223" s="128" t="s">
        <v>147</v>
      </c>
      <c r="D223" s="82"/>
      <c r="E223" s="115">
        <v>3</v>
      </c>
      <c r="F223" s="167">
        <v>5400</v>
      </c>
    </row>
    <row r="224" spans="1:6" ht="66">
      <c r="A224" s="117">
        <v>199</v>
      </c>
      <c r="B224" s="83" t="s">
        <v>537</v>
      </c>
      <c r="C224" s="128" t="s">
        <v>147</v>
      </c>
      <c r="D224" s="82"/>
      <c r="E224" s="115">
        <v>3</v>
      </c>
      <c r="F224" s="167">
        <v>6000</v>
      </c>
    </row>
    <row r="225" spans="1:6" ht="33">
      <c r="A225" s="117">
        <v>200</v>
      </c>
      <c r="B225" s="180" t="s">
        <v>148</v>
      </c>
      <c r="C225" s="128" t="s">
        <v>147</v>
      </c>
      <c r="D225" s="128"/>
      <c r="E225" s="341">
        <v>2</v>
      </c>
      <c r="F225" s="167">
        <v>1200</v>
      </c>
    </row>
    <row r="226" spans="1:6">
      <c r="A226" s="519" t="s">
        <v>149</v>
      </c>
      <c r="B226" s="519"/>
      <c r="C226" s="519"/>
      <c r="D226" s="519"/>
      <c r="E226" s="519"/>
      <c r="F226" s="519"/>
    </row>
    <row r="227" spans="1:6">
      <c r="A227" s="117">
        <v>201</v>
      </c>
      <c r="B227" s="183" t="s">
        <v>150</v>
      </c>
      <c r="C227" s="128" t="s">
        <v>147</v>
      </c>
      <c r="D227" s="127" t="s">
        <v>20</v>
      </c>
      <c r="E227" s="171">
        <v>2</v>
      </c>
      <c r="F227" s="167">
        <v>2000</v>
      </c>
    </row>
    <row r="228" spans="1:6">
      <c r="A228" s="117">
        <v>202</v>
      </c>
      <c r="B228" s="183" t="s">
        <v>151</v>
      </c>
      <c r="C228" s="128" t="s">
        <v>147</v>
      </c>
      <c r="D228" s="127" t="s">
        <v>20</v>
      </c>
      <c r="E228" s="171">
        <v>2</v>
      </c>
      <c r="F228" s="167">
        <v>2000</v>
      </c>
    </row>
    <row r="229" spans="1:6">
      <c r="A229" s="117">
        <v>203</v>
      </c>
      <c r="B229" s="183" t="s">
        <v>152</v>
      </c>
      <c r="C229" s="128" t="s">
        <v>147</v>
      </c>
      <c r="D229" s="127" t="s">
        <v>20</v>
      </c>
      <c r="E229" s="171">
        <v>2</v>
      </c>
      <c r="F229" s="167">
        <v>2000</v>
      </c>
    </row>
    <row r="230" spans="1:6">
      <c r="A230" s="117">
        <v>204</v>
      </c>
      <c r="B230" s="183" t="s">
        <v>153</v>
      </c>
      <c r="C230" s="128" t="s">
        <v>147</v>
      </c>
      <c r="D230" s="127" t="s">
        <v>20</v>
      </c>
      <c r="E230" s="171">
        <v>2</v>
      </c>
      <c r="F230" s="167">
        <v>3600</v>
      </c>
    </row>
    <row r="231" spans="1:6">
      <c r="A231" s="117">
        <v>205</v>
      </c>
      <c r="B231" s="183" t="s">
        <v>154</v>
      </c>
      <c r="C231" s="128" t="s">
        <v>147</v>
      </c>
      <c r="D231" s="127" t="s">
        <v>20</v>
      </c>
      <c r="E231" s="171">
        <v>2</v>
      </c>
      <c r="F231" s="167">
        <v>4200</v>
      </c>
    </row>
    <row r="232" spans="1:6">
      <c r="A232" s="519" t="s">
        <v>155</v>
      </c>
      <c r="B232" s="519"/>
      <c r="C232" s="519"/>
      <c r="D232" s="519"/>
      <c r="E232" s="519"/>
      <c r="F232" s="519"/>
    </row>
    <row r="233" spans="1:6" ht="33">
      <c r="A233" s="117">
        <v>206</v>
      </c>
      <c r="B233" s="183" t="s">
        <v>157</v>
      </c>
      <c r="C233" s="128" t="s">
        <v>156</v>
      </c>
      <c r="D233" s="127" t="s">
        <v>17</v>
      </c>
      <c r="E233" s="171">
        <v>1</v>
      </c>
      <c r="F233" s="167">
        <v>760</v>
      </c>
    </row>
    <row r="234" spans="1:6" ht="33">
      <c r="A234" s="117">
        <v>207</v>
      </c>
      <c r="B234" s="183" t="s">
        <v>158</v>
      </c>
      <c r="C234" s="128" t="s">
        <v>156</v>
      </c>
      <c r="D234" s="127" t="s">
        <v>17</v>
      </c>
      <c r="E234" s="171">
        <v>1</v>
      </c>
      <c r="F234" s="167">
        <v>760</v>
      </c>
    </row>
    <row r="235" spans="1:6" ht="33">
      <c r="A235" s="117">
        <v>208</v>
      </c>
      <c r="B235" s="183" t="s">
        <v>159</v>
      </c>
      <c r="C235" s="128" t="s">
        <v>156</v>
      </c>
      <c r="D235" s="127" t="s">
        <v>17</v>
      </c>
      <c r="E235" s="171">
        <v>1</v>
      </c>
      <c r="F235" s="167">
        <v>760</v>
      </c>
    </row>
    <row r="236" spans="1:6" ht="33">
      <c r="A236" s="117">
        <v>209</v>
      </c>
      <c r="B236" s="183" t="s">
        <v>160</v>
      </c>
      <c r="C236" s="128" t="s">
        <v>156</v>
      </c>
      <c r="D236" s="127" t="s">
        <v>17</v>
      </c>
      <c r="E236" s="171">
        <v>1</v>
      </c>
      <c r="F236" s="167">
        <v>760</v>
      </c>
    </row>
    <row r="237" spans="1:6" ht="33">
      <c r="A237" s="117">
        <v>210</v>
      </c>
      <c r="B237" s="183" t="s">
        <v>161</v>
      </c>
      <c r="C237" s="128" t="s">
        <v>156</v>
      </c>
      <c r="D237" s="127" t="s">
        <v>20</v>
      </c>
      <c r="E237" s="171">
        <v>1</v>
      </c>
      <c r="F237" s="167">
        <v>2700</v>
      </c>
    </row>
    <row r="238" spans="1:6" ht="33">
      <c r="A238" s="117">
        <v>211</v>
      </c>
      <c r="B238" s="83" t="s">
        <v>162</v>
      </c>
      <c r="C238" s="128" t="s">
        <v>156</v>
      </c>
      <c r="D238" s="127" t="s">
        <v>20</v>
      </c>
      <c r="E238" s="115">
        <v>1</v>
      </c>
      <c r="F238" s="167">
        <v>4600</v>
      </c>
    </row>
    <row r="239" spans="1:6">
      <c r="A239" s="517" t="s">
        <v>163</v>
      </c>
      <c r="B239" s="517"/>
      <c r="C239" s="517"/>
      <c r="D239" s="517"/>
      <c r="E239" s="517"/>
      <c r="F239" s="517"/>
    </row>
    <row r="240" spans="1:6">
      <c r="A240" s="117">
        <v>212</v>
      </c>
      <c r="B240" s="172" t="s">
        <v>503</v>
      </c>
      <c r="C240" s="128" t="s">
        <v>21</v>
      </c>
      <c r="D240" s="128" t="s">
        <v>20</v>
      </c>
      <c r="E240" s="341" t="s">
        <v>1</v>
      </c>
      <c r="F240" s="167">
        <v>2000</v>
      </c>
    </row>
    <row r="241" spans="1:8">
      <c r="A241" s="117">
        <v>213</v>
      </c>
      <c r="B241" s="172" t="s">
        <v>504</v>
      </c>
      <c r="C241" s="128" t="s">
        <v>21</v>
      </c>
      <c r="D241" s="128" t="s">
        <v>20</v>
      </c>
      <c r="E241" s="341" t="s">
        <v>1</v>
      </c>
      <c r="F241" s="167">
        <v>2000</v>
      </c>
    </row>
    <row r="242" spans="1:8">
      <c r="A242" s="117">
        <v>214</v>
      </c>
      <c r="B242" s="172" t="s">
        <v>505</v>
      </c>
      <c r="C242" s="128" t="s">
        <v>21</v>
      </c>
      <c r="D242" s="128" t="s">
        <v>20</v>
      </c>
      <c r="E242" s="341" t="s">
        <v>1</v>
      </c>
      <c r="F242" s="167">
        <v>2000</v>
      </c>
    </row>
    <row r="243" spans="1:8">
      <c r="A243" s="117">
        <v>215</v>
      </c>
      <c r="B243" s="172" t="s">
        <v>506</v>
      </c>
      <c r="C243" s="128" t="s">
        <v>21</v>
      </c>
      <c r="D243" s="128" t="s">
        <v>20</v>
      </c>
      <c r="E243" s="341" t="s">
        <v>1</v>
      </c>
      <c r="F243" s="167">
        <v>2000</v>
      </c>
    </row>
    <row r="244" spans="1:8">
      <c r="A244" s="117">
        <v>216</v>
      </c>
      <c r="B244" s="172" t="s">
        <v>523</v>
      </c>
      <c r="C244" s="128" t="s">
        <v>21</v>
      </c>
      <c r="D244" s="128" t="s">
        <v>20</v>
      </c>
      <c r="E244" s="341" t="s">
        <v>1</v>
      </c>
      <c r="F244" s="167">
        <v>2000</v>
      </c>
    </row>
    <row r="245" spans="1:8">
      <c r="A245" s="117">
        <v>217</v>
      </c>
      <c r="B245" s="172" t="s">
        <v>507</v>
      </c>
      <c r="C245" s="128" t="s">
        <v>21</v>
      </c>
      <c r="D245" s="128" t="s">
        <v>17</v>
      </c>
      <c r="E245" s="341" t="s">
        <v>1</v>
      </c>
      <c r="F245" s="167">
        <v>2000</v>
      </c>
    </row>
    <row r="246" spans="1:8">
      <c r="A246" s="117">
        <v>218</v>
      </c>
      <c r="B246" s="184" t="s">
        <v>164</v>
      </c>
      <c r="C246" s="128" t="s">
        <v>21</v>
      </c>
      <c r="D246" s="127" t="s">
        <v>20</v>
      </c>
      <c r="E246" s="120" t="s">
        <v>4</v>
      </c>
      <c r="F246" s="167">
        <v>1800</v>
      </c>
    </row>
    <row r="247" spans="1:8">
      <c r="A247" s="117">
        <v>219</v>
      </c>
      <c r="B247" s="183" t="s">
        <v>165</v>
      </c>
      <c r="C247" s="128" t="s">
        <v>21</v>
      </c>
      <c r="D247" s="127" t="s">
        <v>20</v>
      </c>
      <c r="E247" s="171">
        <v>2</v>
      </c>
      <c r="F247" s="167">
        <v>1700</v>
      </c>
    </row>
    <row r="248" spans="1:8">
      <c r="A248" s="117">
        <v>220</v>
      </c>
      <c r="B248" s="183" t="s">
        <v>166</v>
      </c>
      <c r="C248" s="128" t="s">
        <v>21</v>
      </c>
      <c r="D248" s="127" t="s">
        <v>20</v>
      </c>
      <c r="E248" s="171">
        <v>2</v>
      </c>
      <c r="F248" s="167">
        <v>1400</v>
      </c>
    </row>
    <row r="249" spans="1:8">
      <c r="A249" s="117">
        <v>221</v>
      </c>
      <c r="B249" s="183" t="s">
        <v>527</v>
      </c>
      <c r="C249" s="128" t="s">
        <v>21</v>
      </c>
      <c r="D249" s="127" t="s">
        <v>20</v>
      </c>
      <c r="E249" s="120" t="s">
        <v>2</v>
      </c>
      <c r="F249" s="167">
        <v>1400</v>
      </c>
    </row>
    <row r="250" spans="1:8">
      <c r="A250" s="117">
        <v>222</v>
      </c>
      <c r="B250" s="183" t="s">
        <v>167</v>
      </c>
      <c r="C250" s="128" t="s">
        <v>21</v>
      </c>
      <c r="D250" s="127" t="s">
        <v>20</v>
      </c>
      <c r="E250" s="171" t="s">
        <v>2</v>
      </c>
      <c r="F250" s="167">
        <v>1400</v>
      </c>
    </row>
    <row r="251" spans="1:8">
      <c r="A251" s="117">
        <v>223</v>
      </c>
      <c r="B251" s="183" t="s">
        <v>168</v>
      </c>
      <c r="C251" s="128" t="s">
        <v>21</v>
      </c>
      <c r="D251" s="127" t="s">
        <v>20</v>
      </c>
      <c r="E251" s="171">
        <v>2</v>
      </c>
      <c r="F251" s="167">
        <v>1400</v>
      </c>
    </row>
    <row r="252" spans="1:8">
      <c r="A252" s="117">
        <v>224</v>
      </c>
      <c r="B252" s="183" t="s">
        <v>169</v>
      </c>
      <c r="C252" s="128" t="s">
        <v>21</v>
      </c>
      <c r="D252" s="127" t="s">
        <v>20</v>
      </c>
      <c r="E252" s="171" t="s">
        <v>2</v>
      </c>
      <c r="F252" s="167">
        <v>1400</v>
      </c>
    </row>
    <row r="253" spans="1:8">
      <c r="A253" s="117">
        <v>225</v>
      </c>
      <c r="B253" s="183" t="s">
        <v>170</v>
      </c>
      <c r="C253" s="128" t="s">
        <v>21</v>
      </c>
      <c r="D253" s="127" t="s">
        <v>20</v>
      </c>
      <c r="E253" s="171">
        <v>2</v>
      </c>
      <c r="F253" s="167">
        <v>1400</v>
      </c>
    </row>
    <row r="254" spans="1:8">
      <c r="A254" s="117">
        <v>226</v>
      </c>
      <c r="B254" s="183" t="s">
        <v>171</v>
      </c>
      <c r="C254" s="128" t="s">
        <v>21</v>
      </c>
      <c r="D254" s="127" t="s">
        <v>20</v>
      </c>
      <c r="E254" s="171" t="s">
        <v>2</v>
      </c>
      <c r="F254" s="167">
        <v>1400</v>
      </c>
    </row>
    <row r="255" spans="1:8" s="130" customFormat="1">
      <c r="A255" s="117">
        <v>227</v>
      </c>
      <c r="B255" s="183" t="s">
        <v>801</v>
      </c>
      <c r="C255" s="128" t="s">
        <v>21</v>
      </c>
      <c r="D255" s="127" t="s">
        <v>20</v>
      </c>
      <c r="E255" s="171" t="s">
        <v>2</v>
      </c>
      <c r="F255" s="167">
        <v>1400</v>
      </c>
      <c r="H255" s="42"/>
    </row>
    <row r="256" spans="1:8">
      <c r="A256" s="117">
        <v>228</v>
      </c>
      <c r="B256" s="183" t="s">
        <v>172</v>
      </c>
      <c r="C256" s="128" t="s">
        <v>21</v>
      </c>
      <c r="D256" s="127" t="s">
        <v>20</v>
      </c>
      <c r="E256" s="171" t="s">
        <v>2</v>
      </c>
      <c r="F256" s="167">
        <v>1400</v>
      </c>
    </row>
    <row r="257" spans="1:6">
      <c r="A257" s="117">
        <v>229</v>
      </c>
      <c r="B257" s="183" t="s">
        <v>173</v>
      </c>
      <c r="C257" s="128" t="s">
        <v>21</v>
      </c>
      <c r="D257" s="127" t="s">
        <v>20</v>
      </c>
      <c r="E257" s="171">
        <v>7</v>
      </c>
      <c r="F257" s="167">
        <v>1600</v>
      </c>
    </row>
    <row r="258" spans="1:6">
      <c r="A258" s="117">
        <v>230</v>
      </c>
      <c r="B258" s="183" t="s">
        <v>174</v>
      </c>
      <c r="C258" s="128" t="s">
        <v>21</v>
      </c>
      <c r="D258" s="127" t="s">
        <v>20</v>
      </c>
      <c r="E258" s="171">
        <v>2</v>
      </c>
      <c r="F258" s="167">
        <v>1400</v>
      </c>
    </row>
    <row r="259" spans="1:6">
      <c r="A259" s="117">
        <v>231</v>
      </c>
      <c r="B259" s="183" t="s">
        <v>175</v>
      </c>
      <c r="C259" s="128" t="s">
        <v>21</v>
      </c>
      <c r="D259" s="127" t="s">
        <v>20</v>
      </c>
      <c r="E259" s="171">
        <v>2</v>
      </c>
      <c r="F259" s="167">
        <v>1400</v>
      </c>
    </row>
    <row r="260" spans="1:6">
      <c r="A260" s="117">
        <v>232</v>
      </c>
      <c r="B260" s="83" t="s">
        <v>528</v>
      </c>
      <c r="C260" s="128" t="s">
        <v>21</v>
      </c>
      <c r="D260" s="127" t="s">
        <v>20</v>
      </c>
      <c r="E260" s="120" t="s">
        <v>2</v>
      </c>
      <c r="F260" s="167">
        <v>1400</v>
      </c>
    </row>
    <row r="261" spans="1:6">
      <c r="A261" s="117">
        <v>233</v>
      </c>
      <c r="B261" s="83" t="s">
        <v>5</v>
      </c>
      <c r="C261" s="128" t="s">
        <v>21</v>
      </c>
      <c r="D261" s="127" t="s">
        <v>20</v>
      </c>
      <c r="E261" s="120" t="s">
        <v>2</v>
      </c>
      <c r="F261" s="167">
        <v>1400</v>
      </c>
    </row>
    <row r="262" spans="1:6">
      <c r="A262" s="117">
        <v>234</v>
      </c>
      <c r="B262" s="183" t="s">
        <v>176</v>
      </c>
      <c r="C262" s="128" t="s">
        <v>21</v>
      </c>
      <c r="D262" s="127" t="s">
        <v>20</v>
      </c>
      <c r="E262" s="171">
        <v>7</v>
      </c>
      <c r="F262" s="167">
        <v>1600</v>
      </c>
    </row>
    <row r="263" spans="1:6">
      <c r="A263" s="117">
        <v>235</v>
      </c>
      <c r="B263" s="183" t="s">
        <v>177</v>
      </c>
      <c r="C263" s="128" t="s">
        <v>21</v>
      </c>
      <c r="D263" s="127" t="s">
        <v>20</v>
      </c>
      <c r="E263" s="171">
        <v>2</v>
      </c>
      <c r="F263" s="167">
        <v>1400</v>
      </c>
    </row>
    <row r="264" spans="1:6">
      <c r="A264" s="117">
        <v>236</v>
      </c>
      <c r="B264" s="183" t="s">
        <v>178</v>
      </c>
      <c r="C264" s="128" t="s">
        <v>21</v>
      </c>
      <c r="D264" s="127" t="s">
        <v>20</v>
      </c>
      <c r="E264" s="171">
        <v>2</v>
      </c>
      <c r="F264" s="167">
        <v>1400</v>
      </c>
    </row>
    <row r="265" spans="1:6">
      <c r="A265" s="117">
        <v>237</v>
      </c>
      <c r="B265" s="183" t="s">
        <v>179</v>
      </c>
      <c r="C265" s="128" t="s">
        <v>21</v>
      </c>
      <c r="D265" s="127" t="s">
        <v>20</v>
      </c>
      <c r="E265" s="171">
        <v>2</v>
      </c>
      <c r="F265" s="167">
        <v>1400</v>
      </c>
    </row>
    <row r="266" spans="1:6">
      <c r="A266" s="117">
        <v>238</v>
      </c>
      <c r="B266" s="183" t="s">
        <v>180</v>
      </c>
      <c r="C266" s="128" t="s">
        <v>21</v>
      </c>
      <c r="D266" s="127" t="s">
        <v>20</v>
      </c>
      <c r="E266" s="171">
        <v>2</v>
      </c>
      <c r="F266" s="167">
        <v>1400</v>
      </c>
    </row>
    <row r="267" spans="1:6">
      <c r="A267" s="117">
        <v>239</v>
      </c>
      <c r="B267" s="183" t="s">
        <v>181</v>
      </c>
      <c r="C267" s="128" t="s">
        <v>21</v>
      </c>
      <c r="D267" s="127" t="s">
        <v>20</v>
      </c>
      <c r="E267" s="171">
        <v>2</v>
      </c>
      <c r="F267" s="167">
        <v>1400</v>
      </c>
    </row>
    <row r="268" spans="1:6">
      <c r="A268" s="117">
        <v>240</v>
      </c>
      <c r="B268" s="183" t="s">
        <v>182</v>
      </c>
      <c r="C268" s="128" t="s">
        <v>21</v>
      </c>
      <c r="D268" s="127" t="s">
        <v>20</v>
      </c>
      <c r="E268" s="171">
        <v>2</v>
      </c>
      <c r="F268" s="167">
        <v>1400</v>
      </c>
    </row>
    <row r="269" spans="1:6">
      <c r="A269" s="117">
        <v>241</v>
      </c>
      <c r="B269" s="183" t="s">
        <v>183</v>
      </c>
      <c r="C269" s="128" t="s">
        <v>21</v>
      </c>
      <c r="D269" s="127" t="s">
        <v>20</v>
      </c>
      <c r="E269" s="171">
        <v>2</v>
      </c>
      <c r="F269" s="167">
        <v>1400</v>
      </c>
    </row>
    <row r="270" spans="1:6">
      <c r="A270" s="117">
        <v>242</v>
      </c>
      <c r="B270" s="183" t="s">
        <v>184</v>
      </c>
      <c r="C270" s="128" t="s">
        <v>21</v>
      </c>
      <c r="D270" s="127" t="s">
        <v>20</v>
      </c>
      <c r="E270" s="171">
        <v>2</v>
      </c>
      <c r="F270" s="167">
        <v>1400</v>
      </c>
    </row>
    <row r="271" spans="1:6">
      <c r="A271" s="117">
        <v>243</v>
      </c>
      <c r="B271" s="183" t="s">
        <v>185</v>
      </c>
      <c r="C271" s="128" t="s">
        <v>21</v>
      </c>
      <c r="D271" s="127" t="s">
        <v>20</v>
      </c>
      <c r="E271" s="171">
        <v>2</v>
      </c>
      <c r="F271" s="167">
        <v>1400</v>
      </c>
    </row>
    <row r="272" spans="1:6">
      <c r="A272" s="117">
        <v>244</v>
      </c>
      <c r="B272" s="183" t="s">
        <v>186</v>
      </c>
      <c r="C272" s="128" t="s">
        <v>21</v>
      </c>
      <c r="D272" s="127" t="s">
        <v>20</v>
      </c>
      <c r="E272" s="171">
        <v>2</v>
      </c>
      <c r="F272" s="167">
        <v>1400</v>
      </c>
    </row>
    <row r="273" spans="1:8">
      <c r="A273" s="117">
        <v>245</v>
      </c>
      <c r="B273" s="183" t="s">
        <v>187</v>
      </c>
      <c r="C273" s="128" t="s">
        <v>21</v>
      </c>
      <c r="D273" s="127" t="s">
        <v>20</v>
      </c>
      <c r="E273" s="171">
        <v>2</v>
      </c>
      <c r="F273" s="167">
        <v>1400</v>
      </c>
    </row>
    <row r="274" spans="1:8">
      <c r="A274" s="117">
        <v>246</v>
      </c>
      <c r="B274" s="183" t="s">
        <v>188</v>
      </c>
      <c r="C274" s="128" t="s">
        <v>21</v>
      </c>
      <c r="D274" s="127" t="s">
        <v>20</v>
      </c>
      <c r="E274" s="171">
        <v>2</v>
      </c>
      <c r="F274" s="167">
        <v>1400</v>
      </c>
    </row>
    <row r="275" spans="1:8">
      <c r="A275" s="117">
        <v>247</v>
      </c>
      <c r="B275" s="183" t="s">
        <v>508</v>
      </c>
      <c r="C275" s="128" t="s">
        <v>21</v>
      </c>
      <c r="D275" s="127" t="s">
        <v>20</v>
      </c>
      <c r="E275" s="171">
        <v>2</v>
      </c>
      <c r="F275" s="167">
        <v>1400</v>
      </c>
    </row>
    <row r="276" spans="1:8">
      <c r="A276" s="117">
        <v>248</v>
      </c>
      <c r="B276" s="184" t="s">
        <v>189</v>
      </c>
      <c r="C276" s="128" t="s">
        <v>21</v>
      </c>
      <c r="D276" s="127" t="s">
        <v>20</v>
      </c>
      <c r="E276" s="120" t="s">
        <v>4</v>
      </c>
      <c r="F276" s="167">
        <v>2600</v>
      </c>
    </row>
    <row r="277" spans="1:8">
      <c r="A277" s="117">
        <v>249</v>
      </c>
      <c r="B277" s="184" t="s">
        <v>190</v>
      </c>
      <c r="C277" s="128" t="s">
        <v>21</v>
      </c>
      <c r="D277" s="127" t="s">
        <v>20</v>
      </c>
      <c r="E277" s="120" t="s">
        <v>4</v>
      </c>
      <c r="F277" s="167">
        <v>2600</v>
      </c>
    </row>
    <row r="278" spans="1:8">
      <c r="A278" s="117">
        <v>250</v>
      </c>
      <c r="B278" s="184" t="s">
        <v>531</v>
      </c>
      <c r="C278" s="128" t="s">
        <v>21</v>
      </c>
      <c r="D278" s="127" t="s">
        <v>20</v>
      </c>
      <c r="E278" s="120" t="s">
        <v>2</v>
      </c>
      <c r="F278" s="167">
        <v>2600</v>
      </c>
    </row>
    <row r="279" spans="1:8">
      <c r="A279" s="117">
        <v>251</v>
      </c>
      <c r="B279" s="184" t="s">
        <v>530</v>
      </c>
      <c r="C279" s="128" t="s">
        <v>21</v>
      </c>
      <c r="D279" s="127" t="s">
        <v>20</v>
      </c>
      <c r="E279" s="120" t="s">
        <v>2</v>
      </c>
      <c r="F279" s="167">
        <v>2600</v>
      </c>
    </row>
    <row r="280" spans="1:8" s="130" customFormat="1" ht="33">
      <c r="A280" s="117">
        <v>252</v>
      </c>
      <c r="B280" s="83" t="s">
        <v>823</v>
      </c>
      <c r="C280" s="128" t="s">
        <v>21</v>
      </c>
      <c r="D280" s="127" t="s">
        <v>20</v>
      </c>
      <c r="E280" s="348" t="s">
        <v>825</v>
      </c>
      <c r="F280" s="357">
        <v>2000</v>
      </c>
      <c r="H280" s="42"/>
    </row>
    <row r="281" spans="1:8" s="130" customFormat="1" ht="49.5">
      <c r="A281" s="117">
        <v>253</v>
      </c>
      <c r="B281" s="83" t="s">
        <v>824</v>
      </c>
      <c r="C281" s="128" t="s">
        <v>21</v>
      </c>
      <c r="D281" s="127" t="s">
        <v>20</v>
      </c>
      <c r="E281" s="348" t="s">
        <v>825</v>
      </c>
      <c r="F281" s="357">
        <v>2000</v>
      </c>
      <c r="H281" s="42"/>
    </row>
    <row r="282" spans="1:8" s="130" customFormat="1" ht="49.5">
      <c r="A282" s="117">
        <v>254</v>
      </c>
      <c r="B282" s="83" t="s">
        <v>824</v>
      </c>
      <c r="C282" s="128" t="s">
        <v>21</v>
      </c>
      <c r="D282" s="127" t="s">
        <v>20</v>
      </c>
      <c r="E282" s="348" t="s">
        <v>825</v>
      </c>
      <c r="F282" s="357">
        <v>2000</v>
      </c>
      <c r="H282" s="42"/>
    </row>
    <row r="283" spans="1:8" s="130" customFormat="1" ht="49.5">
      <c r="A283" s="117">
        <v>255</v>
      </c>
      <c r="B283" s="83" t="s">
        <v>824</v>
      </c>
      <c r="C283" s="128" t="s">
        <v>21</v>
      </c>
      <c r="D283" s="127" t="s">
        <v>20</v>
      </c>
      <c r="E283" s="348" t="s">
        <v>825</v>
      </c>
      <c r="F283" s="357">
        <v>2000</v>
      </c>
      <c r="H283" s="42"/>
    </row>
    <row r="284" spans="1:8" s="130" customFormat="1" ht="33">
      <c r="A284" s="117">
        <v>256</v>
      </c>
      <c r="B284" s="316" t="s">
        <v>827</v>
      </c>
      <c r="C284" s="128" t="s">
        <v>21</v>
      </c>
      <c r="D284" s="127" t="s">
        <v>20</v>
      </c>
      <c r="E284" s="348" t="s">
        <v>825</v>
      </c>
      <c r="F284" s="357">
        <v>2000</v>
      </c>
      <c r="H284" s="42"/>
    </row>
    <row r="285" spans="1:8">
      <c r="A285" s="117">
        <v>257</v>
      </c>
      <c r="B285" s="184" t="s">
        <v>525</v>
      </c>
      <c r="C285" s="128" t="s">
        <v>21</v>
      </c>
      <c r="D285" s="127" t="s">
        <v>20</v>
      </c>
      <c r="E285" s="120" t="s">
        <v>2</v>
      </c>
      <c r="F285" s="167">
        <v>1400</v>
      </c>
    </row>
    <row r="286" spans="1:8">
      <c r="A286" s="117">
        <v>258</v>
      </c>
      <c r="B286" s="184" t="s">
        <v>524</v>
      </c>
      <c r="C286" s="128" t="s">
        <v>21</v>
      </c>
      <c r="D286" s="127" t="s">
        <v>20</v>
      </c>
      <c r="E286" s="120" t="s">
        <v>2</v>
      </c>
      <c r="F286" s="167">
        <v>1400</v>
      </c>
    </row>
    <row r="287" spans="1:8">
      <c r="A287" s="117">
        <v>259</v>
      </c>
      <c r="B287" s="184" t="s">
        <v>526</v>
      </c>
      <c r="C287" s="128" t="s">
        <v>21</v>
      </c>
      <c r="D287" s="127" t="s">
        <v>20</v>
      </c>
      <c r="E287" s="120" t="s">
        <v>2</v>
      </c>
      <c r="F287" s="167">
        <v>3000</v>
      </c>
    </row>
    <row r="288" spans="1:8" s="130" customFormat="1">
      <c r="A288" s="117">
        <v>260</v>
      </c>
      <c r="B288" s="316" t="s">
        <v>826</v>
      </c>
      <c r="C288" s="87" t="s">
        <v>513</v>
      </c>
      <c r="D288" s="127" t="s">
        <v>20</v>
      </c>
      <c r="E288" s="348" t="s">
        <v>825</v>
      </c>
      <c r="F288" s="357">
        <v>1500</v>
      </c>
      <c r="H288" s="42"/>
    </row>
    <row r="289" spans="1:6">
      <c r="A289" s="117">
        <v>261</v>
      </c>
      <c r="B289" s="172" t="s">
        <v>512</v>
      </c>
      <c r="C289" s="87" t="s">
        <v>513</v>
      </c>
      <c r="D289" s="84" t="s">
        <v>20</v>
      </c>
      <c r="E289" s="345">
        <v>3</v>
      </c>
      <c r="F289" s="167">
        <v>5000</v>
      </c>
    </row>
    <row r="290" spans="1:6" ht="49.5">
      <c r="A290" s="117">
        <v>262</v>
      </c>
      <c r="B290" s="93" t="s">
        <v>730</v>
      </c>
      <c r="C290" s="128" t="s">
        <v>21</v>
      </c>
      <c r="D290" s="84" t="s">
        <v>20</v>
      </c>
      <c r="E290" s="347" t="s">
        <v>2</v>
      </c>
      <c r="F290" s="167">
        <v>1800</v>
      </c>
    </row>
    <row r="291" spans="1:6" ht="49.5">
      <c r="A291" s="117">
        <v>263</v>
      </c>
      <c r="B291" s="93" t="s">
        <v>731</v>
      </c>
      <c r="C291" s="128" t="s">
        <v>21</v>
      </c>
      <c r="D291" s="84" t="s">
        <v>20</v>
      </c>
      <c r="E291" s="347" t="s">
        <v>2</v>
      </c>
      <c r="F291" s="167">
        <v>1800</v>
      </c>
    </row>
    <row r="292" spans="1:6" ht="49.5">
      <c r="A292" s="117">
        <v>264</v>
      </c>
      <c r="B292" s="170" t="s">
        <v>732</v>
      </c>
      <c r="C292" s="128" t="s">
        <v>21</v>
      </c>
      <c r="D292" s="84" t="s">
        <v>20</v>
      </c>
      <c r="E292" s="347" t="s">
        <v>2</v>
      </c>
      <c r="F292" s="167">
        <v>1800</v>
      </c>
    </row>
    <row r="293" spans="1:6" ht="49.5">
      <c r="A293" s="117">
        <v>265</v>
      </c>
      <c r="B293" s="170" t="s">
        <v>733</v>
      </c>
      <c r="C293" s="128" t="s">
        <v>21</v>
      </c>
      <c r="D293" s="84" t="s">
        <v>20</v>
      </c>
      <c r="E293" s="347" t="s">
        <v>2</v>
      </c>
      <c r="F293" s="167">
        <v>1800</v>
      </c>
    </row>
    <row r="294" spans="1:6" ht="49.5">
      <c r="A294" s="117">
        <v>266</v>
      </c>
      <c r="B294" s="170" t="s">
        <v>734</v>
      </c>
      <c r="C294" s="128" t="s">
        <v>21</v>
      </c>
      <c r="D294" s="84" t="s">
        <v>20</v>
      </c>
      <c r="E294" s="347" t="s">
        <v>2</v>
      </c>
      <c r="F294" s="167">
        <v>3000</v>
      </c>
    </row>
    <row r="295" spans="1:6">
      <c r="A295" s="117">
        <v>267</v>
      </c>
      <c r="B295" s="184" t="s">
        <v>529</v>
      </c>
      <c r="C295" s="128" t="s">
        <v>21</v>
      </c>
      <c r="D295" s="127" t="s">
        <v>20</v>
      </c>
      <c r="E295" s="120" t="s">
        <v>2</v>
      </c>
      <c r="F295" s="167">
        <v>3400</v>
      </c>
    </row>
    <row r="296" spans="1:6">
      <c r="A296" s="533" t="s">
        <v>191</v>
      </c>
      <c r="B296" s="533"/>
      <c r="C296" s="533"/>
      <c r="D296" s="533"/>
      <c r="E296" s="533"/>
      <c r="F296" s="533"/>
    </row>
    <row r="297" spans="1:6">
      <c r="A297" s="117">
        <v>268</v>
      </c>
      <c r="B297" s="183" t="s">
        <v>192</v>
      </c>
      <c r="C297" s="127" t="s">
        <v>193</v>
      </c>
      <c r="D297" s="127" t="s">
        <v>20</v>
      </c>
      <c r="E297" s="171" t="s">
        <v>2</v>
      </c>
      <c r="F297" s="167">
        <v>1800</v>
      </c>
    </row>
    <row r="298" spans="1:6">
      <c r="A298" s="117">
        <v>269</v>
      </c>
      <c r="B298" s="183" t="s">
        <v>194</v>
      </c>
      <c r="C298" s="127" t="s">
        <v>193</v>
      </c>
      <c r="D298" s="127" t="s">
        <v>20</v>
      </c>
      <c r="E298" s="171" t="s">
        <v>2</v>
      </c>
      <c r="F298" s="167">
        <v>1800</v>
      </c>
    </row>
    <row r="299" spans="1:6">
      <c r="A299" s="117">
        <v>270</v>
      </c>
      <c r="B299" s="183" t="s">
        <v>195</v>
      </c>
      <c r="C299" s="127" t="s">
        <v>193</v>
      </c>
      <c r="D299" s="127" t="s">
        <v>20</v>
      </c>
      <c r="E299" s="171" t="s">
        <v>2</v>
      </c>
      <c r="F299" s="167">
        <v>1800</v>
      </c>
    </row>
    <row r="300" spans="1:6">
      <c r="A300" s="117">
        <v>271</v>
      </c>
      <c r="B300" s="172" t="s">
        <v>196</v>
      </c>
      <c r="C300" s="127" t="s">
        <v>193</v>
      </c>
      <c r="D300" s="127" t="s">
        <v>20</v>
      </c>
      <c r="E300" s="171" t="s">
        <v>2</v>
      </c>
      <c r="F300" s="167">
        <v>1800</v>
      </c>
    </row>
    <row r="301" spans="1:6">
      <c r="A301" s="117">
        <v>272</v>
      </c>
      <c r="B301" s="172" t="s">
        <v>197</v>
      </c>
      <c r="C301" s="127" t="s">
        <v>193</v>
      </c>
      <c r="D301" s="127" t="s">
        <v>20</v>
      </c>
      <c r="E301" s="171" t="s">
        <v>2</v>
      </c>
      <c r="F301" s="167">
        <v>1800</v>
      </c>
    </row>
    <row r="302" spans="1:6">
      <c r="A302" s="117">
        <v>273</v>
      </c>
      <c r="B302" s="172" t="s">
        <v>198</v>
      </c>
      <c r="C302" s="127" t="s">
        <v>193</v>
      </c>
      <c r="D302" s="127" t="s">
        <v>20</v>
      </c>
      <c r="E302" s="171" t="s">
        <v>2</v>
      </c>
      <c r="F302" s="167">
        <v>1800</v>
      </c>
    </row>
    <row r="303" spans="1:6">
      <c r="A303" s="117">
        <v>274</v>
      </c>
      <c r="B303" s="172" t="s">
        <v>199</v>
      </c>
      <c r="C303" s="128" t="s">
        <v>16</v>
      </c>
      <c r="D303" s="128" t="s">
        <v>20</v>
      </c>
      <c r="E303" s="341" t="s">
        <v>6</v>
      </c>
      <c r="F303" s="167">
        <v>2300</v>
      </c>
    </row>
    <row r="304" spans="1:6">
      <c r="A304" s="117">
        <v>275</v>
      </c>
      <c r="B304" s="172" t="s">
        <v>200</v>
      </c>
      <c r="C304" s="128" t="s">
        <v>16</v>
      </c>
      <c r="D304" s="128" t="s">
        <v>20</v>
      </c>
      <c r="E304" s="341" t="s">
        <v>6</v>
      </c>
      <c r="F304" s="167">
        <v>2300</v>
      </c>
    </row>
    <row r="305" spans="1:6">
      <c r="A305" s="117">
        <v>276</v>
      </c>
      <c r="B305" s="170" t="s">
        <v>201</v>
      </c>
      <c r="C305" s="169" t="s">
        <v>16</v>
      </c>
      <c r="D305" s="127" t="s">
        <v>17</v>
      </c>
      <c r="E305" s="171" t="s">
        <v>2</v>
      </c>
      <c r="F305" s="167">
        <v>6000</v>
      </c>
    </row>
    <row r="306" spans="1:6">
      <c r="A306" s="117">
        <v>277</v>
      </c>
      <c r="B306" s="172" t="s">
        <v>202</v>
      </c>
      <c r="C306" s="127" t="s">
        <v>193</v>
      </c>
      <c r="D306" s="127" t="s">
        <v>20</v>
      </c>
      <c r="E306" s="171" t="s">
        <v>2</v>
      </c>
      <c r="F306" s="167">
        <v>2000</v>
      </c>
    </row>
    <row r="307" spans="1:6">
      <c r="A307" s="117">
        <v>278</v>
      </c>
      <c r="B307" s="172" t="s">
        <v>203</v>
      </c>
      <c r="C307" s="127" t="s">
        <v>193</v>
      </c>
      <c r="D307" s="127" t="s">
        <v>20</v>
      </c>
      <c r="E307" s="171" t="s">
        <v>2</v>
      </c>
      <c r="F307" s="167">
        <v>2300</v>
      </c>
    </row>
    <row r="308" spans="1:6">
      <c r="A308" s="117">
        <v>279</v>
      </c>
      <c r="B308" s="172" t="s">
        <v>538</v>
      </c>
      <c r="C308" s="127" t="s">
        <v>16</v>
      </c>
      <c r="D308" s="127" t="s">
        <v>20</v>
      </c>
      <c r="E308" s="171" t="s">
        <v>2</v>
      </c>
      <c r="F308" s="167">
        <v>2300</v>
      </c>
    </row>
    <row r="309" spans="1:6">
      <c r="A309" s="117">
        <v>280</v>
      </c>
      <c r="B309" s="172" t="s">
        <v>204</v>
      </c>
      <c r="C309" s="127" t="s">
        <v>193</v>
      </c>
      <c r="D309" s="127" t="s">
        <v>20</v>
      </c>
      <c r="E309" s="171" t="s">
        <v>2</v>
      </c>
      <c r="F309" s="167">
        <v>2000</v>
      </c>
    </row>
    <row r="310" spans="1:6" ht="66">
      <c r="A310" s="117">
        <v>281</v>
      </c>
      <c r="B310" s="172" t="s">
        <v>541</v>
      </c>
      <c r="C310" s="128" t="s">
        <v>540</v>
      </c>
      <c r="D310" s="127" t="s">
        <v>20</v>
      </c>
      <c r="E310" s="171" t="s">
        <v>539</v>
      </c>
      <c r="F310" s="167">
        <v>3000</v>
      </c>
    </row>
    <row r="311" spans="1:6" ht="49.5">
      <c r="A311" s="117">
        <v>282</v>
      </c>
      <c r="B311" s="172" t="s">
        <v>205</v>
      </c>
      <c r="C311" s="127" t="s">
        <v>735</v>
      </c>
      <c r="D311" s="127" t="s">
        <v>17</v>
      </c>
      <c r="E311" s="171" t="s">
        <v>2</v>
      </c>
      <c r="F311" s="167">
        <v>5200</v>
      </c>
    </row>
    <row r="312" spans="1:6" ht="66">
      <c r="A312" s="117">
        <v>283</v>
      </c>
      <c r="B312" s="170" t="s">
        <v>206</v>
      </c>
      <c r="C312" s="127" t="s">
        <v>147</v>
      </c>
      <c r="D312" s="127" t="s">
        <v>17</v>
      </c>
      <c r="E312" s="171" t="s">
        <v>2</v>
      </c>
      <c r="F312" s="167">
        <v>5200</v>
      </c>
    </row>
    <row r="313" spans="1:6" ht="66">
      <c r="A313" s="117">
        <v>284</v>
      </c>
      <c r="B313" s="170" t="s">
        <v>207</v>
      </c>
      <c r="C313" s="127" t="s">
        <v>147</v>
      </c>
      <c r="D313" s="127" t="s">
        <v>17</v>
      </c>
      <c r="E313" s="171" t="s">
        <v>2</v>
      </c>
      <c r="F313" s="167">
        <v>5200</v>
      </c>
    </row>
    <row r="314" spans="1:6" ht="49.5">
      <c r="A314" s="117">
        <v>285</v>
      </c>
      <c r="B314" s="170" t="s">
        <v>798</v>
      </c>
      <c r="C314" s="127" t="s">
        <v>147</v>
      </c>
      <c r="D314" s="127" t="s">
        <v>17</v>
      </c>
      <c r="E314" s="171" t="s">
        <v>2</v>
      </c>
      <c r="F314" s="167">
        <v>5200</v>
      </c>
    </row>
    <row r="315" spans="1:6" ht="66">
      <c r="A315" s="117">
        <v>286</v>
      </c>
      <c r="B315" s="170" t="s">
        <v>208</v>
      </c>
      <c r="C315" s="127" t="s">
        <v>147</v>
      </c>
      <c r="D315" s="127" t="s">
        <v>17</v>
      </c>
      <c r="E315" s="171" t="s">
        <v>2</v>
      </c>
      <c r="F315" s="167">
        <v>5200</v>
      </c>
    </row>
    <row r="316" spans="1:6" ht="49.5">
      <c r="A316" s="117">
        <v>287</v>
      </c>
      <c r="B316" s="170" t="s">
        <v>209</v>
      </c>
      <c r="C316" s="127" t="s">
        <v>147</v>
      </c>
      <c r="D316" s="169" t="s">
        <v>210</v>
      </c>
      <c r="E316" s="171" t="s">
        <v>2</v>
      </c>
      <c r="F316" s="167">
        <v>19900</v>
      </c>
    </row>
    <row r="317" spans="1:6" ht="49.5">
      <c r="A317" s="117">
        <v>288</v>
      </c>
      <c r="B317" s="170" t="s">
        <v>211</v>
      </c>
      <c r="C317" s="127" t="s">
        <v>147</v>
      </c>
      <c r="D317" s="169" t="s">
        <v>210</v>
      </c>
      <c r="E317" s="171" t="s">
        <v>2</v>
      </c>
      <c r="F317" s="167">
        <v>16500</v>
      </c>
    </row>
    <row r="318" spans="1:6" ht="33">
      <c r="A318" s="117">
        <v>289</v>
      </c>
      <c r="B318" s="172" t="s">
        <v>212</v>
      </c>
      <c r="C318" s="127" t="s">
        <v>193</v>
      </c>
      <c r="D318" s="127" t="s">
        <v>20</v>
      </c>
      <c r="E318" s="171" t="s">
        <v>2</v>
      </c>
      <c r="F318" s="167">
        <v>2400</v>
      </c>
    </row>
    <row r="319" spans="1:6" ht="33">
      <c r="A319" s="117">
        <v>290</v>
      </c>
      <c r="B319" s="172" t="s">
        <v>213</v>
      </c>
      <c r="C319" s="127" t="s">
        <v>193</v>
      </c>
      <c r="D319" s="127" t="s">
        <v>17</v>
      </c>
      <c r="E319" s="171" t="s">
        <v>2</v>
      </c>
      <c r="F319" s="167">
        <v>3200</v>
      </c>
    </row>
    <row r="320" spans="1:6" ht="33">
      <c r="A320" s="117">
        <v>291</v>
      </c>
      <c r="B320" s="172" t="s">
        <v>214</v>
      </c>
      <c r="C320" s="127" t="s">
        <v>193</v>
      </c>
      <c r="D320" s="127" t="s">
        <v>20</v>
      </c>
      <c r="E320" s="171">
        <v>7</v>
      </c>
      <c r="F320" s="167">
        <v>5000</v>
      </c>
    </row>
    <row r="321" spans="1:8" ht="66">
      <c r="A321" s="117">
        <v>292</v>
      </c>
      <c r="B321" s="170" t="s">
        <v>215</v>
      </c>
      <c r="C321" s="169" t="s">
        <v>216</v>
      </c>
      <c r="D321" s="127" t="s">
        <v>17</v>
      </c>
      <c r="E321" s="171" t="s">
        <v>2</v>
      </c>
      <c r="F321" s="167">
        <v>7000</v>
      </c>
    </row>
    <row r="322" spans="1:8">
      <c r="A322" s="117">
        <v>293</v>
      </c>
      <c r="B322" s="172" t="s">
        <v>542</v>
      </c>
      <c r="C322" s="128" t="s">
        <v>16</v>
      </c>
      <c r="D322" s="127" t="s">
        <v>20</v>
      </c>
      <c r="E322" s="171">
        <v>3</v>
      </c>
      <c r="F322" s="167">
        <v>2800</v>
      </c>
    </row>
    <row r="323" spans="1:8">
      <c r="A323" s="117">
        <v>294</v>
      </c>
      <c r="B323" s="172" t="s">
        <v>543</v>
      </c>
      <c r="C323" s="128" t="s">
        <v>16</v>
      </c>
      <c r="D323" s="127" t="s">
        <v>17</v>
      </c>
      <c r="E323" s="171" t="s">
        <v>2</v>
      </c>
      <c r="F323" s="167">
        <v>7000</v>
      </c>
    </row>
    <row r="324" spans="1:8">
      <c r="A324" s="117">
        <v>295</v>
      </c>
      <c r="B324" s="172" t="s">
        <v>544</v>
      </c>
      <c r="C324" s="128" t="s">
        <v>16</v>
      </c>
      <c r="D324" s="127" t="s">
        <v>20</v>
      </c>
      <c r="E324" s="120" t="s">
        <v>2</v>
      </c>
      <c r="F324" s="167">
        <v>7000</v>
      </c>
    </row>
    <row r="325" spans="1:8">
      <c r="A325" s="117">
        <v>296</v>
      </c>
      <c r="B325" s="172" t="s">
        <v>545</v>
      </c>
      <c r="C325" s="128" t="s">
        <v>16</v>
      </c>
      <c r="D325" s="127" t="s">
        <v>20</v>
      </c>
      <c r="E325" s="171">
        <v>3</v>
      </c>
      <c r="F325" s="167">
        <v>3600</v>
      </c>
    </row>
    <row r="326" spans="1:8">
      <c r="A326" s="117">
        <v>297</v>
      </c>
      <c r="B326" s="172" t="s">
        <v>546</v>
      </c>
      <c r="C326" s="128" t="s">
        <v>16</v>
      </c>
      <c r="D326" s="127" t="s">
        <v>17</v>
      </c>
      <c r="E326" s="171" t="s">
        <v>2</v>
      </c>
      <c r="F326" s="167">
        <v>7600</v>
      </c>
    </row>
    <row r="327" spans="1:8">
      <c r="A327" s="117">
        <v>298</v>
      </c>
      <c r="B327" s="172" t="s">
        <v>547</v>
      </c>
      <c r="C327" s="117" t="s">
        <v>16</v>
      </c>
      <c r="D327" s="117" t="s">
        <v>20</v>
      </c>
      <c r="E327" s="120" t="s">
        <v>2</v>
      </c>
      <c r="F327" s="167">
        <v>7600</v>
      </c>
    </row>
    <row r="328" spans="1:8">
      <c r="A328" s="117">
        <v>299</v>
      </c>
      <c r="B328" s="172" t="s">
        <v>548</v>
      </c>
      <c r="C328" s="128" t="s">
        <v>16</v>
      </c>
      <c r="D328" s="127" t="s">
        <v>20</v>
      </c>
      <c r="E328" s="120">
        <v>3</v>
      </c>
      <c r="F328" s="167">
        <v>4000</v>
      </c>
    </row>
    <row r="329" spans="1:8">
      <c r="A329" s="117">
        <v>300</v>
      </c>
      <c r="B329" s="172" t="s">
        <v>549</v>
      </c>
      <c r="C329" s="128" t="s">
        <v>16</v>
      </c>
      <c r="D329" s="127" t="s">
        <v>17</v>
      </c>
      <c r="E329" s="120" t="s">
        <v>2</v>
      </c>
      <c r="F329" s="167">
        <v>8700</v>
      </c>
    </row>
    <row r="330" spans="1:8" ht="66">
      <c r="A330" s="117">
        <v>301</v>
      </c>
      <c r="B330" s="179" t="s">
        <v>551</v>
      </c>
      <c r="C330" s="82" t="s">
        <v>550</v>
      </c>
      <c r="D330" s="117" t="s">
        <v>20</v>
      </c>
      <c r="E330" s="120" t="s">
        <v>2</v>
      </c>
      <c r="F330" s="129">
        <v>3500</v>
      </c>
    </row>
    <row r="331" spans="1:8" ht="33">
      <c r="A331" s="117">
        <v>302</v>
      </c>
      <c r="B331" s="179" t="s">
        <v>552</v>
      </c>
      <c r="C331" s="117" t="s">
        <v>16</v>
      </c>
      <c r="D331" s="117" t="s">
        <v>20</v>
      </c>
      <c r="E331" s="120" t="s">
        <v>2</v>
      </c>
      <c r="F331" s="129">
        <v>10000</v>
      </c>
    </row>
    <row r="332" spans="1:8" s="130" customFormat="1" ht="66">
      <c r="A332" s="117">
        <v>303</v>
      </c>
      <c r="B332" s="313" t="s">
        <v>821</v>
      </c>
      <c r="C332" s="315" t="s">
        <v>822</v>
      </c>
      <c r="D332" s="117" t="s">
        <v>20</v>
      </c>
      <c r="E332" s="120" t="s">
        <v>2</v>
      </c>
      <c r="F332" s="314">
        <v>3000</v>
      </c>
      <c r="H332" s="42"/>
    </row>
    <row r="333" spans="1:8">
      <c r="A333" s="532" t="s">
        <v>217</v>
      </c>
      <c r="B333" s="532"/>
      <c r="C333" s="532"/>
      <c r="D333" s="532"/>
      <c r="E333" s="532"/>
      <c r="F333" s="532"/>
    </row>
    <row r="334" spans="1:8">
      <c r="A334" s="86">
        <v>304</v>
      </c>
      <c r="B334" s="185" t="s">
        <v>553</v>
      </c>
      <c r="C334" s="95" t="s">
        <v>16</v>
      </c>
      <c r="D334" s="86" t="s">
        <v>17</v>
      </c>
      <c r="E334" s="349" t="s">
        <v>7</v>
      </c>
      <c r="F334" s="167">
        <v>27500</v>
      </c>
    </row>
    <row r="335" spans="1:8" s="55" customFormat="1">
      <c r="A335" s="521" t="s">
        <v>554</v>
      </c>
      <c r="B335" s="521"/>
      <c r="C335" s="521"/>
      <c r="D335" s="521"/>
      <c r="E335" s="521"/>
      <c r="F335" s="521"/>
      <c r="H335" s="47"/>
    </row>
    <row r="336" spans="1:8" s="55" customFormat="1">
      <c r="A336" s="86">
        <v>305</v>
      </c>
      <c r="B336" s="93" t="s">
        <v>764</v>
      </c>
      <c r="C336" s="87" t="s">
        <v>16</v>
      </c>
      <c r="D336" s="86" t="s">
        <v>17</v>
      </c>
      <c r="E336" s="350" t="s">
        <v>2</v>
      </c>
      <c r="F336" s="167">
        <v>8800</v>
      </c>
      <c r="H336" s="47"/>
    </row>
    <row r="337" spans="1:8" s="55" customFormat="1">
      <c r="A337" s="86">
        <v>306</v>
      </c>
      <c r="B337" s="93" t="s">
        <v>765</v>
      </c>
      <c r="C337" s="87" t="s">
        <v>16</v>
      </c>
      <c r="D337" s="86" t="s">
        <v>17</v>
      </c>
      <c r="E337" s="350">
        <v>7</v>
      </c>
      <c r="F337" s="167">
        <v>11400</v>
      </c>
      <c r="H337" s="47"/>
    </row>
    <row r="338" spans="1:8" s="55" customFormat="1">
      <c r="A338" s="86">
        <v>307</v>
      </c>
      <c r="B338" s="93" t="s">
        <v>766</v>
      </c>
      <c r="C338" s="87" t="s">
        <v>16</v>
      </c>
      <c r="D338" s="86" t="s">
        <v>17</v>
      </c>
      <c r="E338" s="350" t="s">
        <v>2</v>
      </c>
      <c r="F338" s="167">
        <v>12000</v>
      </c>
      <c r="H338" s="47"/>
    </row>
    <row r="339" spans="1:8" s="55" customFormat="1">
      <c r="A339" s="86">
        <v>308</v>
      </c>
      <c r="B339" s="93" t="s">
        <v>767</v>
      </c>
      <c r="C339" s="87" t="s">
        <v>16</v>
      </c>
      <c r="D339" s="86" t="s">
        <v>17</v>
      </c>
      <c r="E339" s="350">
        <v>7</v>
      </c>
      <c r="F339" s="167">
        <v>12000</v>
      </c>
      <c r="H339" s="47"/>
    </row>
    <row r="340" spans="1:8" s="55" customFormat="1">
      <c r="A340" s="86">
        <v>309</v>
      </c>
      <c r="B340" s="93" t="s">
        <v>768</v>
      </c>
      <c r="C340" s="87" t="s">
        <v>16</v>
      </c>
      <c r="D340" s="86" t="s">
        <v>17</v>
      </c>
      <c r="E340" s="350" t="s">
        <v>2</v>
      </c>
      <c r="F340" s="167">
        <v>10400</v>
      </c>
      <c r="H340" s="47"/>
    </row>
    <row r="341" spans="1:8" s="55" customFormat="1">
      <c r="A341" s="524" t="s">
        <v>866</v>
      </c>
      <c r="B341" s="525"/>
      <c r="C341" s="525"/>
      <c r="D341" s="525"/>
      <c r="E341" s="525"/>
      <c r="F341" s="526"/>
      <c r="H341" s="47"/>
    </row>
    <row r="342" spans="1:8" s="55" customFormat="1" ht="49.5">
      <c r="A342" s="302">
        <v>310</v>
      </c>
      <c r="B342" s="303" t="s">
        <v>805</v>
      </c>
      <c r="C342" s="304" t="s">
        <v>806</v>
      </c>
      <c r="D342" s="86" t="s">
        <v>17</v>
      </c>
      <c r="E342" s="351" t="s">
        <v>807</v>
      </c>
      <c r="F342" s="358">
        <v>22000</v>
      </c>
      <c r="H342" s="47"/>
    </row>
    <row r="343" spans="1:8" s="55" customFormat="1" ht="49.5">
      <c r="A343" s="302">
        <v>311</v>
      </c>
      <c r="B343" s="303" t="s">
        <v>808</v>
      </c>
      <c r="C343" s="304" t="s">
        <v>806</v>
      </c>
      <c r="D343" s="86" t="s">
        <v>17</v>
      </c>
      <c r="E343" s="351" t="s">
        <v>807</v>
      </c>
      <c r="F343" s="358">
        <v>24000</v>
      </c>
      <c r="H343" s="47"/>
    </row>
    <row r="344" spans="1:8" s="55" customFormat="1">
      <c r="A344" s="527" t="s">
        <v>867</v>
      </c>
      <c r="B344" s="528"/>
      <c r="C344" s="528"/>
      <c r="D344" s="528"/>
      <c r="E344" s="528"/>
      <c r="F344" s="529"/>
      <c r="H344" s="47"/>
    </row>
    <row r="345" spans="1:8" s="55" customFormat="1" ht="33">
      <c r="A345" s="337">
        <v>312</v>
      </c>
      <c r="B345" s="338" t="s">
        <v>868</v>
      </c>
      <c r="C345" s="340" t="s">
        <v>870</v>
      </c>
      <c r="D345" s="340" t="s">
        <v>871</v>
      </c>
      <c r="E345" s="352" t="s">
        <v>869</v>
      </c>
      <c r="F345" s="352">
        <v>8000</v>
      </c>
      <c r="H345" s="47"/>
    </row>
    <row r="346" spans="1:8" s="55" customFormat="1">
      <c r="A346" s="522" t="s">
        <v>873</v>
      </c>
      <c r="B346" s="522"/>
      <c r="C346" s="522"/>
      <c r="D346" s="522"/>
      <c r="E346" s="522"/>
      <c r="F346" s="522"/>
      <c r="H346" s="47"/>
    </row>
    <row r="347" spans="1:8" s="55" customFormat="1" ht="33">
      <c r="A347" s="86">
        <v>313</v>
      </c>
      <c r="B347" s="93" t="s">
        <v>872</v>
      </c>
      <c r="C347" s="87" t="s">
        <v>761</v>
      </c>
      <c r="D347" s="117" t="s">
        <v>20</v>
      </c>
      <c r="E347" s="350" t="s">
        <v>762</v>
      </c>
      <c r="F347" s="167">
        <v>6700</v>
      </c>
      <c r="H347" s="47"/>
    </row>
    <row r="348" spans="1:8" s="55" customFormat="1">
      <c r="A348" s="521" t="s">
        <v>790</v>
      </c>
      <c r="B348" s="521"/>
      <c r="C348" s="521"/>
      <c r="D348" s="521"/>
      <c r="E348" s="521"/>
      <c r="F348" s="521"/>
      <c r="H348" s="47"/>
    </row>
    <row r="349" spans="1:8" s="55" customFormat="1" ht="66">
      <c r="A349" s="86">
        <v>314</v>
      </c>
      <c r="B349" s="93" t="s">
        <v>791</v>
      </c>
      <c r="C349" s="87" t="s">
        <v>792</v>
      </c>
      <c r="D349" s="117" t="s">
        <v>20</v>
      </c>
      <c r="E349" s="350" t="s">
        <v>9</v>
      </c>
      <c r="F349" s="167">
        <v>47000</v>
      </c>
      <c r="H349" s="47"/>
    </row>
    <row r="350" spans="1:8">
      <c r="A350" s="519" t="s">
        <v>218</v>
      </c>
      <c r="B350" s="519"/>
      <c r="C350" s="519"/>
      <c r="D350" s="519"/>
      <c r="E350" s="519"/>
      <c r="F350" s="519"/>
    </row>
    <row r="351" spans="1:8">
      <c r="A351" s="127">
        <v>315</v>
      </c>
      <c r="B351" s="183" t="s">
        <v>555</v>
      </c>
      <c r="C351" s="128"/>
      <c r="D351" s="127"/>
      <c r="E351" s="171">
        <v>1</v>
      </c>
      <c r="F351" s="129">
        <v>2000</v>
      </c>
    </row>
    <row r="352" spans="1:8">
      <c r="A352" s="519" t="s">
        <v>219</v>
      </c>
      <c r="B352" s="519"/>
      <c r="C352" s="519"/>
      <c r="D352" s="519"/>
      <c r="E352" s="519"/>
      <c r="F352" s="519"/>
    </row>
    <row r="353" spans="1:6">
      <c r="A353" s="117">
        <v>316</v>
      </c>
      <c r="B353" s="183" t="s">
        <v>883</v>
      </c>
      <c r="C353" s="128" t="s">
        <v>793</v>
      </c>
      <c r="D353" s="127"/>
      <c r="E353" s="171">
        <v>1</v>
      </c>
      <c r="F353" s="167">
        <v>540</v>
      </c>
    </row>
    <row r="354" spans="1:6">
      <c r="A354" s="117">
        <v>317</v>
      </c>
      <c r="B354" s="183" t="s">
        <v>222</v>
      </c>
      <c r="C354" s="128" t="s">
        <v>45</v>
      </c>
      <c r="D354" s="127"/>
      <c r="E354" s="171">
        <v>1</v>
      </c>
      <c r="F354" s="167">
        <v>200</v>
      </c>
    </row>
    <row r="355" spans="1:6">
      <c r="A355" s="117">
        <v>318</v>
      </c>
      <c r="B355" s="183" t="s">
        <v>556</v>
      </c>
      <c r="C355" s="128" t="s">
        <v>223</v>
      </c>
      <c r="D355" s="127"/>
      <c r="E355" s="171">
        <v>1</v>
      </c>
      <c r="F355" s="167">
        <v>200</v>
      </c>
    </row>
    <row r="356" spans="1:6">
      <c r="A356" s="519" t="s">
        <v>224</v>
      </c>
      <c r="B356" s="519"/>
      <c r="C356" s="519"/>
      <c r="D356" s="519"/>
      <c r="E356" s="519"/>
      <c r="F356" s="519"/>
    </row>
    <row r="357" spans="1:6">
      <c r="A357" s="127">
        <v>319</v>
      </c>
      <c r="B357" s="183" t="s">
        <v>225</v>
      </c>
      <c r="C357" s="128"/>
      <c r="D357" s="127"/>
      <c r="E357" s="171">
        <v>1</v>
      </c>
      <c r="F357" s="173">
        <v>300</v>
      </c>
    </row>
    <row r="358" spans="1:6">
      <c r="A358" s="89"/>
      <c r="B358" s="186"/>
      <c r="C358" s="91"/>
      <c r="D358" s="89"/>
      <c r="E358" s="90"/>
      <c r="F358" s="90"/>
    </row>
    <row r="359" spans="1:6" ht="15">
      <c r="A359" s="530" t="s">
        <v>799</v>
      </c>
      <c r="B359" s="531"/>
      <c r="C359" s="531"/>
      <c r="D359" s="531"/>
      <c r="E359" s="531"/>
      <c r="F359" s="531"/>
    </row>
    <row r="360" spans="1:6" ht="15">
      <c r="A360" s="531"/>
      <c r="B360" s="531"/>
      <c r="C360" s="531"/>
      <c r="D360" s="531"/>
      <c r="E360" s="531"/>
      <c r="F360" s="531"/>
    </row>
  </sheetData>
  <mergeCells count="38">
    <mergeCell ref="A352:F352"/>
    <mergeCell ref="A356:F356"/>
    <mergeCell ref="A153:F153"/>
    <mergeCell ref="A359:F360"/>
    <mergeCell ref="A184:F184"/>
    <mergeCell ref="A333:F333"/>
    <mergeCell ref="A186:F186"/>
    <mergeCell ref="A195:F195"/>
    <mergeCell ref="A201:F201"/>
    <mergeCell ref="A202:F202"/>
    <mergeCell ref="A214:F214"/>
    <mergeCell ref="A218:F218"/>
    <mergeCell ref="A226:F226"/>
    <mergeCell ref="A232:F232"/>
    <mergeCell ref="A239:F239"/>
    <mergeCell ref="A296:F296"/>
    <mergeCell ref="A335:F335"/>
    <mergeCell ref="A346:F346"/>
    <mergeCell ref="A350:F350"/>
    <mergeCell ref="A164:F164"/>
    <mergeCell ref="A179:F179"/>
    <mergeCell ref="A182:F182"/>
    <mergeCell ref="A198:F198"/>
    <mergeCell ref="A348:F348"/>
    <mergeCell ref="A341:F341"/>
    <mergeCell ref="A344:F344"/>
    <mergeCell ref="A160:F160"/>
    <mergeCell ref="A1:F1"/>
    <mergeCell ref="A3:F3"/>
    <mergeCell ref="A6:F6"/>
    <mergeCell ref="A8:F8"/>
    <mergeCell ref="A52:F52"/>
    <mergeCell ref="A64:F64"/>
    <mergeCell ref="A68:F68"/>
    <mergeCell ref="A73:F73"/>
    <mergeCell ref="A103:F103"/>
    <mergeCell ref="A112:F112"/>
    <mergeCell ref="A62:F62"/>
  </mergeCells>
  <pageMargins left="0.7" right="0.7" top="0.75" bottom="0.75" header="0.3" footer="0.3"/>
  <pageSetup paperSize="9" scale="88" orientation="portrait" r:id="rId1"/>
  <rowBreaks count="1" manualBreakCount="1">
    <brk id="320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2"/>
  <sheetViews>
    <sheetView zoomScaleNormal="100" workbookViewId="0">
      <selection sqref="A1:F1"/>
    </sheetView>
  </sheetViews>
  <sheetFormatPr defaultRowHeight="15"/>
  <cols>
    <col min="1" max="1" width="4.85546875" style="8" customWidth="1"/>
    <col min="2" max="2" width="52.85546875" bestFit="1" customWidth="1"/>
    <col min="3" max="3" width="12.7109375" style="55" customWidth="1"/>
    <col min="4" max="4" width="9.140625" style="55"/>
    <col min="5" max="5" width="9.140625" style="8"/>
    <col min="6" max="6" width="9.140625" style="356"/>
    <col min="8" max="8" width="13.140625" customWidth="1"/>
    <col min="9" max="9" width="9.140625" customWidth="1"/>
  </cols>
  <sheetData>
    <row r="1" spans="1:14" ht="39.75" customHeight="1" thickBot="1">
      <c r="A1" s="561" t="s">
        <v>724</v>
      </c>
      <c r="B1" s="562"/>
      <c r="C1" s="562"/>
      <c r="D1" s="562"/>
      <c r="E1" s="562"/>
      <c r="F1" s="563"/>
      <c r="H1" s="546"/>
      <c r="I1" s="546"/>
      <c r="J1" s="546"/>
      <c r="K1" s="546"/>
      <c r="L1" s="546"/>
      <c r="M1" s="546"/>
      <c r="N1" s="195"/>
    </row>
    <row r="2" spans="1:14" ht="33">
      <c r="A2" s="97" t="s">
        <v>0</v>
      </c>
      <c r="B2" s="98" t="s">
        <v>10</v>
      </c>
      <c r="C2" s="99" t="s">
        <v>11</v>
      </c>
      <c r="D2" s="99" t="s">
        <v>226</v>
      </c>
      <c r="E2" s="99" t="s">
        <v>12</v>
      </c>
      <c r="F2" s="100" t="s">
        <v>13</v>
      </c>
      <c r="H2" s="547"/>
      <c r="I2" s="547"/>
      <c r="J2" s="548"/>
      <c r="K2" s="548"/>
      <c r="L2" s="549"/>
      <c r="M2" s="550"/>
      <c r="N2" s="195"/>
    </row>
    <row r="3" spans="1:14" ht="16.5" customHeight="1">
      <c r="A3" s="84">
        <v>1</v>
      </c>
      <c r="B3" s="85" t="s">
        <v>232</v>
      </c>
      <c r="C3" s="84" t="s">
        <v>21</v>
      </c>
      <c r="D3" s="84" t="s">
        <v>20</v>
      </c>
      <c r="E3" s="84">
        <v>7</v>
      </c>
      <c r="F3" s="108">
        <v>6500</v>
      </c>
      <c r="H3" s="547"/>
      <c r="I3" s="547"/>
      <c r="J3" s="548"/>
      <c r="K3" s="548"/>
      <c r="L3" s="549"/>
      <c r="M3" s="550"/>
      <c r="N3" s="195"/>
    </row>
    <row r="4" spans="1:14" ht="16.5">
      <c r="A4" s="84">
        <v>2</v>
      </c>
      <c r="B4" s="85" t="s">
        <v>105</v>
      </c>
      <c r="C4" s="84" t="s">
        <v>21</v>
      </c>
      <c r="D4" s="84" t="s">
        <v>20</v>
      </c>
      <c r="E4" s="84">
        <v>7</v>
      </c>
      <c r="F4" s="108">
        <v>6500</v>
      </c>
      <c r="H4" s="200"/>
      <c r="I4" s="201"/>
      <c r="J4" s="133"/>
      <c r="K4" s="133"/>
      <c r="L4" s="133"/>
      <c r="M4" s="202"/>
      <c r="N4" s="195"/>
    </row>
    <row r="5" spans="1:14" ht="16.5">
      <c r="A5" s="84">
        <v>3</v>
      </c>
      <c r="B5" s="85" t="s">
        <v>106</v>
      </c>
      <c r="C5" s="84" t="s">
        <v>21</v>
      </c>
      <c r="D5" s="84" t="s">
        <v>17</v>
      </c>
      <c r="E5" s="84">
        <v>7</v>
      </c>
      <c r="F5" s="108">
        <v>6500</v>
      </c>
      <c r="H5" s="200"/>
      <c r="I5" s="201"/>
      <c r="J5" s="133"/>
      <c r="K5" s="133"/>
      <c r="L5" s="133"/>
      <c r="M5" s="202"/>
      <c r="N5" s="195"/>
    </row>
    <row r="6" spans="1:14" ht="16.5">
      <c r="A6" s="84">
        <v>4</v>
      </c>
      <c r="B6" s="85" t="s">
        <v>107</v>
      </c>
      <c r="C6" s="84" t="s">
        <v>21</v>
      </c>
      <c r="D6" s="84" t="s">
        <v>17</v>
      </c>
      <c r="E6" s="84">
        <v>7</v>
      </c>
      <c r="F6" s="108">
        <v>6500</v>
      </c>
      <c r="H6" s="200"/>
      <c r="I6" s="201"/>
      <c r="J6" s="133"/>
      <c r="K6" s="133"/>
      <c r="L6" s="133"/>
      <c r="M6" s="202"/>
      <c r="N6" s="195"/>
    </row>
    <row r="7" spans="1:14" ht="16.5">
      <c r="A7" s="564" t="s">
        <v>111</v>
      </c>
      <c r="B7" s="564"/>
      <c r="C7" s="564"/>
      <c r="D7" s="564"/>
      <c r="E7" s="564"/>
      <c r="F7" s="564"/>
      <c r="H7" s="200"/>
      <c r="I7" s="201"/>
      <c r="J7" s="133"/>
      <c r="K7" s="133"/>
      <c r="L7" s="133"/>
      <c r="M7" s="202"/>
      <c r="N7" s="195"/>
    </row>
    <row r="8" spans="1:14" ht="16.5">
      <c r="A8" s="84">
        <v>5</v>
      </c>
      <c r="B8" s="85" t="s">
        <v>112</v>
      </c>
      <c r="C8" s="84" t="s">
        <v>21</v>
      </c>
      <c r="D8" s="84" t="s">
        <v>17</v>
      </c>
      <c r="E8" s="101" t="s">
        <v>1</v>
      </c>
      <c r="F8" s="108">
        <v>7500</v>
      </c>
      <c r="H8" s="551"/>
      <c r="I8" s="551"/>
      <c r="J8" s="203"/>
      <c r="K8" s="203"/>
      <c r="L8" s="203"/>
      <c r="M8" s="74"/>
      <c r="N8" s="195"/>
    </row>
    <row r="9" spans="1:14" ht="16.5">
      <c r="A9" s="84">
        <v>6</v>
      </c>
      <c r="B9" s="85" t="s">
        <v>113</v>
      </c>
      <c r="C9" s="84" t="s">
        <v>21</v>
      </c>
      <c r="D9" s="84" t="s">
        <v>17</v>
      </c>
      <c r="E9" s="101" t="s">
        <v>1</v>
      </c>
      <c r="F9" s="108">
        <v>7500</v>
      </c>
      <c r="H9" s="200"/>
      <c r="I9" s="204"/>
      <c r="J9" s="133"/>
      <c r="K9" s="133"/>
      <c r="L9" s="205"/>
      <c r="M9" s="202"/>
      <c r="N9" s="195"/>
    </row>
    <row r="10" spans="1:14" ht="16.5">
      <c r="A10" s="84">
        <v>7</v>
      </c>
      <c r="B10" s="85" t="s">
        <v>114</v>
      </c>
      <c r="C10" s="84" t="s">
        <v>21</v>
      </c>
      <c r="D10" s="84" t="s">
        <v>17</v>
      </c>
      <c r="E10" s="101" t="s">
        <v>1</v>
      </c>
      <c r="F10" s="108">
        <v>7500</v>
      </c>
      <c r="H10" s="200"/>
      <c r="I10" s="204"/>
      <c r="J10" s="133"/>
      <c r="K10" s="133"/>
      <c r="L10" s="205"/>
      <c r="M10" s="202"/>
      <c r="N10" s="195"/>
    </row>
    <row r="11" spans="1:14" ht="16.5">
      <c r="A11" s="84">
        <v>8</v>
      </c>
      <c r="B11" s="85" t="s">
        <v>115</v>
      </c>
      <c r="C11" s="84" t="s">
        <v>21</v>
      </c>
      <c r="D11" s="84" t="s">
        <v>17</v>
      </c>
      <c r="E11" s="101" t="s">
        <v>1</v>
      </c>
      <c r="F11" s="108">
        <v>7500</v>
      </c>
      <c r="H11" s="200"/>
      <c r="I11" s="204"/>
      <c r="J11" s="133"/>
      <c r="K11" s="133"/>
      <c r="L11" s="205"/>
      <c r="M11" s="202"/>
      <c r="N11" s="195"/>
    </row>
    <row r="12" spans="1:14" ht="16.5">
      <c r="A12" s="84">
        <v>9</v>
      </c>
      <c r="B12" s="85" t="s">
        <v>116</v>
      </c>
      <c r="C12" s="84" t="s">
        <v>21</v>
      </c>
      <c r="D12" s="84" t="s">
        <v>17</v>
      </c>
      <c r="E12" s="101" t="s">
        <v>1</v>
      </c>
      <c r="F12" s="108">
        <v>7500</v>
      </c>
      <c r="H12" s="200"/>
      <c r="I12" s="204"/>
      <c r="J12" s="133"/>
      <c r="K12" s="133"/>
      <c r="L12" s="205"/>
      <c r="M12" s="202"/>
      <c r="N12" s="195"/>
    </row>
    <row r="13" spans="1:14" ht="16.5">
      <c r="A13" s="84">
        <v>10</v>
      </c>
      <c r="B13" s="85" t="s">
        <v>117</v>
      </c>
      <c r="C13" s="84" t="s">
        <v>21</v>
      </c>
      <c r="D13" s="84" t="s">
        <v>17</v>
      </c>
      <c r="E13" s="101" t="s">
        <v>1</v>
      </c>
      <c r="F13" s="108">
        <v>7500</v>
      </c>
      <c r="H13" s="200"/>
      <c r="I13" s="204"/>
      <c r="J13" s="133"/>
      <c r="K13" s="133"/>
      <c r="L13" s="205"/>
      <c r="M13" s="202"/>
      <c r="N13" s="195"/>
    </row>
    <row r="14" spans="1:14" ht="16.5">
      <c r="A14" s="84">
        <v>11</v>
      </c>
      <c r="B14" s="85" t="s">
        <v>118</v>
      </c>
      <c r="C14" s="84" t="s">
        <v>21</v>
      </c>
      <c r="D14" s="84" t="s">
        <v>17</v>
      </c>
      <c r="E14" s="101" t="s">
        <v>1</v>
      </c>
      <c r="F14" s="108">
        <v>7500</v>
      </c>
      <c r="H14" s="200"/>
      <c r="I14" s="204"/>
      <c r="J14" s="133"/>
      <c r="K14" s="133"/>
      <c r="L14" s="205"/>
      <c r="M14" s="202"/>
      <c r="N14" s="195"/>
    </row>
    <row r="15" spans="1:14" ht="16.5">
      <c r="A15" s="84">
        <v>12</v>
      </c>
      <c r="B15" s="85" t="s">
        <v>119</v>
      </c>
      <c r="C15" s="84" t="s">
        <v>21</v>
      </c>
      <c r="D15" s="84" t="s">
        <v>17</v>
      </c>
      <c r="E15" s="101" t="s">
        <v>1</v>
      </c>
      <c r="F15" s="108">
        <v>7500</v>
      </c>
      <c r="H15" s="200"/>
      <c r="I15" s="204"/>
      <c r="J15" s="133"/>
      <c r="K15" s="133"/>
      <c r="L15" s="205"/>
      <c r="M15" s="202"/>
      <c r="N15" s="195"/>
    </row>
    <row r="16" spans="1:14" ht="16.5">
      <c r="A16" s="84">
        <v>13</v>
      </c>
      <c r="B16" s="85" t="s">
        <v>120</v>
      </c>
      <c r="C16" s="84" t="s">
        <v>21</v>
      </c>
      <c r="D16" s="84" t="s">
        <v>17</v>
      </c>
      <c r="E16" s="101" t="s">
        <v>1</v>
      </c>
      <c r="F16" s="108">
        <v>7500</v>
      </c>
      <c r="H16" s="200"/>
      <c r="I16" s="204"/>
      <c r="J16" s="133"/>
      <c r="K16" s="133"/>
      <c r="L16" s="205"/>
      <c r="M16" s="202"/>
      <c r="N16" s="195"/>
    </row>
    <row r="17" spans="1:14" ht="16.5">
      <c r="A17" s="84">
        <v>14</v>
      </c>
      <c r="B17" s="85" t="s">
        <v>121</v>
      </c>
      <c r="C17" s="84" t="s">
        <v>21</v>
      </c>
      <c r="D17" s="84" t="s">
        <v>17</v>
      </c>
      <c r="E17" s="101" t="s">
        <v>1</v>
      </c>
      <c r="F17" s="108">
        <v>7500</v>
      </c>
      <c r="H17" s="200"/>
      <c r="I17" s="204"/>
      <c r="J17" s="133"/>
      <c r="K17" s="133"/>
      <c r="L17" s="205"/>
      <c r="M17" s="202"/>
      <c r="N17" s="195"/>
    </row>
    <row r="18" spans="1:14" ht="16.5">
      <c r="A18" s="84">
        <v>15</v>
      </c>
      <c r="B18" s="85" t="s">
        <v>122</v>
      </c>
      <c r="C18" s="84" t="s">
        <v>21</v>
      </c>
      <c r="D18" s="84" t="s">
        <v>17</v>
      </c>
      <c r="E18" s="101" t="s">
        <v>1</v>
      </c>
      <c r="F18" s="108">
        <v>7500</v>
      </c>
      <c r="H18" s="200"/>
      <c r="I18" s="204"/>
      <c r="J18" s="133"/>
      <c r="K18" s="133"/>
      <c r="L18" s="205"/>
      <c r="M18" s="202"/>
      <c r="N18" s="195"/>
    </row>
    <row r="19" spans="1:14" ht="16.5">
      <c r="A19" s="84">
        <v>16</v>
      </c>
      <c r="B19" s="85" t="s">
        <v>123</v>
      </c>
      <c r="C19" s="84" t="s">
        <v>21</v>
      </c>
      <c r="D19" s="84" t="s">
        <v>17</v>
      </c>
      <c r="E19" s="101" t="s">
        <v>1</v>
      </c>
      <c r="F19" s="108">
        <v>7500</v>
      </c>
      <c r="H19" s="200"/>
      <c r="I19" s="204"/>
      <c r="J19" s="133"/>
      <c r="K19" s="133"/>
      <c r="L19" s="205"/>
      <c r="M19" s="202"/>
      <c r="N19" s="195"/>
    </row>
    <row r="20" spans="1:14" ht="16.5">
      <c r="A20" s="84">
        <v>17</v>
      </c>
      <c r="B20" s="85" t="s">
        <v>124</v>
      </c>
      <c r="C20" s="84" t="s">
        <v>21</v>
      </c>
      <c r="D20" s="84" t="s">
        <v>17</v>
      </c>
      <c r="E20" s="101" t="s">
        <v>1</v>
      </c>
      <c r="F20" s="108">
        <v>7500</v>
      </c>
      <c r="H20" s="200"/>
      <c r="I20" s="204"/>
      <c r="J20" s="133"/>
      <c r="K20" s="133"/>
      <c r="L20" s="205"/>
      <c r="M20" s="202"/>
      <c r="N20" s="195"/>
    </row>
    <row r="21" spans="1:14" ht="16.5">
      <c r="A21" s="84">
        <v>18</v>
      </c>
      <c r="B21" s="85" t="s">
        <v>125</v>
      </c>
      <c r="C21" s="84" t="s">
        <v>21</v>
      </c>
      <c r="D21" s="84" t="s">
        <v>17</v>
      </c>
      <c r="E21" s="101" t="s">
        <v>1</v>
      </c>
      <c r="F21" s="108">
        <v>7500</v>
      </c>
      <c r="H21" s="200"/>
      <c r="I21" s="204"/>
      <c r="J21" s="133"/>
      <c r="K21" s="133"/>
      <c r="L21" s="205"/>
      <c r="M21" s="202"/>
      <c r="N21" s="195"/>
    </row>
    <row r="22" spans="1:14" ht="16.5">
      <c r="A22" s="522" t="s">
        <v>625</v>
      </c>
      <c r="B22" s="522"/>
      <c r="C22" s="522"/>
      <c r="D22" s="522"/>
      <c r="E22" s="522"/>
      <c r="F22" s="522"/>
      <c r="H22" s="200"/>
      <c r="I22" s="204"/>
      <c r="J22" s="133"/>
      <c r="K22" s="133"/>
      <c r="L22" s="205"/>
      <c r="M22" s="202"/>
      <c r="N22" s="195"/>
    </row>
    <row r="23" spans="1:14" ht="16.5">
      <c r="A23" s="567" t="s">
        <v>234</v>
      </c>
      <c r="B23" s="568"/>
      <c r="C23" s="568"/>
      <c r="D23" s="568"/>
      <c r="E23" s="568"/>
      <c r="F23" s="568"/>
      <c r="H23" s="552"/>
      <c r="I23" s="552"/>
      <c r="J23" s="553"/>
      <c r="K23" s="553"/>
      <c r="L23" s="553"/>
      <c r="M23" s="553"/>
      <c r="N23" s="195"/>
    </row>
    <row r="24" spans="1:14" ht="16.5">
      <c r="A24" s="102">
        <v>1</v>
      </c>
      <c r="B24" s="103" t="s">
        <v>235</v>
      </c>
      <c r="C24" s="84" t="s">
        <v>21</v>
      </c>
      <c r="D24" s="84" t="s">
        <v>17</v>
      </c>
      <c r="E24" s="88" t="s">
        <v>2</v>
      </c>
      <c r="F24" s="106">
        <v>2200</v>
      </c>
      <c r="H24" s="554"/>
      <c r="I24" s="554"/>
      <c r="J24" s="206"/>
      <c r="K24" s="206"/>
      <c r="L24" s="206"/>
      <c r="M24" s="189"/>
      <c r="N24" s="195"/>
    </row>
    <row r="25" spans="1:14" ht="16.5">
      <c r="A25" s="102">
        <v>2</v>
      </c>
      <c r="B25" s="103" t="s">
        <v>236</v>
      </c>
      <c r="C25" s="84" t="s">
        <v>21</v>
      </c>
      <c r="D25" s="84" t="s">
        <v>17</v>
      </c>
      <c r="E25" s="88" t="s">
        <v>2</v>
      </c>
      <c r="F25" s="106">
        <v>2200</v>
      </c>
      <c r="H25" s="190"/>
      <c r="I25" s="75"/>
      <c r="J25" s="74"/>
      <c r="K25" s="190"/>
      <c r="L25" s="191"/>
      <c r="M25" s="192"/>
      <c r="N25" s="195"/>
    </row>
    <row r="26" spans="1:14" ht="16.5">
      <c r="A26" s="102">
        <v>3</v>
      </c>
      <c r="B26" s="103" t="s">
        <v>237</v>
      </c>
      <c r="C26" s="84" t="s">
        <v>21</v>
      </c>
      <c r="D26" s="84" t="s">
        <v>17</v>
      </c>
      <c r="E26" s="88" t="s">
        <v>2</v>
      </c>
      <c r="F26" s="106">
        <v>2200</v>
      </c>
      <c r="H26" s="190"/>
      <c r="I26" s="75"/>
      <c r="J26" s="74"/>
      <c r="K26" s="190"/>
      <c r="L26" s="191"/>
      <c r="M26" s="192"/>
      <c r="N26" s="195"/>
    </row>
    <row r="27" spans="1:14" ht="16.5">
      <c r="A27" s="102">
        <v>4</v>
      </c>
      <c r="B27" s="103" t="s">
        <v>243</v>
      </c>
      <c r="C27" s="84" t="s">
        <v>21</v>
      </c>
      <c r="D27" s="84" t="s">
        <v>17</v>
      </c>
      <c r="E27" s="88" t="s">
        <v>2</v>
      </c>
      <c r="F27" s="106">
        <v>2200</v>
      </c>
      <c r="H27" s="190"/>
      <c r="I27" s="75"/>
      <c r="J27" s="74"/>
      <c r="K27" s="190"/>
      <c r="L27" s="191"/>
      <c r="M27" s="192"/>
      <c r="N27" s="195"/>
    </row>
    <row r="28" spans="1:14" ht="16.5">
      <c r="A28" s="102">
        <v>5</v>
      </c>
      <c r="B28" s="103" t="s">
        <v>238</v>
      </c>
      <c r="C28" s="84" t="s">
        <v>21</v>
      </c>
      <c r="D28" s="84" t="s">
        <v>17</v>
      </c>
      <c r="E28" s="88" t="s">
        <v>2</v>
      </c>
      <c r="F28" s="106">
        <v>2200</v>
      </c>
      <c r="H28" s="190"/>
      <c r="I28" s="75"/>
      <c r="J28" s="74"/>
      <c r="K28" s="190"/>
      <c r="L28" s="191"/>
      <c r="M28" s="192"/>
      <c r="N28" s="195"/>
    </row>
    <row r="29" spans="1:14" ht="16.5">
      <c r="A29" s="102">
        <v>6</v>
      </c>
      <c r="B29" s="103" t="s">
        <v>244</v>
      </c>
      <c r="C29" s="84" t="s">
        <v>21</v>
      </c>
      <c r="D29" s="84" t="s">
        <v>17</v>
      </c>
      <c r="E29" s="88" t="s">
        <v>2</v>
      </c>
      <c r="F29" s="106">
        <v>2200</v>
      </c>
      <c r="H29" s="190"/>
      <c r="I29" s="75"/>
      <c r="J29" s="74"/>
      <c r="K29" s="190"/>
      <c r="L29" s="191"/>
      <c r="M29" s="192"/>
      <c r="N29" s="195"/>
    </row>
    <row r="30" spans="1:14" ht="16.5">
      <c r="A30" s="102">
        <v>7</v>
      </c>
      <c r="B30" s="103" t="s">
        <v>239</v>
      </c>
      <c r="C30" s="84" t="s">
        <v>21</v>
      </c>
      <c r="D30" s="84" t="s">
        <v>17</v>
      </c>
      <c r="E30" s="88" t="s">
        <v>2</v>
      </c>
      <c r="F30" s="106">
        <v>2200</v>
      </c>
      <c r="H30" s="190"/>
      <c r="I30" s="75"/>
      <c r="J30" s="74"/>
      <c r="K30" s="190"/>
      <c r="L30" s="191"/>
      <c r="M30" s="192"/>
      <c r="N30" s="195"/>
    </row>
    <row r="31" spans="1:14" ht="16.5">
      <c r="A31" s="102">
        <v>8</v>
      </c>
      <c r="B31" s="103" t="s">
        <v>240</v>
      </c>
      <c r="C31" s="84" t="s">
        <v>21</v>
      </c>
      <c r="D31" s="84" t="s">
        <v>17</v>
      </c>
      <c r="E31" s="88" t="s">
        <v>2</v>
      </c>
      <c r="F31" s="106">
        <v>2200</v>
      </c>
      <c r="H31" s="190"/>
      <c r="I31" s="75"/>
      <c r="J31" s="74"/>
      <c r="K31" s="190"/>
      <c r="L31" s="191"/>
      <c r="M31" s="192"/>
      <c r="N31" s="195"/>
    </row>
    <row r="32" spans="1:14" ht="16.5">
      <c r="A32" s="102">
        <v>9</v>
      </c>
      <c r="B32" s="103" t="s">
        <v>241</v>
      </c>
      <c r="C32" s="84" t="s">
        <v>21</v>
      </c>
      <c r="D32" s="84" t="s">
        <v>17</v>
      </c>
      <c r="E32" s="88" t="s">
        <v>2</v>
      </c>
      <c r="F32" s="106">
        <v>2200</v>
      </c>
      <c r="H32" s="190"/>
      <c r="I32" s="75"/>
      <c r="J32" s="74"/>
      <c r="K32" s="190"/>
      <c r="L32" s="191"/>
      <c r="M32" s="192"/>
      <c r="N32" s="195"/>
    </row>
    <row r="33" spans="1:14" ht="16.5">
      <c r="A33" s="102">
        <v>10</v>
      </c>
      <c r="B33" s="103" t="s">
        <v>242</v>
      </c>
      <c r="C33" s="84" t="s">
        <v>21</v>
      </c>
      <c r="D33" s="84" t="s">
        <v>17</v>
      </c>
      <c r="E33" s="88" t="s">
        <v>2</v>
      </c>
      <c r="F33" s="106">
        <v>2200</v>
      </c>
      <c r="H33" s="190"/>
      <c r="I33" s="75"/>
      <c r="J33" s="74"/>
      <c r="K33" s="190"/>
      <c r="L33" s="191"/>
      <c r="M33" s="192"/>
      <c r="N33" s="195"/>
    </row>
    <row r="34" spans="1:14" ht="16.5">
      <c r="A34" s="102">
        <v>11</v>
      </c>
      <c r="B34" s="104" t="s">
        <v>245</v>
      </c>
      <c r="C34" s="84" t="s">
        <v>21</v>
      </c>
      <c r="D34" s="84" t="s">
        <v>17</v>
      </c>
      <c r="E34" s="88" t="s">
        <v>2</v>
      </c>
      <c r="F34" s="106">
        <v>2200</v>
      </c>
      <c r="H34" s="190"/>
      <c r="I34" s="75"/>
      <c r="J34" s="74"/>
      <c r="K34" s="190"/>
      <c r="L34" s="191"/>
      <c r="M34" s="192"/>
      <c r="N34" s="195"/>
    </row>
    <row r="35" spans="1:14" ht="16.5">
      <c r="A35" s="102">
        <v>12</v>
      </c>
      <c r="B35" s="104" t="s">
        <v>626</v>
      </c>
      <c r="C35" s="84" t="s">
        <v>21</v>
      </c>
      <c r="D35" s="84" t="s">
        <v>17</v>
      </c>
      <c r="E35" s="88" t="s">
        <v>2</v>
      </c>
      <c r="F35" s="106">
        <v>2200</v>
      </c>
      <c r="H35" s="190"/>
      <c r="I35" s="75"/>
      <c r="J35" s="74"/>
      <c r="K35" s="190"/>
      <c r="L35" s="191"/>
      <c r="M35" s="192"/>
      <c r="N35" s="195"/>
    </row>
    <row r="36" spans="1:14" ht="16.5">
      <c r="A36" s="102">
        <v>13</v>
      </c>
      <c r="B36" s="104" t="s">
        <v>247</v>
      </c>
      <c r="C36" s="84" t="s">
        <v>21</v>
      </c>
      <c r="D36" s="84" t="s">
        <v>17</v>
      </c>
      <c r="E36" s="88" t="s">
        <v>2</v>
      </c>
      <c r="F36" s="106">
        <v>2200</v>
      </c>
      <c r="H36" s="190"/>
      <c r="I36" s="75"/>
      <c r="J36" s="74"/>
      <c r="K36" s="190"/>
      <c r="L36" s="191"/>
      <c r="M36" s="192"/>
      <c r="N36" s="195"/>
    </row>
    <row r="37" spans="1:14" s="10" customFormat="1" ht="16.5">
      <c r="A37" s="102">
        <v>14</v>
      </c>
      <c r="B37" s="104" t="s">
        <v>246</v>
      </c>
      <c r="C37" s="84" t="s">
        <v>21</v>
      </c>
      <c r="D37" s="84" t="s">
        <v>17</v>
      </c>
      <c r="E37" s="88" t="s">
        <v>2</v>
      </c>
      <c r="F37" s="106">
        <v>2200</v>
      </c>
      <c r="H37" s="190"/>
      <c r="I37" s="75"/>
      <c r="J37" s="74"/>
      <c r="K37" s="190"/>
      <c r="L37" s="191"/>
      <c r="M37" s="192"/>
      <c r="N37" s="13"/>
    </row>
    <row r="38" spans="1:14" ht="15" customHeight="1">
      <c r="A38" s="102">
        <v>15</v>
      </c>
      <c r="B38" s="104" t="s">
        <v>627</v>
      </c>
      <c r="C38" s="84" t="s">
        <v>21</v>
      </c>
      <c r="D38" s="84" t="s">
        <v>17</v>
      </c>
      <c r="E38" s="88" t="s">
        <v>2</v>
      </c>
      <c r="F38" s="106">
        <v>2200</v>
      </c>
      <c r="H38" s="190"/>
      <c r="I38" s="75"/>
      <c r="J38" s="74"/>
      <c r="K38" s="190"/>
      <c r="L38" s="191"/>
      <c r="M38" s="192"/>
      <c r="N38" s="195"/>
    </row>
    <row r="39" spans="1:14" ht="16.5">
      <c r="A39" s="102">
        <v>16</v>
      </c>
      <c r="B39" s="103" t="s">
        <v>248</v>
      </c>
      <c r="C39" s="84" t="s">
        <v>21</v>
      </c>
      <c r="D39" s="84" t="s">
        <v>17</v>
      </c>
      <c r="E39" s="88" t="s">
        <v>2</v>
      </c>
      <c r="F39" s="106">
        <v>2200</v>
      </c>
      <c r="H39" s="190"/>
      <c r="I39" s="75"/>
      <c r="J39" s="74"/>
      <c r="K39" s="190"/>
      <c r="L39" s="191"/>
      <c r="M39" s="192"/>
      <c r="N39" s="195"/>
    </row>
    <row r="40" spans="1:14" ht="16.5">
      <c r="A40" s="102">
        <v>17</v>
      </c>
      <c r="B40" s="103" t="s">
        <v>249</v>
      </c>
      <c r="C40" s="84" t="s">
        <v>21</v>
      </c>
      <c r="D40" s="84" t="s">
        <v>17</v>
      </c>
      <c r="E40" s="88" t="s">
        <v>2</v>
      </c>
      <c r="F40" s="106">
        <v>2200</v>
      </c>
      <c r="H40" s="190"/>
      <c r="I40" s="75"/>
      <c r="J40" s="74"/>
      <c r="K40" s="190"/>
      <c r="L40" s="191"/>
      <c r="M40" s="192"/>
      <c r="N40" s="195"/>
    </row>
    <row r="41" spans="1:14" ht="16.5">
      <c r="A41" s="102">
        <v>18</v>
      </c>
      <c r="B41" s="103" t="s">
        <v>250</v>
      </c>
      <c r="C41" s="84" t="s">
        <v>21</v>
      </c>
      <c r="D41" s="84" t="s">
        <v>17</v>
      </c>
      <c r="E41" s="88" t="s">
        <v>2</v>
      </c>
      <c r="F41" s="106">
        <v>2200</v>
      </c>
      <c r="H41" s="190"/>
      <c r="I41" s="75"/>
      <c r="J41" s="74"/>
      <c r="K41" s="190"/>
      <c r="L41" s="191"/>
      <c r="M41" s="192"/>
      <c r="N41" s="195"/>
    </row>
    <row r="42" spans="1:14" ht="16.5">
      <c r="A42" s="102">
        <v>19</v>
      </c>
      <c r="B42" s="103" t="s">
        <v>251</v>
      </c>
      <c r="C42" s="84" t="s">
        <v>21</v>
      </c>
      <c r="D42" s="84" t="s">
        <v>17</v>
      </c>
      <c r="E42" s="88" t="s">
        <v>2</v>
      </c>
      <c r="F42" s="106">
        <v>2200</v>
      </c>
      <c r="H42" s="190"/>
      <c r="I42" s="75"/>
      <c r="J42" s="74"/>
      <c r="K42" s="190"/>
      <c r="L42" s="191"/>
      <c r="M42" s="192"/>
      <c r="N42" s="195"/>
    </row>
    <row r="43" spans="1:14" ht="16.5">
      <c r="A43" s="102">
        <v>20</v>
      </c>
      <c r="B43" s="103" t="s">
        <v>252</v>
      </c>
      <c r="C43" s="84" t="s">
        <v>21</v>
      </c>
      <c r="D43" s="84" t="s">
        <v>17</v>
      </c>
      <c r="E43" s="88" t="s">
        <v>2</v>
      </c>
      <c r="F43" s="106">
        <v>2200</v>
      </c>
      <c r="H43" s="190"/>
      <c r="I43" s="75"/>
      <c r="J43" s="74"/>
      <c r="K43" s="190"/>
      <c r="L43" s="191"/>
      <c r="M43" s="192"/>
      <c r="N43" s="195"/>
    </row>
    <row r="44" spans="1:14" ht="16.5">
      <c r="A44" s="102">
        <v>21</v>
      </c>
      <c r="B44" s="103" t="s">
        <v>253</v>
      </c>
      <c r="C44" s="84" t="s">
        <v>21</v>
      </c>
      <c r="D44" s="84" t="s">
        <v>17</v>
      </c>
      <c r="E44" s="88" t="s">
        <v>2</v>
      </c>
      <c r="F44" s="106">
        <v>2200</v>
      </c>
      <c r="H44" s="190"/>
      <c r="I44" s="75"/>
      <c r="J44" s="74"/>
      <c r="K44" s="190"/>
      <c r="L44" s="191"/>
      <c r="M44" s="192"/>
      <c r="N44" s="195"/>
    </row>
    <row r="45" spans="1:14" ht="16.5">
      <c r="A45" s="102">
        <v>22</v>
      </c>
      <c r="B45" s="103" t="s">
        <v>254</v>
      </c>
      <c r="C45" s="84" t="s">
        <v>21</v>
      </c>
      <c r="D45" s="84" t="s">
        <v>17</v>
      </c>
      <c r="E45" s="88" t="s">
        <v>2</v>
      </c>
      <c r="F45" s="106">
        <v>2200</v>
      </c>
      <c r="H45" s="190"/>
      <c r="I45" s="75"/>
      <c r="J45" s="74"/>
      <c r="K45" s="190"/>
      <c r="L45" s="191"/>
      <c r="M45" s="192"/>
      <c r="N45" s="195"/>
    </row>
    <row r="46" spans="1:14" ht="16.5">
      <c r="A46" s="102">
        <v>23</v>
      </c>
      <c r="B46" s="104" t="s">
        <v>628</v>
      </c>
      <c r="C46" s="84" t="s">
        <v>21</v>
      </c>
      <c r="D46" s="84" t="s">
        <v>17</v>
      </c>
      <c r="E46" s="88" t="s">
        <v>2</v>
      </c>
      <c r="F46" s="106">
        <v>2200</v>
      </c>
      <c r="H46" s="190"/>
      <c r="I46" s="75"/>
      <c r="J46" s="74"/>
      <c r="K46" s="190"/>
      <c r="L46" s="191"/>
      <c r="M46" s="192"/>
      <c r="N46" s="195"/>
    </row>
    <row r="47" spans="1:14" ht="16.5">
      <c r="A47" s="102">
        <v>24</v>
      </c>
      <c r="B47" s="104" t="s">
        <v>629</v>
      </c>
      <c r="C47" s="84" t="s">
        <v>21</v>
      </c>
      <c r="D47" s="84" t="s">
        <v>17</v>
      </c>
      <c r="E47" s="88" t="s">
        <v>2</v>
      </c>
      <c r="F47" s="106">
        <v>2200</v>
      </c>
      <c r="H47" s="190"/>
      <c r="I47" s="75"/>
      <c r="J47" s="74"/>
      <c r="K47" s="190"/>
      <c r="L47" s="191"/>
      <c r="M47" s="192"/>
      <c r="N47" s="195"/>
    </row>
    <row r="48" spans="1:14" ht="16.5">
      <c r="A48" s="102">
        <v>25</v>
      </c>
      <c r="B48" s="104" t="s">
        <v>255</v>
      </c>
      <c r="C48" s="84" t="s">
        <v>21</v>
      </c>
      <c r="D48" s="84" t="s">
        <v>17</v>
      </c>
      <c r="E48" s="88" t="s">
        <v>2</v>
      </c>
      <c r="F48" s="106">
        <v>2200</v>
      </c>
      <c r="H48" s="190"/>
      <c r="I48" s="75"/>
      <c r="J48" s="74"/>
      <c r="K48" s="190"/>
      <c r="L48" s="191"/>
      <c r="M48" s="192"/>
      <c r="N48" s="195"/>
    </row>
    <row r="49" spans="1:14" ht="16.5">
      <c r="A49" s="102">
        <v>26</v>
      </c>
      <c r="B49" s="104" t="s">
        <v>630</v>
      </c>
      <c r="C49" s="84" t="s">
        <v>21</v>
      </c>
      <c r="D49" s="84" t="s">
        <v>17</v>
      </c>
      <c r="E49" s="88" t="s">
        <v>2</v>
      </c>
      <c r="F49" s="106">
        <v>2200</v>
      </c>
      <c r="H49" s="190"/>
      <c r="I49" s="75"/>
      <c r="J49" s="74"/>
      <c r="K49" s="190"/>
      <c r="L49" s="191"/>
      <c r="M49" s="192"/>
      <c r="N49" s="195"/>
    </row>
    <row r="50" spans="1:14" ht="16.5">
      <c r="A50" s="102">
        <v>27</v>
      </c>
      <c r="B50" s="104" t="s">
        <v>256</v>
      </c>
      <c r="C50" s="84" t="s">
        <v>21</v>
      </c>
      <c r="D50" s="84" t="s">
        <v>17</v>
      </c>
      <c r="E50" s="88" t="s">
        <v>2</v>
      </c>
      <c r="F50" s="106">
        <v>2200</v>
      </c>
      <c r="H50" s="190"/>
      <c r="I50" s="75"/>
      <c r="J50" s="74"/>
      <c r="K50" s="190"/>
      <c r="L50" s="191"/>
      <c r="M50" s="192"/>
      <c r="N50" s="195"/>
    </row>
    <row r="51" spans="1:14" ht="16.5">
      <c r="A51" s="102">
        <v>28</v>
      </c>
      <c r="B51" s="104" t="s">
        <v>631</v>
      </c>
      <c r="C51" s="84" t="s">
        <v>21</v>
      </c>
      <c r="D51" s="84" t="s">
        <v>17</v>
      </c>
      <c r="E51" s="88" t="s">
        <v>2</v>
      </c>
      <c r="F51" s="106">
        <v>2200</v>
      </c>
      <c r="H51" s="190"/>
      <c r="I51" s="75"/>
      <c r="J51" s="74"/>
      <c r="K51" s="190"/>
      <c r="L51" s="191"/>
      <c r="M51" s="192"/>
      <c r="N51" s="195"/>
    </row>
    <row r="52" spans="1:14" ht="16.5">
      <c r="A52" s="102">
        <v>29</v>
      </c>
      <c r="B52" s="104" t="s">
        <v>632</v>
      </c>
      <c r="C52" s="84" t="s">
        <v>21</v>
      </c>
      <c r="D52" s="84" t="s">
        <v>17</v>
      </c>
      <c r="E52" s="88" t="s">
        <v>2</v>
      </c>
      <c r="F52" s="106">
        <v>2200</v>
      </c>
      <c r="H52" s="190"/>
      <c r="I52" s="75"/>
      <c r="J52" s="74"/>
      <c r="K52" s="190"/>
      <c r="L52" s="191"/>
      <c r="M52" s="192"/>
      <c r="N52" s="195"/>
    </row>
    <row r="53" spans="1:14" ht="16.5">
      <c r="A53" s="102">
        <v>30</v>
      </c>
      <c r="B53" s="104" t="s">
        <v>633</v>
      </c>
      <c r="C53" s="84" t="s">
        <v>21</v>
      </c>
      <c r="D53" s="84" t="s">
        <v>17</v>
      </c>
      <c r="E53" s="88" t="s">
        <v>2</v>
      </c>
      <c r="F53" s="106">
        <v>2200</v>
      </c>
      <c r="H53" s="190"/>
      <c r="I53" s="75"/>
      <c r="J53" s="74"/>
      <c r="K53" s="190"/>
      <c r="L53" s="191"/>
      <c r="M53" s="192"/>
      <c r="N53" s="195"/>
    </row>
    <row r="54" spans="1:14" ht="16.5">
      <c r="A54" s="102">
        <v>31</v>
      </c>
      <c r="B54" s="104" t="s">
        <v>257</v>
      </c>
      <c r="C54" s="84" t="s">
        <v>21</v>
      </c>
      <c r="D54" s="84" t="s">
        <v>17</v>
      </c>
      <c r="E54" s="88" t="s">
        <v>2</v>
      </c>
      <c r="F54" s="106">
        <v>2200</v>
      </c>
      <c r="H54" s="190"/>
      <c r="I54" s="75"/>
      <c r="J54" s="74"/>
      <c r="K54" s="190"/>
      <c r="L54" s="191"/>
      <c r="M54" s="192"/>
      <c r="N54" s="195"/>
    </row>
    <row r="55" spans="1:14" ht="16.5">
      <c r="A55" s="102">
        <v>32</v>
      </c>
      <c r="B55" s="104" t="s">
        <v>258</v>
      </c>
      <c r="C55" s="84" t="s">
        <v>21</v>
      </c>
      <c r="D55" s="84" t="s">
        <v>17</v>
      </c>
      <c r="E55" s="88" t="s">
        <v>2</v>
      </c>
      <c r="F55" s="106">
        <v>2200</v>
      </c>
      <c r="H55" s="190"/>
      <c r="I55" s="75"/>
      <c r="J55" s="74"/>
      <c r="K55" s="190"/>
      <c r="L55" s="191"/>
      <c r="M55" s="192"/>
      <c r="N55" s="195"/>
    </row>
    <row r="56" spans="1:14" ht="16.5">
      <c r="A56" s="102">
        <v>33</v>
      </c>
      <c r="B56" s="104" t="s">
        <v>259</v>
      </c>
      <c r="C56" s="84" t="s">
        <v>21</v>
      </c>
      <c r="D56" s="84" t="s">
        <v>17</v>
      </c>
      <c r="E56" s="88" t="s">
        <v>2</v>
      </c>
      <c r="F56" s="106">
        <v>2200</v>
      </c>
      <c r="H56" s="190"/>
      <c r="I56" s="75"/>
      <c r="J56" s="74"/>
      <c r="K56" s="190"/>
      <c r="L56" s="191"/>
      <c r="M56" s="192"/>
      <c r="N56" s="195"/>
    </row>
    <row r="57" spans="1:14" ht="16.5">
      <c r="A57" s="102">
        <v>34</v>
      </c>
      <c r="B57" s="104" t="s">
        <v>260</v>
      </c>
      <c r="C57" s="84" t="s">
        <v>21</v>
      </c>
      <c r="D57" s="84" t="s">
        <v>17</v>
      </c>
      <c r="E57" s="88" t="s">
        <v>2</v>
      </c>
      <c r="F57" s="106">
        <v>2200</v>
      </c>
      <c r="H57" s="190"/>
      <c r="I57" s="75"/>
      <c r="J57" s="74"/>
      <c r="K57" s="190"/>
      <c r="L57" s="191"/>
      <c r="M57" s="192"/>
      <c r="N57" s="195"/>
    </row>
    <row r="58" spans="1:14" ht="16.5">
      <c r="A58" s="102">
        <v>35</v>
      </c>
      <c r="B58" s="104" t="s">
        <v>261</v>
      </c>
      <c r="C58" s="84" t="s">
        <v>21</v>
      </c>
      <c r="D58" s="84" t="s">
        <v>17</v>
      </c>
      <c r="E58" s="88" t="s">
        <v>2</v>
      </c>
      <c r="F58" s="106">
        <v>2200</v>
      </c>
      <c r="H58" s="190"/>
      <c r="I58" s="75"/>
      <c r="J58" s="74"/>
      <c r="K58" s="190"/>
      <c r="L58" s="191"/>
      <c r="M58" s="192"/>
      <c r="N58" s="195"/>
    </row>
    <row r="59" spans="1:14" ht="16.5">
      <c r="A59" s="102">
        <v>36</v>
      </c>
      <c r="B59" s="104" t="s">
        <v>634</v>
      </c>
      <c r="C59" s="84" t="s">
        <v>21</v>
      </c>
      <c r="D59" s="84" t="s">
        <v>17</v>
      </c>
      <c r="E59" s="88" t="s">
        <v>2</v>
      </c>
      <c r="F59" s="106">
        <v>2200</v>
      </c>
      <c r="H59" s="190"/>
      <c r="I59" s="75"/>
      <c r="J59" s="74"/>
      <c r="K59" s="190"/>
      <c r="L59" s="191"/>
      <c r="M59" s="192"/>
      <c r="N59" s="195"/>
    </row>
    <row r="60" spans="1:14" ht="16.5">
      <c r="A60" s="102">
        <v>37</v>
      </c>
      <c r="B60" s="104" t="s">
        <v>635</v>
      </c>
      <c r="C60" s="84" t="s">
        <v>21</v>
      </c>
      <c r="D60" s="84" t="s">
        <v>17</v>
      </c>
      <c r="E60" s="88" t="s">
        <v>2</v>
      </c>
      <c r="F60" s="106">
        <v>2200</v>
      </c>
      <c r="H60" s="190"/>
      <c r="I60" s="75"/>
      <c r="J60" s="74"/>
      <c r="K60" s="190"/>
      <c r="L60" s="191"/>
      <c r="M60" s="192"/>
      <c r="N60" s="195"/>
    </row>
    <row r="61" spans="1:14" ht="16.5">
      <c r="A61" s="102">
        <v>38</v>
      </c>
      <c r="B61" s="104" t="s">
        <v>262</v>
      </c>
      <c r="C61" s="84" t="s">
        <v>21</v>
      </c>
      <c r="D61" s="84" t="s">
        <v>17</v>
      </c>
      <c r="E61" s="88" t="s">
        <v>2</v>
      </c>
      <c r="F61" s="106">
        <v>2200</v>
      </c>
      <c r="H61" s="190"/>
      <c r="I61" s="75"/>
      <c r="J61" s="74"/>
      <c r="K61" s="190"/>
      <c r="L61" s="191"/>
      <c r="M61" s="192"/>
      <c r="N61" s="195"/>
    </row>
    <row r="62" spans="1:14" ht="16.5">
      <c r="A62" s="102">
        <v>39</v>
      </c>
      <c r="B62" s="104" t="s">
        <v>263</v>
      </c>
      <c r="C62" s="84" t="s">
        <v>21</v>
      </c>
      <c r="D62" s="84" t="s">
        <v>17</v>
      </c>
      <c r="E62" s="88" t="s">
        <v>2</v>
      </c>
      <c r="F62" s="106">
        <v>2200</v>
      </c>
      <c r="H62" s="190"/>
      <c r="I62" s="75"/>
      <c r="J62" s="74"/>
      <c r="K62" s="190"/>
      <c r="L62" s="191"/>
      <c r="M62" s="192"/>
      <c r="N62" s="195"/>
    </row>
    <row r="63" spans="1:14" ht="16.5">
      <c r="A63" s="102">
        <v>40</v>
      </c>
      <c r="B63" s="104" t="s">
        <v>264</v>
      </c>
      <c r="C63" s="84" t="s">
        <v>21</v>
      </c>
      <c r="D63" s="84" t="s">
        <v>17</v>
      </c>
      <c r="E63" s="88" t="s">
        <v>2</v>
      </c>
      <c r="F63" s="106">
        <v>2200</v>
      </c>
      <c r="H63" s="190"/>
      <c r="I63" s="75"/>
      <c r="J63" s="74"/>
      <c r="K63" s="190"/>
      <c r="L63" s="191"/>
      <c r="M63" s="192"/>
      <c r="N63" s="195"/>
    </row>
    <row r="64" spans="1:14" ht="16.5">
      <c r="A64" s="102">
        <v>41</v>
      </c>
      <c r="B64" s="104" t="s">
        <v>265</v>
      </c>
      <c r="C64" s="84" t="s">
        <v>21</v>
      </c>
      <c r="D64" s="84" t="s">
        <v>17</v>
      </c>
      <c r="E64" s="88" t="s">
        <v>2</v>
      </c>
      <c r="F64" s="106">
        <v>2200</v>
      </c>
      <c r="H64" s="190"/>
      <c r="I64" s="75"/>
      <c r="J64" s="74"/>
      <c r="K64" s="190"/>
      <c r="L64" s="191"/>
      <c r="M64" s="192"/>
      <c r="N64" s="195"/>
    </row>
    <row r="65" spans="1:14" ht="16.5">
      <c r="A65" s="102">
        <v>42</v>
      </c>
      <c r="B65" s="104" t="s">
        <v>266</v>
      </c>
      <c r="C65" s="84" t="s">
        <v>21</v>
      </c>
      <c r="D65" s="84" t="s">
        <v>17</v>
      </c>
      <c r="E65" s="88" t="s">
        <v>2</v>
      </c>
      <c r="F65" s="106">
        <v>2200</v>
      </c>
      <c r="H65" s="190"/>
      <c r="I65" s="75"/>
      <c r="J65" s="74"/>
      <c r="K65" s="190"/>
      <c r="L65" s="191"/>
      <c r="M65" s="192"/>
      <c r="N65" s="195"/>
    </row>
    <row r="66" spans="1:14" ht="16.5">
      <c r="A66" s="102">
        <v>43</v>
      </c>
      <c r="B66" s="104" t="s">
        <v>267</v>
      </c>
      <c r="C66" s="84" t="s">
        <v>21</v>
      </c>
      <c r="D66" s="84" t="s">
        <v>17</v>
      </c>
      <c r="E66" s="88" t="s">
        <v>2</v>
      </c>
      <c r="F66" s="106">
        <v>2200</v>
      </c>
      <c r="H66" s="190"/>
      <c r="I66" s="75"/>
      <c r="J66" s="74"/>
      <c r="K66" s="190"/>
      <c r="L66" s="191"/>
      <c r="M66" s="192"/>
      <c r="N66" s="195"/>
    </row>
    <row r="67" spans="1:14" ht="16.5">
      <c r="A67" s="102">
        <v>44</v>
      </c>
      <c r="B67" s="105" t="s">
        <v>268</v>
      </c>
      <c r="C67" s="84" t="s">
        <v>21</v>
      </c>
      <c r="D67" s="84" t="s">
        <v>17</v>
      </c>
      <c r="E67" s="88" t="s">
        <v>2</v>
      </c>
      <c r="F67" s="106">
        <v>2200</v>
      </c>
      <c r="H67" s="190"/>
      <c r="I67" s="75"/>
      <c r="J67" s="74"/>
      <c r="K67" s="190"/>
      <c r="L67" s="191"/>
      <c r="M67" s="192"/>
      <c r="N67" s="195"/>
    </row>
    <row r="68" spans="1:14" ht="16.5">
      <c r="A68" s="102">
        <v>45</v>
      </c>
      <c r="B68" s="104" t="s">
        <v>269</v>
      </c>
      <c r="C68" s="84" t="s">
        <v>21</v>
      </c>
      <c r="D68" s="84" t="s">
        <v>17</v>
      </c>
      <c r="E68" s="88" t="s">
        <v>2</v>
      </c>
      <c r="F68" s="106">
        <v>2200</v>
      </c>
      <c r="H68" s="190"/>
      <c r="I68" s="197"/>
      <c r="J68" s="74"/>
      <c r="K68" s="190"/>
      <c r="L68" s="191"/>
      <c r="M68" s="192"/>
      <c r="N68" s="195"/>
    </row>
    <row r="69" spans="1:14" ht="16.5">
      <c r="A69" s="102">
        <v>46</v>
      </c>
      <c r="B69" s="104" t="s">
        <v>270</v>
      </c>
      <c r="C69" s="84" t="s">
        <v>21</v>
      </c>
      <c r="D69" s="84" t="s">
        <v>17</v>
      </c>
      <c r="E69" s="88" t="s">
        <v>2</v>
      </c>
      <c r="F69" s="106">
        <v>2200</v>
      </c>
      <c r="H69" s="190"/>
      <c r="I69" s="75"/>
      <c r="J69" s="74"/>
      <c r="K69" s="190"/>
      <c r="L69" s="191"/>
      <c r="M69" s="192"/>
      <c r="N69" s="195"/>
    </row>
    <row r="70" spans="1:14" ht="16.5">
      <c r="A70" s="102">
        <v>47</v>
      </c>
      <c r="B70" s="104" t="s">
        <v>271</v>
      </c>
      <c r="C70" s="84" t="s">
        <v>21</v>
      </c>
      <c r="D70" s="84" t="s">
        <v>17</v>
      </c>
      <c r="E70" s="88" t="s">
        <v>2</v>
      </c>
      <c r="F70" s="106">
        <v>2200</v>
      </c>
      <c r="H70" s="190"/>
      <c r="I70" s="75"/>
      <c r="J70" s="74"/>
      <c r="K70" s="190"/>
      <c r="L70" s="191"/>
      <c r="M70" s="192"/>
      <c r="N70" s="195"/>
    </row>
    <row r="71" spans="1:14" ht="16.5">
      <c r="A71" s="102">
        <v>48</v>
      </c>
      <c r="B71" s="104" t="s">
        <v>272</v>
      </c>
      <c r="C71" s="84" t="s">
        <v>21</v>
      </c>
      <c r="D71" s="84" t="s">
        <v>17</v>
      </c>
      <c r="E71" s="88" t="s">
        <v>2</v>
      </c>
      <c r="F71" s="106">
        <v>2200</v>
      </c>
      <c r="H71" s="190"/>
      <c r="I71" s="75"/>
      <c r="J71" s="74"/>
      <c r="K71" s="190"/>
      <c r="L71" s="191"/>
      <c r="M71" s="192"/>
      <c r="N71" s="195"/>
    </row>
    <row r="72" spans="1:14" ht="16.5">
      <c r="A72" s="102">
        <v>49</v>
      </c>
      <c r="B72" s="104" t="s">
        <v>558</v>
      </c>
      <c r="C72" s="84" t="s">
        <v>21</v>
      </c>
      <c r="D72" s="84" t="s">
        <v>17</v>
      </c>
      <c r="E72" s="88" t="s">
        <v>2</v>
      </c>
      <c r="F72" s="106">
        <v>2200</v>
      </c>
      <c r="H72" s="190"/>
      <c r="I72" s="75"/>
      <c r="J72" s="74"/>
      <c r="K72" s="190"/>
      <c r="L72" s="191"/>
      <c r="M72" s="192"/>
      <c r="N72" s="195"/>
    </row>
    <row r="73" spans="1:14" ht="16.5">
      <c r="A73" s="102">
        <v>50</v>
      </c>
      <c r="B73" s="104" t="s">
        <v>273</v>
      </c>
      <c r="C73" s="84" t="s">
        <v>21</v>
      </c>
      <c r="D73" s="84" t="s">
        <v>17</v>
      </c>
      <c r="E73" s="88" t="s">
        <v>2</v>
      </c>
      <c r="F73" s="106">
        <v>2200</v>
      </c>
      <c r="H73" s="190"/>
      <c r="I73" s="75"/>
      <c r="J73" s="74"/>
      <c r="K73" s="190"/>
      <c r="L73" s="191"/>
      <c r="M73" s="192"/>
      <c r="N73" s="195"/>
    </row>
    <row r="74" spans="1:14" ht="16.5">
      <c r="A74" s="102">
        <v>51</v>
      </c>
      <c r="B74" s="104" t="s">
        <v>274</v>
      </c>
      <c r="C74" s="84" t="s">
        <v>21</v>
      </c>
      <c r="D74" s="84" t="s">
        <v>17</v>
      </c>
      <c r="E74" s="88" t="s">
        <v>2</v>
      </c>
      <c r="F74" s="106">
        <v>2200</v>
      </c>
      <c r="H74" s="190"/>
      <c r="I74" s="75"/>
      <c r="J74" s="74"/>
      <c r="K74" s="190"/>
      <c r="L74" s="191"/>
      <c r="M74" s="192"/>
      <c r="N74" s="195"/>
    </row>
    <row r="75" spans="1:14" ht="16.5">
      <c r="A75" s="102">
        <v>52</v>
      </c>
      <c r="B75" s="104" t="s">
        <v>275</v>
      </c>
      <c r="C75" s="84" t="s">
        <v>21</v>
      </c>
      <c r="D75" s="84" t="s">
        <v>17</v>
      </c>
      <c r="E75" s="88" t="s">
        <v>2</v>
      </c>
      <c r="F75" s="106">
        <v>2200</v>
      </c>
      <c r="H75" s="190"/>
      <c r="I75" s="75"/>
      <c r="J75" s="74"/>
      <c r="K75" s="190"/>
      <c r="L75" s="191"/>
      <c r="M75" s="192"/>
      <c r="N75" s="195"/>
    </row>
    <row r="76" spans="1:14" ht="16.5">
      <c r="A76" s="102">
        <v>53</v>
      </c>
      <c r="B76" s="104" t="s">
        <v>276</v>
      </c>
      <c r="C76" s="84" t="s">
        <v>21</v>
      </c>
      <c r="D76" s="84" t="s">
        <v>17</v>
      </c>
      <c r="E76" s="88" t="s">
        <v>2</v>
      </c>
      <c r="F76" s="106">
        <v>2200</v>
      </c>
      <c r="H76" s="190"/>
      <c r="I76" s="75"/>
      <c r="J76" s="74"/>
      <c r="K76" s="190"/>
      <c r="L76" s="191"/>
      <c r="M76" s="192"/>
      <c r="N76" s="195"/>
    </row>
    <row r="77" spans="1:14" ht="16.5">
      <c r="A77" s="102">
        <v>54</v>
      </c>
      <c r="B77" s="104" t="s">
        <v>277</v>
      </c>
      <c r="C77" s="84" t="s">
        <v>21</v>
      </c>
      <c r="D77" s="84" t="s">
        <v>17</v>
      </c>
      <c r="E77" s="88" t="s">
        <v>2</v>
      </c>
      <c r="F77" s="106">
        <v>2200</v>
      </c>
      <c r="H77" s="190"/>
      <c r="I77" s="75"/>
      <c r="J77" s="74"/>
      <c r="K77" s="190"/>
      <c r="L77" s="191"/>
      <c r="M77" s="192"/>
      <c r="N77" s="195"/>
    </row>
    <row r="78" spans="1:14" ht="16.5">
      <c r="A78" s="102">
        <v>55</v>
      </c>
      <c r="B78" s="104" t="s">
        <v>278</v>
      </c>
      <c r="C78" s="84" t="s">
        <v>21</v>
      </c>
      <c r="D78" s="84" t="s">
        <v>17</v>
      </c>
      <c r="E78" s="88" t="s">
        <v>2</v>
      </c>
      <c r="F78" s="106">
        <v>2200</v>
      </c>
      <c r="H78" s="190"/>
      <c r="I78" s="75"/>
      <c r="J78" s="74"/>
      <c r="K78" s="190"/>
      <c r="L78" s="191"/>
      <c r="M78" s="192"/>
      <c r="N78" s="195"/>
    </row>
    <row r="79" spans="1:14" ht="16.5">
      <c r="A79" s="102">
        <v>56</v>
      </c>
      <c r="B79" s="104" t="s">
        <v>279</v>
      </c>
      <c r="C79" s="84" t="s">
        <v>21</v>
      </c>
      <c r="D79" s="84" t="s">
        <v>17</v>
      </c>
      <c r="E79" s="88" t="s">
        <v>2</v>
      </c>
      <c r="F79" s="106">
        <v>2200</v>
      </c>
      <c r="H79" s="190"/>
      <c r="I79" s="75"/>
      <c r="J79" s="74"/>
      <c r="K79" s="190"/>
      <c r="L79" s="191"/>
      <c r="M79" s="192"/>
      <c r="N79" s="195"/>
    </row>
    <row r="80" spans="1:14" ht="16.5">
      <c r="A80" s="102">
        <v>57</v>
      </c>
      <c r="B80" s="104" t="s">
        <v>280</v>
      </c>
      <c r="C80" s="84" t="s">
        <v>21</v>
      </c>
      <c r="D80" s="84" t="s">
        <v>17</v>
      </c>
      <c r="E80" s="88" t="s">
        <v>2</v>
      </c>
      <c r="F80" s="106">
        <v>2200</v>
      </c>
      <c r="H80" s="190"/>
      <c r="I80" s="75"/>
      <c r="J80" s="74"/>
      <c r="K80" s="190"/>
      <c r="L80" s="191"/>
      <c r="M80" s="192"/>
      <c r="N80" s="195"/>
    </row>
    <row r="81" spans="1:14" ht="16.5">
      <c r="A81" s="102">
        <v>58</v>
      </c>
      <c r="B81" s="104" t="s">
        <v>281</v>
      </c>
      <c r="C81" s="84" t="s">
        <v>21</v>
      </c>
      <c r="D81" s="84" t="s">
        <v>17</v>
      </c>
      <c r="E81" s="88" t="s">
        <v>2</v>
      </c>
      <c r="F81" s="106">
        <v>2200</v>
      </c>
      <c r="H81" s="190"/>
      <c r="I81" s="75"/>
      <c r="J81" s="74"/>
      <c r="K81" s="190"/>
      <c r="L81" s="191"/>
      <c r="M81" s="192"/>
      <c r="N81" s="195"/>
    </row>
    <row r="82" spans="1:14" ht="16.5">
      <c r="A82" s="102">
        <v>59</v>
      </c>
      <c r="B82" s="104" t="s">
        <v>282</v>
      </c>
      <c r="C82" s="84" t="s">
        <v>21</v>
      </c>
      <c r="D82" s="84" t="s">
        <v>17</v>
      </c>
      <c r="E82" s="88" t="s">
        <v>2</v>
      </c>
      <c r="F82" s="106">
        <v>2200</v>
      </c>
      <c r="H82" s="190"/>
      <c r="I82" s="75"/>
      <c r="J82" s="74"/>
      <c r="K82" s="190"/>
      <c r="L82" s="191"/>
      <c r="M82" s="192"/>
      <c r="N82" s="195"/>
    </row>
    <row r="83" spans="1:14" ht="16.5">
      <c r="A83" s="102">
        <v>60</v>
      </c>
      <c r="B83" s="104" t="s">
        <v>285</v>
      </c>
      <c r="C83" s="84" t="s">
        <v>21</v>
      </c>
      <c r="D83" s="84" t="s">
        <v>17</v>
      </c>
      <c r="E83" s="88" t="s">
        <v>2</v>
      </c>
      <c r="F83" s="106">
        <v>2200</v>
      </c>
      <c r="H83" s="190"/>
      <c r="I83" s="75"/>
      <c r="J83" s="74"/>
      <c r="K83" s="190"/>
      <c r="L83" s="191"/>
      <c r="M83" s="192"/>
      <c r="N83" s="195"/>
    </row>
    <row r="84" spans="1:14" ht="16.5">
      <c r="A84" s="102">
        <v>61</v>
      </c>
      <c r="B84" s="104" t="s">
        <v>283</v>
      </c>
      <c r="C84" s="84" t="s">
        <v>21</v>
      </c>
      <c r="D84" s="84" t="s">
        <v>17</v>
      </c>
      <c r="E84" s="88" t="s">
        <v>2</v>
      </c>
      <c r="F84" s="106">
        <v>2200</v>
      </c>
      <c r="H84" s="190"/>
      <c r="I84" s="75"/>
      <c r="J84" s="74"/>
      <c r="K84" s="190"/>
      <c r="L84" s="191"/>
      <c r="M84" s="192"/>
      <c r="N84" s="195"/>
    </row>
    <row r="85" spans="1:14" ht="16.5">
      <c r="A85" s="102">
        <v>62</v>
      </c>
      <c r="B85" s="104" t="s">
        <v>284</v>
      </c>
      <c r="C85" s="84" t="s">
        <v>21</v>
      </c>
      <c r="D85" s="84" t="s">
        <v>17</v>
      </c>
      <c r="E85" s="88" t="s">
        <v>2</v>
      </c>
      <c r="F85" s="106">
        <v>2200</v>
      </c>
      <c r="H85" s="190"/>
      <c r="I85" s="75"/>
      <c r="J85" s="74"/>
      <c r="K85" s="190"/>
      <c r="L85" s="191"/>
      <c r="M85" s="192"/>
      <c r="N85" s="195"/>
    </row>
    <row r="86" spans="1:14" ht="16.5">
      <c r="A86" s="102">
        <v>63</v>
      </c>
      <c r="B86" s="104" t="s">
        <v>636</v>
      </c>
      <c r="C86" s="84" t="s">
        <v>21</v>
      </c>
      <c r="D86" s="84" t="s">
        <v>17</v>
      </c>
      <c r="E86" s="88" t="s">
        <v>2</v>
      </c>
      <c r="F86" s="106">
        <v>2200</v>
      </c>
      <c r="H86" s="190"/>
      <c r="I86" s="75"/>
      <c r="J86" s="74"/>
      <c r="K86" s="190"/>
      <c r="L86" s="191"/>
      <c r="M86" s="192"/>
      <c r="N86" s="195"/>
    </row>
    <row r="87" spans="1:14" ht="16.5">
      <c r="A87" s="102">
        <v>64</v>
      </c>
      <c r="B87" s="104" t="s">
        <v>559</v>
      </c>
      <c r="C87" s="84" t="s">
        <v>21</v>
      </c>
      <c r="D87" s="84" t="s">
        <v>17</v>
      </c>
      <c r="E87" s="88" t="s">
        <v>2</v>
      </c>
      <c r="F87" s="106">
        <v>2200</v>
      </c>
      <c r="H87" s="190"/>
      <c r="I87" s="75"/>
      <c r="J87" s="74"/>
      <c r="K87" s="190"/>
      <c r="L87" s="191"/>
      <c r="M87" s="192"/>
      <c r="N87" s="195"/>
    </row>
    <row r="88" spans="1:14" ht="16.5">
      <c r="A88" s="102">
        <v>65</v>
      </c>
      <c r="B88" s="104" t="s">
        <v>286</v>
      </c>
      <c r="C88" s="84" t="s">
        <v>21</v>
      </c>
      <c r="D88" s="84" t="s">
        <v>17</v>
      </c>
      <c r="E88" s="88" t="s">
        <v>2</v>
      </c>
      <c r="F88" s="106">
        <v>2200</v>
      </c>
      <c r="H88" s="190"/>
      <c r="I88" s="75"/>
      <c r="J88" s="74"/>
      <c r="K88" s="190"/>
      <c r="L88" s="191"/>
      <c r="M88" s="192"/>
      <c r="N88" s="195"/>
    </row>
    <row r="89" spans="1:14" s="130" customFormat="1" ht="16.5">
      <c r="A89" s="102">
        <v>66</v>
      </c>
      <c r="B89" s="104" t="s">
        <v>649</v>
      </c>
      <c r="C89" s="84" t="s">
        <v>21</v>
      </c>
      <c r="D89" s="84" t="s">
        <v>17</v>
      </c>
      <c r="E89" s="88" t="s">
        <v>2</v>
      </c>
      <c r="F89" s="106">
        <v>2200</v>
      </c>
      <c r="H89" s="190"/>
      <c r="I89" s="75"/>
      <c r="J89" s="74"/>
      <c r="K89" s="190"/>
      <c r="L89" s="191"/>
      <c r="M89" s="192"/>
      <c r="N89" s="195"/>
    </row>
    <row r="90" spans="1:14" s="130" customFormat="1" ht="16.5">
      <c r="A90" s="102">
        <v>67</v>
      </c>
      <c r="B90" s="104" t="s">
        <v>802</v>
      </c>
      <c r="C90" s="84" t="s">
        <v>21</v>
      </c>
      <c r="D90" s="84" t="s">
        <v>17</v>
      </c>
      <c r="E90" s="88" t="s">
        <v>2</v>
      </c>
      <c r="F90" s="106">
        <v>2200</v>
      </c>
      <c r="H90" s="190"/>
      <c r="I90" s="75"/>
      <c r="J90" s="74"/>
      <c r="K90" s="190"/>
      <c r="L90" s="191"/>
      <c r="M90" s="192"/>
      <c r="N90" s="195"/>
    </row>
    <row r="91" spans="1:14" s="130" customFormat="1" ht="16.5">
      <c r="A91" s="102">
        <v>68</v>
      </c>
      <c r="B91" s="104" t="s">
        <v>651</v>
      </c>
      <c r="C91" s="84" t="s">
        <v>21</v>
      </c>
      <c r="D91" s="84" t="s">
        <v>17</v>
      </c>
      <c r="E91" s="88" t="s">
        <v>2</v>
      </c>
      <c r="F91" s="106">
        <v>2200</v>
      </c>
      <c r="H91" s="190"/>
      <c r="I91" s="75"/>
      <c r="J91" s="74"/>
      <c r="K91" s="190"/>
      <c r="L91" s="191"/>
      <c r="M91" s="192"/>
      <c r="N91" s="195"/>
    </row>
    <row r="92" spans="1:14" ht="16.5">
      <c r="A92" s="544" t="s">
        <v>287</v>
      </c>
      <c r="B92" s="545"/>
      <c r="C92" s="545"/>
      <c r="D92" s="545"/>
      <c r="E92" s="545"/>
      <c r="F92" s="545"/>
      <c r="H92" s="190"/>
      <c r="I92" s="75"/>
      <c r="J92" s="74"/>
      <c r="K92" s="190"/>
      <c r="L92" s="191"/>
      <c r="M92" s="192"/>
      <c r="N92" s="195"/>
    </row>
    <row r="93" spans="1:14" ht="16.5">
      <c r="A93" s="87">
        <v>69</v>
      </c>
      <c r="B93" s="104" t="s">
        <v>637</v>
      </c>
      <c r="C93" s="84" t="s">
        <v>21</v>
      </c>
      <c r="D93" s="84" t="s">
        <v>17</v>
      </c>
      <c r="E93" s="88" t="s">
        <v>2</v>
      </c>
      <c r="F93" s="106">
        <v>2200</v>
      </c>
      <c r="H93" s="195"/>
      <c r="I93" s="195"/>
      <c r="J93" s="195"/>
      <c r="K93" s="195"/>
      <c r="L93" s="195"/>
      <c r="M93" s="195"/>
      <c r="N93" s="195"/>
    </row>
    <row r="94" spans="1:14" ht="16.5">
      <c r="A94" s="87">
        <v>70</v>
      </c>
      <c r="B94" s="104" t="s">
        <v>638</v>
      </c>
      <c r="C94" s="84" t="s">
        <v>21</v>
      </c>
      <c r="D94" s="84" t="s">
        <v>17</v>
      </c>
      <c r="E94" s="88" t="s">
        <v>2</v>
      </c>
      <c r="F94" s="106">
        <v>2200</v>
      </c>
    </row>
    <row r="95" spans="1:14" ht="16.5">
      <c r="A95" s="87">
        <v>71</v>
      </c>
      <c r="B95" s="104" t="s">
        <v>288</v>
      </c>
      <c r="C95" s="84" t="s">
        <v>21</v>
      </c>
      <c r="D95" s="84" t="s">
        <v>17</v>
      </c>
      <c r="E95" s="88" t="s">
        <v>2</v>
      </c>
      <c r="F95" s="106">
        <v>2200</v>
      </c>
    </row>
    <row r="96" spans="1:14" ht="16.5">
      <c r="A96" s="87">
        <v>72</v>
      </c>
      <c r="B96" s="104" t="s">
        <v>639</v>
      </c>
      <c r="C96" s="84" t="s">
        <v>21</v>
      </c>
      <c r="D96" s="84" t="s">
        <v>17</v>
      </c>
      <c r="E96" s="88" t="s">
        <v>2</v>
      </c>
      <c r="F96" s="106">
        <v>2200</v>
      </c>
      <c r="H96" s="555"/>
      <c r="I96" s="555"/>
      <c r="J96" s="188"/>
      <c r="K96" s="188"/>
      <c r="L96" s="188"/>
      <c r="M96" s="189"/>
    </row>
    <row r="97" spans="1:14" ht="16.5">
      <c r="A97" s="87">
        <v>73</v>
      </c>
      <c r="B97" s="104" t="s">
        <v>640</v>
      </c>
      <c r="C97" s="84" t="s">
        <v>21</v>
      </c>
      <c r="D97" s="84" t="s">
        <v>17</v>
      </c>
      <c r="E97" s="88" t="s">
        <v>2</v>
      </c>
      <c r="F97" s="106">
        <v>2200</v>
      </c>
      <c r="H97" s="74"/>
      <c r="I97" s="75"/>
      <c r="J97" s="74"/>
      <c r="K97" s="190"/>
      <c r="L97" s="191"/>
      <c r="M97" s="192"/>
    </row>
    <row r="98" spans="1:14" ht="16.5">
      <c r="A98" s="87">
        <v>74</v>
      </c>
      <c r="B98" s="104" t="s">
        <v>641</v>
      </c>
      <c r="C98" s="84" t="s">
        <v>21</v>
      </c>
      <c r="D98" s="84" t="s">
        <v>17</v>
      </c>
      <c r="E98" s="88" t="s">
        <v>2</v>
      </c>
      <c r="F98" s="106">
        <v>2200</v>
      </c>
      <c r="H98" s="74"/>
      <c r="I98" s="75"/>
      <c r="J98" s="74"/>
      <c r="K98" s="190"/>
      <c r="L98" s="191"/>
      <c r="M98" s="192"/>
    </row>
    <row r="99" spans="1:14" ht="16.5">
      <c r="A99" s="87">
        <v>75</v>
      </c>
      <c r="B99" s="104" t="s">
        <v>642</v>
      </c>
      <c r="C99" s="84" t="s">
        <v>21</v>
      </c>
      <c r="D99" s="84" t="s">
        <v>17</v>
      </c>
      <c r="E99" s="88" t="s">
        <v>2</v>
      </c>
      <c r="F99" s="106">
        <v>2200</v>
      </c>
      <c r="H99" s="74"/>
      <c r="I99" s="75"/>
      <c r="J99" s="74"/>
      <c r="K99" s="190"/>
      <c r="L99" s="191"/>
      <c r="M99" s="192"/>
    </row>
    <row r="100" spans="1:14" ht="16.5">
      <c r="A100" s="87">
        <v>76</v>
      </c>
      <c r="B100" s="104" t="s">
        <v>289</v>
      </c>
      <c r="C100" s="84" t="s">
        <v>21</v>
      </c>
      <c r="D100" s="84" t="s">
        <v>17</v>
      </c>
      <c r="E100" s="88" t="s">
        <v>2</v>
      </c>
      <c r="F100" s="106">
        <v>2200</v>
      </c>
      <c r="H100" s="74"/>
      <c r="I100" s="75"/>
      <c r="J100" s="74"/>
      <c r="K100" s="190"/>
      <c r="L100" s="191"/>
      <c r="M100" s="192"/>
    </row>
    <row r="101" spans="1:14" ht="16.5">
      <c r="A101" s="556" t="s">
        <v>290</v>
      </c>
      <c r="B101" s="566"/>
      <c r="C101" s="566"/>
      <c r="D101" s="566"/>
      <c r="E101" s="566"/>
      <c r="F101" s="566"/>
      <c r="H101" s="74"/>
      <c r="I101" s="75"/>
      <c r="J101" s="74"/>
      <c r="K101" s="190"/>
      <c r="L101" s="191"/>
      <c r="M101" s="192"/>
    </row>
    <row r="102" spans="1:14" ht="16.5">
      <c r="A102" s="87">
        <v>77</v>
      </c>
      <c r="B102" s="104" t="s">
        <v>643</v>
      </c>
      <c r="C102" s="84" t="s">
        <v>21</v>
      </c>
      <c r="D102" s="84" t="s">
        <v>17</v>
      </c>
      <c r="E102" s="88" t="s">
        <v>2</v>
      </c>
      <c r="F102" s="106">
        <v>2200</v>
      </c>
      <c r="H102" s="193"/>
      <c r="I102" s="75"/>
      <c r="J102" s="74"/>
      <c r="K102" s="190"/>
      <c r="L102" s="191"/>
      <c r="M102" s="192"/>
    </row>
    <row r="103" spans="1:14" ht="16.5">
      <c r="A103" s="87">
        <v>78</v>
      </c>
      <c r="B103" s="104" t="s">
        <v>644</v>
      </c>
      <c r="C103" s="84" t="s">
        <v>21</v>
      </c>
      <c r="D103" s="84" t="s">
        <v>17</v>
      </c>
      <c r="E103" s="88" t="s">
        <v>2</v>
      </c>
      <c r="F103" s="106">
        <v>2200</v>
      </c>
      <c r="H103" s="193"/>
      <c r="I103" s="75"/>
      <c r="J103" s="74"/>
      <c r="K103" s="190"/>
      <c r="L103" s="191"/>
      <c r="M103" s="192"/>
    </row>
    <row r="104" spans="1:14" ht="16.5">
      <c r="A104" s="87">
        <v>79</v>
      </c>
      <c r="B104" s="104" t="s">
        <v>645</v>
      </c>
      <c r="C104" s="84" t="s">
        <v>21</v>
      </c>
      <c r="D104" s="84" t="s">
        <v>17</v>
      </c>
      <c r="E104" s="88" t="s">
        <v>2</v>
      </c>
      <c r="F104" s="106">
        <v>2200</v>
      </c>
      <c r="H104" s="193"/>
      <c r="I104" s="75"/>
      <c r="J104" s="74"/>
      <c r="K104" s="190"/>
      <c r="L104" s="191"/>
      <c r="M104" s="192"/>
    </row>
    <row r="105" spans="1:14" ht="16.5">
      <c r="A105" s="556" t="s">
        <v>646</v>
      </c>
      <c r="B105" s="566"/>
      <c r="C105" s="566"/>
      <c r="D105" s="566"/>
      <c r="E105" s="566"/>
      <c r="F105" s="566"/>
      <c r="H105" s="539"/>
      <c r="I105" s="539"/>
      <c r="J105" s="194"/>
      <c r="K105" s="194"/>
      <c r="L105" s="194"/>
      <c r="M105" s="74"/>
      <c r="N105" s="195"/>
    </row>
    <row r="106" spans="1:14" ht="16.5">
      <c r="A106" s="87">
        <v>80</v>
      </c>
      <c r="B106" s="104" t="s">
        <v>647</v>
      </c>
      <c r="C106" s="84" t="s">
        <v>21</v>
      </c>
      <c r="D106" s="84" t="s">
        <v>17</v>
      </c>
      <c r="E106" s="88" t="s">
        <v>2</v>
      </c>
      <c r="F106" s="106">
        <v>2200</v>
      </c>
      <c r="H106" s="74"/>
      <c r="I106" s="75"/>
      <c r="J106" s="74"/>
      <c r="K106" s="190"/>
      <c r="L106" s="191"/>
      <c r="M106" s="192"/>
      <c r="N106" s="195"/>
    </row>
    <row r="107" spans="1:14" ht="16.5">
      <c r="A107" s="87">
        <v>81</v>
      </c>
      <c r="B107" s="104" t="s">
        <v>648</v>
      </c>
      <c r="C107" s="84" t="s">
        <v>21</v>
      </c>
      <c r="D107" s="84" t="s">
        <v>17</v>
      </c>
      <c r="E107" s="88" t="s">
        <v>2</v>
      </c>
      <c r="F107" s="106">
        <v>2200</v>
      </c>
      <c r="H107" s="74"/>
      <c r="I107" s="75"/>
      <c r="J107" s="74"/>
      <c r="K107" s="190"/>
      <c r="L107" s="191"/>
      <c r="M107" s="192"/>
      <c r="N107" s="195"/>
    </row>
    <row r="108" spans="1:14" ht="16.5">
      <c r="A108" s="87">
        <v>82</v>
      </c>
      <c r="B108" s="104" t="s">
        <v>654</v>
      </c>
      <c r="C108" s="84" t="s">
        <v>21</v>
      </c>
      <c r="D108" s="84" t="s">
        <v>17</v>
      </c>
      <c r="E108" s="88" t="s">
        <v>2</v>
      </c>
      <c r="F108" s="106">
        <v>2200</v>
      </c>
      <c r="H108" s="74"/>
      <c r="I108" s="75"/>
      <c r="J108" s="74"/>
      <c r="K108" s="190"/>
      <c r="L108" s="191"/>
      <c r="M108" s="192"/>
      <c r="N108" s="195"/>
    </row>
    <row r="109" spans="1:14" ht="16.5">
      <c r="A109" s="87">
        <v>83</v>
      </c>
      <c r="B109" s="104" t="s">
        <v>649</v>
      </c>
      <c r="C109" s="84" t="s">
        <v>21</v>
      </c>
      <c r="D109" s="84" t="s">
        <v>17</v>
      </c>
      <c r="E109" s="88" t="s">
        <v>2</v>
      </c>
      <c r="F109" s="106">
        <v>2200</v>
      </c>
      <c r="H109" s="539"/>
      <c r="I109" s="539"/>
      <c r="J109" s="194"/>
      <c r="K109" s="194"/>
      <c r="L109" s="194"/>
      <c r="M109" s="74"/>
      <c r="N109" s="195"/>
    </row>
    <row r="110" spans="1:14" ht="16.5">
      <c r="A110" s="87">
        <v>84</v>
      </c>
      <c r="B110" s="104" t="s">
        <v>650</v>
      </c>
      <c r="C110" s="84" t="s">
        <v>21</v>
      </c>
      <c r="D110" s="84" t="s">
        <v>17</v>
      </c>
      <c r="E110" s="88" t="s">
        <v>2</v>
      </c>
      <c r="F110" s="106">
        <v>2200</v>
      </c>
      <c r="H110" s="74"/>
      <c r="I110" s="75"/>
      <c r="J110" s="74"/>
      <c r="K110" s="190"/>
      <c r="L110" s="191"/>
      <c r="M110" s="192"/>
      <c r="N110" s="195"/>
    </row>
    <row r="111" spans="1:14" ht="16.5">
      <c r="A111" s="87">
        <v>85</v>
      </c>
      <c r="B111" s="104" t="s">
        <v>652</v>
      </c>
      <c r="C111" s="84" t="s">
        <v>21</v>
      </c>
      <c r="D111" s="84" t="s">
        <v>17</v>
      </c>
      <c r="E111" s="88" t="s">
        <v>2</v>
      </c>
      <c r="F111" s="106">
        <v>2200</v>
      </c>
      <c r="H111" s="74"/>
      <c r="I111" s="75"/>
      <c r="J111" s="74"/>
      <c r="K111" s="190"/>
      <c r="L111" s="191"/>
      <c r="M111" s="192"/>
      <c r="N111" s="195"/>
    </row>
    <row r="112" spans="1:14" ht="16.5">
      <c r="A112" s="87">
        <v>86</v>
      </c>
      <c r="B112" s="104" t="s">
        <v>653</v>
      </c>
      <c r="C112" s="84" t="s">
        <v>21</v>
      </c>
      <c r="D112" s="84" t="s">
        <v>17</v>
      </c>
      <c r="E112" s="88" t="s">
        <v>2</v>
      </c>
      <c r="F112" s="106">
        <v>2200</v>
      </c>
      <c r="H112" s="74"/>
      <c r="I112" s="75"/>
      <c r="J112" s="74"/>
      <c r="K112" s="190"/>
      <c r="L112" s="191"/>
      <c r="M112" s="192"/>
      <c r="N112" s="195"/>
    </row>
    <row r="113" spans="1:14" ht="16.5">
      <c r="A113" s="556" t="s">
        <v>655</v>
      </c>
      <c r="B113" s="566"/>
      <c r="C113" s="566"/>
      <c r="D113" s="566"/>
      <c r="E113" s="566"/>
      <c r="F113" s="566"/>
      <c r="H113" s="74"/>
      <c r="I113" s="75"/>
      <c r="J113" s="74"/>
      <c r="K113" s="190"/>
      <c r="L113" s="191"/>
      <c r="M113" s="192"/>
      <c r="N113" s="195"/>
    </row>
    <row r="114" spans="1:14" ht="16.5">
      <c r="A114" s="87">
        <v>87</v>
      </c>
      <c r="B114" s="104" t="s">
        <v>656</v>
      </c>
      <c r="C114" s="84" t="s">
        <v>21</v>
      </c>
      <c r="D114" s="84" t="s">
        <v>17</v>
      </c>
      <c r="E114" s="88" t="s">
        <v>2</v>
      </c>
      <c r="F114" s="106">
        <v>2200</v>
      </c>
      <c r="H114" s="74"/>
      <c r="I114" s="75"/>
      <c r="J114" s="74"/>
      <c r="K114" s="190"/>
      <c r="L114" s="191"/>
      <c r="M114" s="192"/>
      <c r="N114" s="195"/>
    </row>
    <row r="115" spans="1:14" ht="16.5">
      <c r="A115" s="87">
        <v>88</v>
      </c>
      <c r="B115" s="104" t="s">
        <v>657</v>
      </c>
      <c r="C115" s="84" t="s">
        <v>21</v>
      </c>
      <c r="D115" s="84" t="s">
        <v>17</v>
      </c>
      <c r="E115" s="88" t="s">
        <v>2</v>
      </c>
      <c r="F115" s="106">
        <v>2200</v>
      </c>
      <c r="H115" s="74"/>
      <c r="I115" s="75"/>
      <c r="J115" s="74"/>
      <c r="K115" s="190"/>
      <c r="L115" s="191"/>
      <c r="M115" s="192"/>
      <c r="N115" s="195"/>
    </row>
    <row r="116" spans="1:14" ht="16.5">
      <c r="A116" s="87">
        <v>89</v>
      </c>
      <c r="B116" s="104" t="s">
        <v>658</v>
      </c>
      <c r="C116" s="84" t="s">
        <v>21</v>
      </c>
      <c r="D116" s="84" t="s">
        <v>17</v>
      </c>
      <c r="E116" s="88" t="s">
        <v>2</v>
      </c>
      <c r="F116" s="106">
        <v>2200</v>
      </c>
      <c r="H116" s="539"/>
      <c r="I116" s="539"/>
      <c r="J116" s="194"/>
      <c r="K116" s="194"/>
      <c r="L116" s="194"/>
      <c r="M116" s="74"/>
      <c r="N116" s="195"/>
    </row>
    <row r="117" spans="1:14" ht="16.5">
      <c r="A117" s="87">
        <v>90</v>
      </c>
      <c r="B117" s="104" t="s">
        <v>659</v>
      </c>
      <c r="C117" s="84" t="s">
        <v>21</v>
      </c>
      <c r="D117" s="84" t="s">
        <v>17</v>
      </c>
      <c r="E117" s="88" t="s">
        <v>2</v>
      </c>
      <c r="F117" s="106">
        <v>2200</v>
      </c>
      <c r="H117" s="196"/>
      <c r="I117" s="75"/>
      <c r="J117" s="74"/>
      <c r="K117" s="190"/>
      <c r="L117" s="191"/>
      <c r="M117" s="192"/>
      <c r="N117" s="195"/>
    </row>
    <row r="118" spans="1:14" ht="16.5">
      <c r="A118" s="87">
        <v>91</v>
      </c>
      <c r="B118" s="104" t="s">
        <v>660</v>
      </c>
      <c r="C118" s="84" t="s">
        <v>21</v>
      </c>
      <c r="D118" s="84" t="s">
        <v>17</v>
      </c>
      <c r="E118" s="88" t="s">
        <v>2</v>
      </c>
      <c r="F118" s="106">
        <v>2200</v>
      </c>
      <c r="H118" s="74"/>
      <c r="I118" s="75"/>
      <c r="J118" s="74"/>
      <c r="K118" s="190"/>
      <c r="L118" s="191"/>
      <c r="M118" s="192"/>
      <c r="N118" s="195"/>
    </row>
    <row r="119" spans="1:14" ht="16.5">
      <c r="A119" s="87">
        <v>92</v>
      </c>
      <c r="B119" s="104" t="s">
        <v>661</v>
      </c>
      <c r="C119" s="84" t="s">
        <v>21</v>
      </c>
      <c r="D119" s="84" t="s">
        <v>17</v>
      </c>
      <c r="E119" s="88" t="s">
        <v>2</v>
      </c>
      <c r="F119" s="106">
        <v>2200</v>
      </c>
      <c r="H119" s="74"/>
      <c r="I119" s="75"/>
      <c r="J119" s="74"/>
      <c r="K119" s="190"/>
      <c r="L119" s="191"/>
      <c r="M119" s="192"/>
      <c r="N119" s="195"/>
    </row>
    <row r="120" spans="1:14" ht="16.5">
      <c r="A120" s="87">
        <v>93</v>
      </c>
      <c r="B120" s="104" t="s">
        <v>662</v>
      </c>
      <c r="C120" s="84" t="s">
        <v>21</v>
      </c>
      <c r="D120" s="84" t="s">
        <v>17</v>
      </c>
      <c r="E120" s="88" t="s">
        <v>2</v>
      </c>
      <c r="F120" s="106">
        <v>2200</v>
      </c>
      <c r="H120" s="74"/>
      <c r="I120" s="75"/>
      <c r="J120" s="74"/>
      <c r="K120" s="190"/>
      <c r="L120" s="191"/>
      <c r="M120" s="192"/>
      <c r="N120" s="195"/>
    </row>
    <row r="121" spans="1:14" ht="16.5">
      <c r="A121" s="87">
        <v>94</v>
      </c>
      <c r="B121" s="104" t="s">
        <v>663</v>
      </c>
      <c r="C121" s="84" t="s">
        <v>21</v>
      </c>
      <c r="D121" s="84" t="s">
        <v>17</v>
      </c>
      <c r="E121" s="88" t="s">
        <v>2</v>
      </c>
      <c r="F121" s="106">
        <v>2200</v>
      </c>
      <c r="H121" s="74"/>
      <c r="I121" s="75"/>
      <c r="J121" s="74"/>
      <c r="K121" s="190"/>
      <c r="L121" s="191"/>
      <c r="M121" s="192"/>
      <c r="N121" s="195"/>
    </row>
    <row r="122" spans="1:14" ht="16.5">
      <c r="A122" s="87">
        <v>95</v>
      </c>
      <c r="B122" s="104" t="s">
        <v>664</v>
      </c>
      <c r="C122" s="84" t="s">
        <v>21</v>
      </c>
      <c r="D122" s="84" t="s">
        <v>17</v>
      </c>
      <c r="E122" s="88" t="s">
        <v>2</v>
      </c>
      <c r="F122" s="106">
        <v>2200</v>
      </c>
      <c r="H122" s="74"/>
      <c r="I122" s="75"/>
      <c r="J122" s="74"/>
      <c r="K122" s="190"/>
      <c r="L122" s="191"/>
      <c r="M122" s="192"/>
      <c r="N122" s="195"/>
    </row>
    <row r="123" spans="1:14" ht="16.5">
      <c r="A123" s="87">
        <v>96</v>
      </c>
      <c r="B123" s="104" t="s">
        <v>665</v>
      </c>
      <c r="C123" s="84" t="s">
        <v>21</v>
      </c>
      <c r="D123" s="84" t="s">
        <v>17</v>
      </c>
      <c r="E123" s="88" t="s">
        <v>2</v>
      </c>
      <c r="F123" s="106">
        <v>2200</v>
      </c>
      <c r="H123" s="74"/>
      <c r="I123" s="75"/>
      <c r="J123" s="74"/>
      <c r="K123" s="190"/>
      <c r="L123" s="191"/>
      <c r="M123" s="192"/>
      <c r="N123" s="195"/>
    </row>
    <row r="124" spans="1:14" ht="16.5">
      <c r="A124" s="556" t="s">
        <v>291</v>
      </c>
      <c r="B124" s="566"/>
      <c r="C124" s="566"/>
      <c r="D124" s="566"/>
      <c r="E124" s="566"/>
      <c r="F124" s="566"/>
      <c r="H124" s="74"/>
      <c r="I124" s="75"/>
      <c r="J124" s="74"/>
      <c r="K124" s="190"/>
      <c r="L124" s="191"/>
      <c r="M124" s="192"/>
      <c r="N124" s="195"/>
    </row>
    <row r="125" spans="1:14" ht="16.5">
      <c r="A125" s="87">
        <v>97</v>
      </c>
      <c r="B125" s="104" t="s">
        <v>666</v>
      </c>
      <c r="C125" s="84" t="s">
        <v>21</v>
      </c>
      <c r="D125" s="84" t="s">
        <v>17</v>
      </c>
      <c r="E125" s="88" t="s">
        <v>2</v>
      </c>
      <c r="F125" s="106">
        <v>2200</v>
      </c>
      <c r="H125" s="74"/>
      <c r="I125" s="75"/>
      <c r="J125" s="74"/>
      <c r="K125" s="190"/>
      <c r="L125" s="191"/>
      <c r="M125" s="192"/>
      <c r="N125" s="195"/>
    </row>
    <row r="126" spans="1:14" ht="16.5">
      <c r="A126" s="87">
        <v>98</v>
      </c>
      <c r="B126" s="104" t="s">
        <v>667</v>
      </c>
      <c r="C126" s="84" t="s">
        <v>21</v>
      </c>
      <c r="D126" s="84" t="s">
        <v>17</v>
      </c>
      <c r="E126" s="88" t="s">
        <v>2</v>
      </c>
      <c r="F126" s="106">
        <v>2200</v>
      </c>
      <c r="H126" s="74"/>
      <c r="I126" s="75"/>
      <c r="J126" s="74"/>
      <c r="K126" s="190"/>
      <c r="L126" s="191"/>
      <c r="M126" s="192"/>
      <c r="N126" s="195"/>
    </row>
    <row r="127" spans="1:14" ht="16.5">
      <c r="A127" s="556" t="s">
        <v>668</v>
      </c>
      <c r="B127" s="566"/>
      <c r="C127" s="566"/>
      <c r="D127" s="566"/>
      <c r="E127" s="566"/>
      <c r="F127" s="566"/>
      <c r="H127" s="74"/>
      <c r="I127" s="75"/>
      <c r="J127" s="74"/>
      <c r="K127" s="190"/>
      <c r="L127" s="191"/>
      <c r="M127" s="192"/>
    </row>
    <row r="128" spans="1:14" ht="16.5">
      <c r="A128" s="174">
        <v>99</v>
      </c>
      <c r="B128" s="104" t="s">
        <v>669</v>
      </c>
      <c r="C128" s="84" t="s">
        <v>21</v>
      </c>
      <c r="D128" s="84" t="s">
        <v>17</v>
      </c>
      <c r="E128" s="88" t="s">
        <v>2</v>
      </c>
      <c r="F128" s="106">
        <v>2200</v>
      </c>
      <c r="H128" s="74"/>
      <c r="I128" s="75"/>
      <c r="J128" s="74"/>
      <c r="K128" s="190"/>
      <c r="L128" s="191"/>
      <c r="M128" s="192"/>
    </row>
    <row r="129" spans="1:13" ht="16.5">
      <c r="A129" s="87">
        <v>100</v>
      </c>
      <c r="B129" s="104" t="s">
        <v>670</v>
      </c>
      <c r="C129" s="84" t="s">
        <v>21</v>
      </c>
      <c r="D129" s="84" t="s">
        <v>17</v>
      </c>
      <c r="E129" s="88" t="s">
        <v>2</v>
      </c>
      <c r="F129" s="106">
        <v>2200</v>
      </c>
      <c r="H129" s="74"/>
      <c r="I129" s="197"/>
      <c r="J129" s="74"/>
      <c r="K129" s="190"/>
      <c r="L129" s="191"/>
      <c r="M129" s="192"/>
    </row>
    <row r="130" spans="1:13" ht="16.5">
      <c r="A130" s="87">
        <v>101</v>
      </c>
      <c r="B130" s="105" t="s">
        <v>671</v>
      </c>
      <c r="C130" s="84" t="s">
        <v>21</v>
      </c>
      <c r="D130" s="84" t="s">
        <v>17</v>
      </c>
      <c r="E130" s="88" t="s">
        <v>2</v>
      </c>
      <c r="F130" s="106">
        <v>2200</v>
      </c>
      <c r="H130" s="539"/>
      <c r="I130" s="539"/>
      <c r="J130" s="194"/>
      <c r="K130" s="194"/>
      <c r="L130" s="194"/>
      <c r="M130" s="74"/>
    </row>
    <row r="131" spans="1:13" ht="16.5">
      <c r="A131" s="87">
        <v>102</v>
      </c>
      <c r="B131" s="104" t="s">
        <v>672</v>
      </c>
      <c r="C131" s="84" t="s">
        <v>21</v>
      </c>
      <c r="D131" s="84" t="s">
        <v>17</v>
      </c>
      <c r="E131" s="88" t="s">
        <v>2</v>
      </c>
      <c r="F131" s="106">
        <v>2200</v>
      </c>
      <c r="H131" s="74"/>
      <c r="I131" s="75"/>
      <c r="J131" s="74"/>
      <c r="K131" s="190"/>
      <c r="L131" s="191"/>
      <c r="M131" s="192"/>
    </row>
    <row r="132" spans="1:13" ht="16.5">
      <c r="A132" s="87">
        <v>103</v>
      </c>
      <c r="B132" s="104" t="s">
        <v>673</v>
      </c>
      <c r="C132" s="84" t="s">
        <v>21</v>
      </c>
      <c r="D132" s="84" t="s">
        <v>17</v>
      </c>
      <c r="E132" s="88" t="s">
        <v>2</v>
      </c>
      <c r="F132" s="106">
        <v>2200</v>
      </c>
      <c r="H132" s="74"/>
      <c r="I132" s="75"/>
      <c r="J132" s="74"/>
      <c r="K132" s="190"/>
      <c r="L132" s="191"/>
      <c r="M132" s="192"/>
    </row>
    <row r="133" spans="1:13" ht="16.5">
      <c r="A133" s="556" t="s">
        <v>674</v>
      </c>
      <c r="B133" s="568"/>
      <c r="C133" s="568"/>
      <c r="D133" s="568"/>
      <c r="E133" s="568"/>
      <c r="F133" s="568"/>
      <c r="H133" s="74"/>
      <c r="I133" s="197"/>
      <c r="J133" s="74"/>
      <c r="K133" s="190"/>
      <c r="L133" s="191"/>
      <c r="M133" s="192"/>
    </row>
    <row r="134" spans="1:13" ht="15" customHeight="1">
      <c r="A134" s="174">
        <v>104</v>
      </c>
      <c r="B134" s="104" t="s">
        <v>292</v>
      </c>
      <c r="C134" s="84" t="s">
        <v>21</v>
      </c>
      <c r="D134" s="84" t="s">
        <v>17</v>
      </c>
      <c r="E134" s="88" t="s">
        <v>2</v>
      </c>
      <c r="F134" s="106">
        <v>2200</v>
      </c>
      <c r="H134" s="74"/>
      <c r="I134" s="75"/>
      <c r="J134" s="74"/>
      <c r="K134" s="190"/>
      <c r="L134" s="191"/>
      <c r="M134" s="192"/>
    </row>
    <row r="135" spans="1:13" ht="16.5">
      <c r="A135" s="87">
        <v>105</v>
      </c>
      <c r="B135" s="104" t="s">
        <v>675</v>
      </c>
      <c r="C135" s="84" t="s">
        <v>21</v>
      </c>
      <c r="D135" s="84" t="s">
        <v>17</v>
      </c>
      <c r="E135" s="88" t="s">
        <v>2</v>
      </c>
      <c r="F135" s="106">
        <v>2200</v>
      </c>
      <c r="H135" s="74"/>
      <c r="I135" s="75"/>
      <c r="J135" s="74"/>
      <c r="K135" s="190"/>
      <c r="L135" s="191"/>
      <c r="M135" s="192"/>
    </row>
    <row r="136" spans="1:13" ht="16.5">
      <c r="A136" s="87">
        <v>106</v>
      </c>
      <c r="B136" s="104" t="s">
        <v>676</v>
      </c>
      <c r="C136" s="84" t="s">
        <v>21</v>
      </c>
      <c r="D136" s="84" t="s">
        <v>17</v>
      </c>
      <c r="E136" s="88" t="s">
        <v>2</v>
      </c>
      <c r="F136" s="106">
        <v>2200</v>
      </c>
      <c r="H136" s="539"/>
      <c r="I136" s="539"/>
      <c r="J136" s="194"/>
      <c r="K136" s="194"/>
      <c r="L136" s="194"/>
      <c r="M136" s="74"/>
    </row>
    <row r="137" spans="1:13" ht="16.5">
      <c r="A137" s="87">
        <v>107</v>
      </c>
      <c r="B137" s="104" t="s">
        <v>293</v>
      </c>
      <c r="C137" s="84" t="s">
        <v>21</v>
      </c>
      <c r="D137" s="84" t="s">
        <v>17</v>
      </c>
      <c r="E137" s="88" t="s">
        <v>2</v>
      </c>
      <c r="F137" s="106">
        <v>2200</v>
      </c>
      <c r="H137" s="74"/>
      <c r="I137" s="75"/>
      <c r="J137" s="74"/>
      <c r="K137" s="190"/>
      <c r="L137" s="191"/>
      <c r="M137" s="192"/>
    </row>
    <row r="138" spans="1:13" ht="16.5">
      <c r="A138" s="87">
        <v>108</v>
      </c>
      <c r="B138" s="105" t="s">
        <v>677</v>
      </c>
      <c r="C138" s="84" t="s">
        <v>21</v>
      </c>
      <c r="D138" s="84" t="s">
        <v>17</v>
      </c>
      <c r="E138" s="88" t="s">
        <v>2</v>
      </c>
      <c r="F138" s="106">
        <v>2200</v>
      </c>
      <c r="H138" s="74"/>
      <c r="I138" s="75"/>
      <c r="J138" s="74"/>
      <c r="K138" s="190"/>
      <c r="L138" s="191"/>
      <c r="M138" s="192"/>
    </row>
    <row r="139" spans="1:13" ht="16.5">
      <c r="A139" s="87">
        <v>109</v>
      </c>
      <c r="B139" s="104" t="s">
        <v>678</v>
      </c>
      <c r="C139" s="84" t="s">
        <v>21</v>
      </c>
      <c r="D139" s="84" t="s">
        <v>17</v>
      </c>
      <c r="E139" s="88" t="s">
        <v>2</v>
      </c>
      <c r="F139" s="106">
        <v>2200</v>
      </c>
      <c r="H139" s="74"/>
      <c r="I139" s="75"/>
      <c r="J139" s="74"/>
      <c r="K139" s="190"/>
      <c r="L139" s="191"/>
      <c r="M139" s="192"/>
    </row>
    <row r="140" spans="1:13" ht="16.5">
      <c r="A140" s="556" t="s">
        <v>297</v>
      </c>
      <c r="B140" s="568"/>
      <c r="C140" s="568"/>
      <c r="D140" s="568"/>
      <c r="E140" s="568"/>
      <c r="F140" s="568"/>
      <c r="H140" s="74"/>
      <c r="I140" s="75"/>
      <c r="J140" s="74"/>
      <c r="K140" s="190"/>
      <c r="L140" s="191"/>
      <c r="M140" s="192"/>
    </row>
    <row r="141" spans="1:13" ht="16.5">
      <c r="A141" s="87">
        <v>110</v>
      </c>
      <c r="B141" s="103" t="s">
        <v>294</v>
      </c>
      <c r="C141" s="84" t="s">
        <v>21</v>
      </c>
      <c r="D141" s="84" t="s">
        <v>17</v>
      </c>
      <c r="E141" s="88" t="s">
        <v>2</v>
      </c>
      <c r="F141" s="106">
        <v>2200</v>
      </c>
      <c r="H141" s="74"/>
      <c r="I141" s="197"/>
      <c r="J141" s="74"/>
      <c r="K141" s="190"/>
      <c r="L141" s="191"/>
      <c r="M141" s="192"/>
    </row>
    <row r="142" spans="1:13" s="46" customFormat="1" ht="16.5">
      <c r="A142" s="87">
        <v>111</v>
      </c>
      <c r="B142" s="103" t="s">
        <v>295</v>
      </c>
      <c r="C142" s="84" t="s">
        <v>21</v>
      </c>
      <c r="D142" s="84" t="s">
        <v>17</v>
      </c>
      <c r="E142" s="88" t="s">
        <v>2</v>
      </c>
      <c r="F142" s="106">
        <v>2200</v>
      </c>
      <c r="H142" s="74"/>
      <c r="I142" s="75"/>
      <c r="J142" s="74"/>
      <c r="K142" s="190"/>
      <c r="L142" s="191"/>
      <c r="M142" s="192"/>
    </row>
    <row r="143" spans="1:13" s="46" customFormat="1" ht="16.5">
      <c r="A143" s="556" t="s">
        <v>682</v>
      </c>
      <c r="B143" s="566"/>
      <c r="C143" s="566"/>
      <c r="D143" s="566"/>
      <c r="E143" s="566"/>
      <c r="F143" s="566"/>
      <c r="H143" s="539"/>
      <c r="I143" s="539"/>
      <c r="J143" s="194"/>
      <c r="K143" s="194"/>
      <c r="L143" s="194"/>
      <c r="M143" s="74"/>
    </row>
    <row r="144" spans="1:13" ht="16.5">
      <c r="A144" s="87">
        <v>112</v>
      </c>
      <c r="B144" s="103" t="s">
        <v>296</v>
      </c>
      <c r="C144" s="84" t="s">
        <v>21</v>
      </c>
      <c r="D144" s="84" t="s">
        <v>17</v>
      </c>
      <c r="E144" s="88" t="s">
        <v>2</v>
      </c>
      <c r="F144" s="106">
        <v>2200</v>
      </c>
      <c r="H144" s="74"/>
      <c r="I144" s="75"/>
      <c r="J144" s="74"/>
      <c r="K144" s="190"/>
      <c r="L144" s="191"/>
      <c r="M144" s="192"/>
    </row>
    <row r="145" spans="1:15" ht="15" customHeight="1">
      <c r="A145" s="556" t="s">
        <v>683</v>
      </c>
      <c r="B145" s="556"/>
      <c r="C145" s="556"/>
      <c r="D145" s="556"/>
      <c r="E145" s="556"/>
      <c r="F145" s="556"/>
      <c r="H145" s="539"/>
      <c r="I145" s="539"/>
      <c r="J145" s="194"/>
      <c r="K145" s="194"/>
      <c r="L145" s="194"/>
      <c r="M145" s="74"/>
    </row>
    <row r="146" spans="1:15" ht="16.5">
      <c r="A146" s="87">
        <v>113</v>
      </c>
      <c r="B146" s="107" t="s">
        <v>679</v>
      </c>
      <c r="C146" s="84" t="s">
        <v>21</v>
      </c>
      <c r="D146" s="84" t="s">
        <v>17</v>
      </c>
      <c r="E146" s="88" t="s">
        <v>2</v>
      </c>
      <c r="F146" s="108">
        <v>2200</v>
      </c>
      <c r="H146" s="74"/>
      <c r="I146" s="198"/>
      <c r="J146" s="74"/>
      <c r="K146" s="190"/>
      <c r="L146" s="191"/>
      <c r="M146" s="192"/>
    </row>
    <row r="147" spans="1:15" ht="16.5">
      <c r="A147" s="556" t="s">
        <v>684</v>
      </c>
      <c r="B147" s="565"/>
      <c r="C147" s="565"/>
      <c r="D147" s="565"/>
      <c r="E147" s="565"/>
      <c r="F147" s="565"/>
      <c r="H147" s="74"/>
      <c r="I147" s="197"/>
      <c r="J147" s="74"/>
      <c r="K147" s="190"/>
      <c r="L147" s="191"/>
      <c r="M147" s="192"/>
    </row>
    <row r="148" spans="1:15" ht="16.5">
      <c r="A148" s="87">
        <v>114</v>
      </c>
      <c r="B148" s="103" t="s">
        <v>298</v>
      </c>
      <c r="C148" s="84" t="s">
        <v>21</v>
      </c>
      <c r="D148" s="84" t="s">
        <v>17</v>
      </c>
      <c r="E148" s="88" t="s">
        <v>2</v>
      </c>
      <c r="F148" s="106">
        <v>2200</v>
      </c>
      <c r="H148" s="539"/>
      <c r="I148" s="539"/>
      <c r="J148" s="194"/>
      <c r="K148" s="194"/>
      <c r="L148" s="194"/>
      <c r="M148" s="74"/>
    </row>
    <row r="149" spans="1:15" s="46" customFormat="1" ht="16.5">
      <c r="A149" s="87">
        <v>115</v>
      </c>
      <c r="B149" s="103" t="s">
        <v>299</v>
      </c>
      <c r="C149" s="84" t="s">
        <v>21</v>
      </c>
      <c r="D149" s="84" t="s">
        <v>17</v>
      </c>
      <c r="E149" s="88" t="s">
        <v>2</v>
      </c>
      <c r="F149" s="106">
        <v>2200</v>
      </c>
      <c r="H149" s="74"/>
      <c r="I149" s="198"/>
      <c r="J149" s="74"/>
      <c r="K149" s="190"/>
      <c r="L149" s="191"/>
      <c r="M149" s="192"/>
    </row>
    <row r="150" spans="1:15" s="46" customFormat="1" ht="16.5">
      <c r="A150" s="87">
        <v>116</v>
      </c>
      <c r="B150" s="103" t="s">
        <v>300</v>
      </c>
      <c r="C150" s="84" t="s">
        <v>21</v>
      </c>
      <c r="D150" s="84" t="s">
        <v>17</v>
      </c>
      <c r="E150" s="88" t="s">
        <v>2</v>
      </c>
      <c r="F150" s="106">
        <v>2200</v>
      </c>
      <c r="H150" s="539"/>
      <c r="I150" s="539"/>
      <c r="J150" s="194"/>
      <c r="K150" s="194"/>
      <c r="L150" s="194"/>
      <c r="M150" s="74"/>
      <c r="N150" s="199"/>
    </row>
    <row r="151" spans="1:15" s="46" customFormat="1" ht="16.5">
      <c r="A151" s="556" t="s">
        <v>301</v>
      </c>
      <c r="B151" s="566"/>
      <c r="C151" s="566"/>
      <c r="D151" s="566"/>
      <c r="E151" s="566"/>
      <c r="F151" s="566"/>
      <c r="H151" s="74"/>
      <c r="I151" s="197"/>
      <c r="J151" s="74"/>
      <c r="K151" s="190"/>
      <c r="L151" s="191"/>
      <c r="M151" s="192"/>
      <c r="N151" s="199"/>
    </row>
    <row r="152" spans="1:15" s="46" customFormat="1" ht="16.5">
      <c r="A152" s="87">
        <v>117</v>
      </c>
      <c r="B152" s="103" t="s">
        <v>302</v>
      </c>
      <c r="C152" s="84" t="s">
        <v>21</v>
      </c>
      <c r="D152" s="84" t="s">
        <v>17</v>
      </c>
      <c r="E152" s="88" t="s">
        <v>2</v>
      </c>
      <c r="F152" s="108">
        <v>2200</v>
      </c>
      <c r="H152" s="74"/>
      <c r="I152" s="197"/>
      <c r="J152" s="74"/>
      <c r="K152" s="190"/>
      <c r="L152" s="191"/>
      <c r="M152" s="192"/>
      <c r="N152" s="199"/>
    </row>
    <row r="153" spans="1:15" s="46" customFormat="1" ht="16.5">
      <c r="A153" s="556" t="s">
        <v>685</v>
      </c>
      <c r="B153" s="558"/>
      <c r="C153" s="558"/>
      <c r="D153" s="558"/>
      <c r="E153" s="558"/>
      <c r="F153" s="558"/>
      <c r="H153" s="539"/>
      <c r="I153" s="539"/>
      <c r="J153" s="194"/>
      <c r="K153" s="194"/>
      <c r="L153" s="194"/>
      <c r="M153" s="74"/>
      <c r="N153" s="199"/>
    </row>
    <row r="154" spans="1:15" s="46" customFormat="1" ht="16.5">
      <c r="A154" s="87">
        <v>118</v>
      </c>
      <c r="B154" s="103" t="s">
        <v>303</v>
      </c>
      <c r="C154" s="84" t="s">
        <v>21</v>
      </c>
      <c r="D154" s="84" t="s">
        <v>17</v>
      </c>
      <c r="E154" s="88" t="s">
        <v>2</v>
      </c>
      <c r="F154" s="106">
        <v>2200</v>
      </c>
      <c r="H154" s="74"/>
      <c r="I154" s="198"/>
      <c r="J154" s="74"/>
      <c r="K154" s="190"/>
      <c r="L154" s="191"/>
      <c r="M154" s="192"/>
      <c r="N154" s="199"/>
    </row>
    <row r="155" spans="1:15" s="46" customFormat="1" ht="16.5">
      <c r="A155" s="87">
        <v>119</v>
      </c>
      <c r="B155" s="103" t="s">
        <v>304</v>
      </c>
      <c r="C155" s="84" t="s">
        <v>21</v>
      </c>
      <c r="D155" s="84" t="s">
        <v>17</v>
      </c>
      <c r="E155" s="88" t="s">
        <v>2</v>
      </c>
      <c r="F155" s="106">
        <v>2200</v>
      </c>
      <c r="H155" s="74"/>
      <c r="I155" s="198"/>
      <c r="J155" s="74"/>
      <c r="K155" s="190"/>
      <c r="L155" s="191"/>
      <c r="M155" s="192"/>
      <c r="N155" s="199"/>
    </row>
    <row r="156" spans="1:15" s="46" customFormat="1" ht="16.5">
      <c r="A156" s="87">
        <v>120</v>
      </c>
      <c r="B156" s="103" t="s">
        <v>305</v>
      </c>
      <c r="C156" s="84" t="s">
        <v>21</v>
      </c>
      <c r="D156" s="84" t="s">
        <v>17</v>
      </c>
      <c r="E156" s="88" t="s">
        <v>2</v>
      </c>
      <c r="F156" s="106">
        <v>2200</v>
      </c>
      <c r="H156" s="539"/>
      <c r="I156" s="539"/>
      <c r="J156" s="194"/>
      <c r="K156" s="194"/>
      <c r="L156" s="194"/>
      <c r="M156" s="74"/>
      <c r="N156" s="199"/>
    </row>
    <row r="157" spans="1:15" s="46" customFormat="1" ht="16.5">
      <c r="A157" s="87">
        <v>121</v>
      </c>
      <c r="B157" s="103" t="s">
        <v>680</v>
      </c>
      <c r="C157" s="84" t="s">
        <v>21</v>
      </c>
      <c r="D157" s="84" t="s">
        <v>17</v>
      </c>
      <c r="E157" s="88" t="s">
        <v>2</v>
      </c>
      <c r="F157" s="106">
        <v>2200</v>
      </c>
      <c r="H157" s="74"/>
      <c r="I157" s="75"/>
      <c r="J157" s="74"/>
      <c r="K157" s="190"/>
      <c r="L157" s="191"/>
      <c r="M157" s="192"/>
      <c r="N157" s="199"/>
    </row>
    <row r="158" spans="1:15" s="46" customFormat="1" ht="16.5">
      <c r="A158" s="559" t="s">
        <v>681</v>
      </c>
      <c r="B158" s="560"/>
      <c r="C158" s="560"/>
      <c r="D158" s="560"/>
      <c r="E158" s="560"/>
      <c r="F158" s="560"/>
      <c r="H158" s="74"/>
      <c r="I158" s="75"/>
      <c r="J158" s="74"/>
      <c r="K158" s="190"/>
      <c r="L158" s="191"/>
      <c r="M158" s="192"/>
      <c r="N158" s="199"/>
      <c r="O158" s="199"/>
    </row>
    <row r="159" spans="1:15" s="46" customFormat="1" ht="16.5">
      <c r="A159" s="556" t="s">
        <v>687</v>
      </c>
      <c r="B159" s="557"/>
      <c r="C159" s="557"/>
      <c r="D159" s="557"/>
      <c r="E159" s="557"/>
      <c r="F159" s="557"/>
      <c r="H159" s="207"/>
      <c r="I159" s="207"/>
      <c r="J159" s="194"/>
      <c r="K159" s="194"/>
      <c r="L159" s="194"/>
      <c r="M159" s="74"/>
      <c r="N159" s="199"/>
      <c r="O159" s="199"/>
    </row>
    <row r="160" spans="1:15" ht="33">
      <c r="A160" s="87">
        <v>122</v>
      </c>
      <c r="B160" s="109" t="s">
        <v>686</v>
      </c>
      <c r="C160" s="84" t="s">
        <v>21</v>
      </c>
      <c r="D160" s="84" t="s">
        <v>20</v>
      </c>
      <c r="E160" s="88" t="s">
        <v>2</v>
      </c>
      <c r="F160" s="106">
        <v>3680</v>
      </c>
      <c r="H160" s="74"/>
      <c r="I160" s="208"/>
      <c r="J160" s="74"/>
      <c r="K160" s="74"/>
      <c r="L160" s="191"/>
      <c r="M160" s="192"/>
      <c r="N160" s="195"/>
      <c r="O160" s="195"/>
    </row>
    <row r="161" spans="1:15" ht="66">
      <c r="A161" s="87">
        <v>123</v>
      </c>
      <c r="B161" s="110" t="s">
        <v>688</v>
      </c>
      <c r="C161" s="84" t="s">
        <v>21</v>
      </c>
      <c r="D161" s="84" t="s">
        <v>20</v>
      </c>
      <c r="E161" s="88" t="s">
        <v>2</v>
      </c>
      <c r="F161" s="106">
        <v>3680</v>
      </c>
      <c r="H161" s="74"/>
      <c r="I161" s="209"/>
      <c r="J161" s="74"/>
      <c r="K161" s="74"/>
      <c r="L161" s="191"/>
      <c r="M161" s="192"/>
      <c r="N161" s="195"/>
      <c r="O161" s="195"/>
    </row>
    <row r="162" spans="1:15" ht="33" customHeight="1">
      <c r="A162" s="87">
        <v>124</v>
      </c>
      <c r="B162" s="104" t="s">
        <v>689</v>
      </c>
      <c r="C162" s="84" t="s">
        <v>21</v>
      </c>
      <c r="D162" s="84" t="s">
        <v>20</v>
      </c>
      <c r="E162" s="88" t="s">
        <v>2</v>
      </c>
      <c r="F162" s="106">
        <v>3680</v>
      </c>
      <c r="H162" s="74"/>
      <c r="I162" s="75"/>
      <c r="J162" s="74"/>
      <c r="K162" s="74"/>
      <c r="L162" s="191"/>
      <c r="M162" s="192"/>
      <c r="N162" s="195"/>
      <c r="O162" s="195"/>
    </row>
    <row r="163" spans="1:15" ht="33">
      <c r="A163" s="87">
        <v>125</v>
      </c>
      <c r="B163" s="109" t="s">
        <v>690</v>
      </c>
      <c r="C163" s="84" t="s">
        <v>21</v>
      </c>
      <c r="D163" s="84" t="s">
        <v>20</v>
      </c>
      <c r="E163" s="88" t="s">
        <v>2</v>
      </c>
      <c r="F163" s="106">
        <v>3680</v>
      </c>
      <c r="H163" s="74"/>
      <c r="I163" s="208"/>
      <c r="J163" s="74"/>
      <c r="K163" s="74"/>
      <c r="L163" s="191"/>
      <c r="M163" s="192"/>
      <c r="N163" s="195"/>
      <c r="O163" s="195"/>
    </row>
    <row r="164" spans="1:15" ht="16.5">
      <c r="A164" s="540" t="s">
        <v>691</v>
      </c>
      <c r="B164" s="541"/>
      <c r="C164" s="541"/>
      <c r="D164" s="541"/>
      <c r="E164" s="541"/>
      <c r="F164" s="541"/>
      <c r="H164" s="210"/>
      <c r="I164" s="210"/>
      <c r="J164" s="211"/>
      <c r="K164" s="211"/>
      <c r="L164" s="211"/>
      <c r="M164" s="212"/>
      <c r="N164" s="195"/>
      <c r="O164" s="195"/>
    </row>
    <row r="165" spans="1:15" ht="49.5">
      <c r="A165" s="111">
        <v>126</v>
      </c>
      <c r="B165" s="104" t="s">
        <v>692</v>
      </c>
      <c r="C165" s="84" t="s">
        <v>21</v>
      </c>
      <c r="D165" s="84" t="s">
        <v>20</v>
      </c>
      <c r="E165" s="88" t="s">
        <v>2</v>
      </c>
      <c r="F165" s="106">
        <v>3680</v>
      </c>
      <c r="H165" s="213"/>
      <c r="I165" s="75"/>
      <c r="J165" s="74"/>
      <c r="K165" s="74"/>
      <c r="L165" s="191"/>
      <c r="M165" s="192"/>
      <c r="N165" s="195"/>
      <c r="O165" s="195"/>
    </row>
    <row r="166" spans="1:15" ht="66">
      <c r="A166" s="87">
        <v>127</v>
      </c>
      <c r="B166" s="112" t="s">
        <v>693</v>
      </c>
      <c r="C166" s="84" t="s">
        <v>21</v>
      </c>
      <c r="D166" s="84" t="s">
        <v>20</v>
      </c>
      <c r="E166" s="88" t="s">
        <v>2</v>
      </c>
      <c r="F166" s="106">
        <v>3680</v>
      </c>
      <c r="H166" s="74"/>
      <c r="I166" s="214"/>
      <c r="J166" s="74"/>
      <c r="K166" s="74"/>
      <c r="L166" s="191"/>
      <c r="M166" s="192"/>
      <c r="N166" s="195"/>
      <c r="O166" s="195"/>
    </row>
    <row r="167" spans="1:15" ht="49.5" customHeight="1">
      <c r="A167" s="87">
        <v>128</v>
      </c>
      <c r="B167" s="112" t="s">
        <v>694</v>
      </c>
      <c r="C167" s="84" t="s">
        <v>21</v>
      </c>
      <c r="D167" s="84" t="s">
        <v>20</v>
      </c>
      <c r="E167" s="88" t="s">
        <v>2</v>
      </c>
      <c r="F167" s="106">
        <v>3680</v>
      </c>
      <c r="H167" s="74"/>
      <c r="I167" s="214"/>
      <c r="J167" s="74"/>
      <c r="K167" s="74"/>
      <c r="L167" s="191"/>
      <c r="M167" s="192"/>
      <c r="N167" s="195"/>
      <c r="O167" s="195"/>
    </row>
    <row r="168" spans="1:15" ht="16.5">
      <c r="A168" s="542" t="s">
        <v>695</v>
      </c>
      <c r="B168" s="541"/>
      <c r="C168" s="541"/>
      <c r="D168" s="541"/>
      <c r="E168" s="541"/>
      <c r="F168" s="541"/>
      <c r="H168" s="215"/>
      <c r="I168" s="215"/>
      <c r="J168" s="216"/>
      <c r="K168" s="216"/>
      <c r="L168" s="216"/>
      <c r="M168" s="212"/>
      <c r="N168" s="195"/>
      <c r="O168" s="195"/>
    </row>
    <row r="169" spans="1:15" ht="33">
      <c r="A169" s="87">
        <v>129</v>
      </c>
      <c r="B169" s="104" t="s">
        <v>696</v>
      </c>
      <c r="C169" s="84" t="s">
        <v>21</v>
      </c>
      <c r="D169" s="84" t="s">
        <v>20</v>
      </c>
      <c r="E169" s="88" t="s">
        <v>2</v>
      </c>
      <c r="F169" s="106">
        <v>3680</v>
      </c>
      <c r="H169" s="74"/>
      <c r="I169" s="75"/>
      <c r="J169" s="74"/>
      <c r="K169" s="74"/>
      <c r="L169" s="191"/>
      <c r="M169" s="192"/>
      <c r="N169" s="195"/>
      <c r="O169" s="195"/>
    </row>
    <row r="170" spans="1:15" ht="33">
      <c r="A170" s="87">
        <v>130</v>
      </c>
      <c r="B170" s="112" t="s">
        <v>697</v>
      </c>
      <c r="C170" s="84" t="s">
        <v>21</v>
      </c>
      <c r="D170" s="84" t="s">
        <v>20</v>
      </c>
      <c r="E170" s="88" t="s">
        <v>2</v>
      </c>
      <c r="F170" s="106">
        <v>3680</v>
      </c>
      <c r="H170" s="74"/>
      <c r="I170" s="214"/>
      <c r="J170" s="74"/>
      <c r="K170" s="74"/>
      <c r="L170" s="191"/>
      <c r="M170" s="192"/>
      <c r="N170" s="195"/>
      <c r="O170" s="195"/>
    </row>
    <row r="171" spans="1:15" ht="49.5" customHeight="1">
      <c r="A171" s="87">
        <v>131</v>
      </c>
      <c r="B171" s="112" t="s">
        <v>698</v>
      </c>
      <c r="C171" s="84" t="s">
        <v>21</v>
      </c>
      <c r="D171" s="84" t="s">
        <v>20</v>
      </c>
      <c r="E171" s="88" t="s">
        <v>2</v>
      </c>
      <c r="F171" s="106">
        <v>3680</v>
      </c>
      <c r="H171" s="74"/>
      <c r="I171" s="214"/>
      <c r="J171" s="74"/>
      <c r="K171" s="74"/>
      <c r="L171" s="191"/>
      <c r="M171" s="192"/>
      <c r="N171" s="195"/>
      <c r="O171" s="195"/>
    </row>
    <row r="172" spans="1:15" ht="49.5">
      <c r="A172" s="87">
        <v>132</v>
      </c>
      <c r="B172" s="113" t="s">
        <v>699</v>
      </c>
      <c r="C172" s="84" t="s">
        <v>21</v>
      </c>
      <c r="D172" s="84" t="s">
        <v>20</v>
      </c>
      <c r="E172" s="88" t="s">
        <v>2</v>
      </c>
      <c r="F172" s="106">
        <v>3680</v>
      </c>
      <c r="H172" s="74"/>
      <c r="I172" s="217"/>
      <c r="J172" s="74"/>
      <c r="K172" s="74"/>
      <c r="L172" s="191"/>
      <c r="M172" s="192"/>
      <c r="N172" s="195"/>
      <c r="O172" s="195"/>
    </row>
    <row r="173" spans="1:15" ht="33">
      <c r="A173" s="87">
        <v>133</v>
      </c>
      <c r="B173" s="113" t="s">
        <v>700</v>
      </c>
      <c r="C173" s="84" t="s">
        <v>21</v>
      </c>
      <c r="D173" s="84" t="s">
        <v>20</v>
      </c>
      <c r="E173" s="88" t="s">
        <v>2</v>
      </c>
      <c r="F173" s="106">
        <v>3680</v>
      </c>
      <c r="H173" s="74"/>
      <c r="I173" s="217"/>
      <c r="J173" s="74"/>
      <c r="K173" s="74"/>
      <c r="L173" s="191"/>
      <c r="M173" s="192"/>
      <c r="N173" s="195"/>
      <c r="O173" s="195"/>
    </row>
    <row r="174" spans="1:15" ht="42.75" customHeight="1">
      <c r="A174" s="87">
        <v>134</v>
      </c>
      <c r="B174" s="113" t="s">
        <v>701</v>
      </c>
      <c r="C174" s="84" t="s">
        <v>21</v>
      </c>
      <c r="D174" s="84" t="s">
        <v>20</v>
      </c>
      <c r="E174" s="88" t="s">
        <v>2</v>
      </c>
      <c r="F174" s="106">
        <v>3680</v>
      </c>
      <c r="H174" s="74"/>
      <c r="I174" s="217"/>
      <c r="J174" s="74"/>
      <c r="K174" s="74"/>
      <c r="L174" s="191"/>
      <c r="M174" s="192"/>
      <c r="N174" s="195"/>
      <c r="O174" s="195"/>
    </row>
    <row r="175" spans="1:15" ht="49.5">
      <c r="A175" s="87">
        <v>135</v>
      </c>
      <c r="B175" s="112" t="s">
        <v>702</v>
      </c>
      <c r="C175" s="84" t="s">
        <v>21</v>
      </c>
      <c r="D175" s="84" t="s">
        <v>20</v>
      </c>
      <c r="E175" s="88" t="s">
        <v>2</v>
      </c>
      <c r="F175" s="106">
        <v>3680</v>
      </c>
      <c r="H175" s="74"/>
      <c r="I175" s="214"/>
      <c r="J175" s="74"/>
      <c r="K175" s="74"/>
      <c r="L175" s="191"/>
      <c r="M175" s="192"/>
      <c r="N175" s="195"/>
      <c r="O175" s="195"/>
    </row>
    <row r="176" spans="1:15" ht="33">
      <c r="A176" s="87">
        <v>136</v>
      </c>
      <c r="B176" s="104" t="s">
        <v>703</v>
      </c>
      <c r="C176" s="84" t="s">
        <v>21</v>
      </c>
      <c r="D176" s="84" t="s">
        <v>20</v>
      </c>
      <c r="E176" s="88" t="s">
        <v>2</v>
      </c>
      <c r="F176" s="106">
        <v>3680</v>
      </c>
      <c r="H176" s="74"/>
      <c r="I176" s="75"/>
      <c r="J176" s="74"/>
      <c r="K176" s="74"/>
      <c r="L176" s="191"/>
      <c r="M176" s="192"/>
      <c r="N176" s="195"/>
      <c r="O176" s="195"/>
    </row>
    <row r="177" spans="1:15" ht="16.5">
      <c r="A177" s="544" t="s">
        <v>704</v>
      </c>
      <c r="B177" s="545"/>
      <c r="C177" s="545"/>
      <c r="D177" s="545"/>
      <c r="E177" s="545"/>
      <c r="F177" s="545"/>
      <c r="H177" s="218"/>
      <c r="I177" s="218"/>
      <c r="J177" s="188"/>
      <c r="K177" s="188"/>
      <c r="L177" s="188"/>
      <c r="M177" s="189"/>
      <c r="N177" s="195"/>
      <c r="O177" s="195"/>
    </row>
    <row r="178" spans="1:15" ht="33">
      <c r="A178" s="87">
        <v>137</v>
      </c>
      <c r="B178" s="112" t="s">
        <v>705</v>
      </c>
      <c r="C178" s="84" t="s">
        <v>21</v>
      </c>
      <c r="D178" s="84" t="s">
        <v>20</v>
      </c>
      <c r="E178" s="88" t="s">
        <v>2</v>
      </c>
      <c r="F178" s="106">
        <v>3680</v>
      </c>
      <c r="H178" s="74"/>
      <c r="I178" s="209"/>
      <c r="J178" s="74"/>
      <c r="K178" s="74"/>
      <c r="L178" s="191"/>
      <c r="M178" s="192"/>
      <c r="N178" s="195"/>
      <c r="O178" s="195"/>
    </row>
    <row r="179" spans="1:15" ht="28.5" customHeight="1">
      <c r="A179" s="114">
        <v>138</v>
      </c>
      <c r="B179" s="112" t="s">
        <v>706</v>
      </c>
      <c r="C179" s="84" t="s">
        <v>21</v>
      </c>
      <c r="D179" s="84" t="s">
        <v>20</v>
      </c>
      <c r="E179" s="88" t="s">
        <v>2</v>
      </c>
      <c r="F179" s="106">
        <v>3680</v>
      </c>
      <c r="H179" s="219"/>
      <c r="I179" s="209"/>
      <c r="J179" s="74"/>
      <c r="K179" s="74"/>
      <c r="L179" s="191"/>
      <c r="M179" s="192"/>
      <c r="N179" s="195"/>
      <c r="O179" s="195"/>
    </row>
    <row r="180" spans="1:15" ht="33" customHeight="1">
      <c r="A180" s="114">
        <v>139</v>
      </c>
      <c r="B180" s="112" t="s">
        <v>707</v>
      </c>
      <c r="C180" s="84" t="s">
        <v>21</v>
      </c>
      <c r="D180" s="84" t="s">
        <v>20</v>
      </c>
      <c r="E180" s="88" t="s">
        <v>2</v>
      </c>
      <c r="F180" s="106">
        <v>3680</v>
      </c>
      <c r="H180" s="219"/>
      <c r="I180" s="209"/>
      <c r="J180" s="74"/>
      <c r="K180" s="74"/>
      <c r="L180" s="191"/>
      <c r="M180" s="192"/>
      <c r="N180" s="195"/>
      <c r="O180" s="195"/>
    </row>
    <row r="181" spans="1:15" ht="33">
      <c r="A181" s="87">
        <v>140</v>
      </c>
      <c r="B181" s="112" t="s">
        <v>708</v>
      </c>
      <c r="C181" s="84" t="s">
        <v>21</v>
      </c>
      <c r="D181" s="84" t="s">
        <v>20</v>
      </c>
      <c r="E181" s="88" t="s">
        <v>2</v>
      </c>
      <c r="F181" s="106">
        <v>3680</v>
      </c>
      <c r="H181" s="74"/>
      <c r="I181" s="209"/>
      <c r="J181" s="74"/>
      <c r="K181" s="74"/>
      <c r="L181" s="191"/>
      <c r="M181" s="192"/>
      <c r="N181" s="195"/>
      <c r="O181" s="195"/>
    </row>
    <row r="182" spans="1:15" ht="33">
      <c r="A182" s="87">
        <v>141</v>
      </c>
      <c r="B182" s="110" t="s">
        <v>709</v>
      </c>
      <c r="C182" s="84" t="s">
        <v>21</v>
      </c>
      <c r="D182" s="84" t="s">
        <v>20</v>
      </c>
      <c r="E182" s="88" t="s">
        <v>2</v>
      </c>
      <c r="F182" s="106">
        <v>3680</v>
      </c>
      <c r="H182" s="219"/>
      <c r="I182" s="209"/>
      <c r="J182" s="74"/>
      <c r="K182" s="74"/>
      <c r="L182" s="191"/>
      <c r="M182" s="192"/>
      <c r="N182" s="195"/>
      <c r="O182" s="195"/>
    </row>
    <row r="183" spans="1:15" ht="33">
      <c r="A183" s="114">
        <v>142</v>
      </c>
      <c r="B183" s="112" t="s">
        <v>710</v>
      </c>
      <c r="C183" s="84" t="s">
        <v>21</v>
      </c>
      <c r="D183" s="84" t="s">
        <v>20</v>
      </c>
      <c r="E183" s="88" t="s">
        <v>2</v>
      </c>
      <c r="F183" s="106">
        <v>3680</v>
      </c>
      <c r="H183" s="74"/>
      <c r="I183" s="214"/>
      <c r="J183" s="74"/>
      <c r="K183" s="74"/>
      <c r="L183" s="191"/>
      <c r="M183" s="192"/>
      <c r="N183" s="195"/>
      <c r="O183" s="195"/>
    </row>
    <row r="184" spans="1:15" ht="33">
      <c r="A184" s="114">
        <v>143</v>
      </c>
      <c r="B184" s="104" t="s">
        <v>711</v>
      </c>
      <c r="C184" s="84" t="s">
        <v>21</v>
      </c>
      <c r="D184" s="84" t="s">
        <v>20</v>
      </c>
      <c r="E184" s="88" t="s">
        <v>2</v>
      </c>
      <c r="F184" s="106">
        <v>3680</v>
      </c>
      <c r="H184" s="219"/>
      <c r="I184" s="75"/>
      <c r="J184" s="74"/>
      <c r="K184" s="74"/>
      <c r="L184" s="191"/>
      <c r="M184" s="192"/>
      <c r="N184" s="195"/>
      <c r="O184" s="195"/>
    </row>
    <row r="185" spans="1:15" ht="33">
      <c r="A185" s="87">
        <v>144</v>
      </c>
      <c r="B185" s="112" t="s">
        <v>712</v>
      </c>
      <c r="C185" s="84" t="s">
        <v>21</v>
      </c>
      <c r="D185" s="84" t="s">
        <v>20</v>
      </c>
      <c r="E185" s="88" t="s">
        <v>2</v>
      </c>
      <c r="F185" s="106">
        <v>3680</v>
      </c>
      <c r="H185" s="219"/>
      <c r="I185" s="214"/>
      <c r="J185" s="74"/>
      <c r="K185" s="74"/>
      <c r="L185" s="191"/>
      <c r="M185" s="192"/>
      <c r="N185" s="195"/>
      <c r="O185" s="195"/>
    </row>
    <row r="186" spans="1:15" ht="33">
      <c r="A186" s="114">
        <v>145</v>
      </c>
      <c r="B186" s="112" t="s">
        <v>713</v>
      </c>
      <c r="C186" s="84" t="s">
        <v>21</v>
      </c>
      <c r="D186" s="84" t="s">
        <v>20</v>
      </c>
      <c r="E186" s="88" t="s">
        <v>2</v>
      </c>
      <c r="F186" s="106">
        <v>3680</v>
      </c>
      <c r="H186" s="74"/>
      <c r="I186" s="214"/>
      <c r="J186" s="74"/>
      <c r="K186" s="74"/>
      <c r="L186" s="191"/>
      <c r="M186" s="192"/>
      <c r="N186" s="195"/>
      <c r="O186" s="195"/>
    </row>
    <row r="187" spans="1:15" ht="33">
      <c r="A187" s="114">
        <v>146</v>
      </c>
      <c r="B187" s="113" t="s">
        <v>714</v>
      </c>
      <c r="C187" s="84" t="s">
        <v>21</v>
      </c>
      <c r="D187" s="84" t="s">
        <v>20</v>
      </c>
      <c r="E187" s="88" t="s">
        <v>2</v>
      </c>
      <c r="F187" s="106">
        <v>3680</v>
      </c>
      <c r="H187" s="219"/>
      <c r="I187" s="217"/>
      <c r="J187" s="74"/>
      <c r="K187" s="74"/>
      <c r="L187" s="191"/>
      <c r="M187" s="192"/>
      <c r="N187" s="195"/>
      <c r="O187" s="195"/>
    </row>
    <row r="188" spans="1:15" ht="33">
      <c r="A188" s="87">
        <v>147</v>
      </c>
      <c r="B188" s="112" t="s">
        <v>715</v>
      </c>
      <c r="C188" s="84" t="s">
        <v>21</v>
      </c>
      <c r="D188" s="84" t="s">
        <v>20</v>
      </c>
      <c r="E188" s="88" t="s">
        <v>2</v>
      </c>
      <c r="F188" s="106">
        <v>3680</v>
      </c>
      <c r="H188" s="219"/>
      <c r="I188" s="214"/>
      <c r="J188" s="74"/>
      <c r="K188" s="74"/>
      <c r="L188" s="191"/>
      <c r="M188" s="192"/>
      <c r="N188" s="195"/>
      <c r="O188" s="195"/>
    </row>
    <row r="189" spans="1:15" ht="33">
      <c r="A189" s="114">
        <v>148</v>
      </c>
      <c r="B189" s="112" t="s">
        <v>716</v>
      </c>
      <c r="C189" s="84" t="s">
        <v>21</v>
      </c>
      <c r="D189" s="84" t="s">
        <v>20</v>
      </c>
      <c r="E189" s="88" t="s">
        <v>2</v>
      </c>
      <c r="F189" s="106">
        <v>3680</v>
      </c>
      <c r="H189" s="74"/>
      <c r="I189" s="214"/>
      <c r="J189" s="74"/>
      <c r="K189" s="74"/>
      <c r="L189" s="191"/>
      <c r="M189" s="192"/>
      <c r="N189" s="195"/>
      <c r="O189" s="195"/>
    </row>
    <row r="190" spans="1:15" ht="33">
      <c r="A190" s="114">
        <v>149</v>
      </c>
      <c r="B190" s="112" t="s">
        <v>717</v>
      </c>
      <c r="C190" s="84" t="s">
        <v>21</v>
      </c>
      <c r="D190" s="84" t="s">
        <v>20</v>
      </c>
      <c r="E190" s="88" t="s">
        <v>2</v>
      </c>
      <c r="F190" s="106">
        <v>3680</v>
      </c>
      <c r="H190" s="219"/>
      <c r="I190" s="214"/>
      <c r="J190" s="74"/>
      <c r="K190" s="74"/>
      <c r="L190" s="191"/>
      <c r="M190" s="192"/>
      <c r="N190" s="195"/>
      <c r="O190" s="195"/>
    </row>
    <row r="191" spans="1:15" ht="33">
      <c r="A191" s="87">
        <v>150</v>
      </c>
      <c r="B191" s="112" t="s">
        <v>718</v>
      </c>
      <c r="C191" s="84" t="s">
        <v>21</v>
      </c>
      <c r="D191" s="84" t="s">
        <v>20</v>
      </c>
      <c r="E191" s="88" t="s">
        <v>2</v>
      </c>
      <c r="F191" s="106">
        <v>3680</v>
      </c>
      <c r="H191" s="74"/>
      <c r="I191" s="217"/>
      <c r="J191" s="74"/>
      <c r="K191" s="74"/>
      <c r="L191" s="191"/>
      <c r="M191" s="192"/>
      <c r="N191" s="195"/>
      <c r="O191" s="195"/>
    </row>
    <row r="192" spans="1:15" ht="33">
      <c r="A192" s="114">
        <v>151</v>
      </c>
      <c r="B192" s="112" t="s">
        <v>719</v>
      </c>
      <c r="C192" s="84" t="s">
        <v>21</v>
      </c>
      <c r="D192" s="84" t="s">
        <v>20</v>
      </c>
      <c r="E192" s="88" t="s">
        <v>2</v>
      </c>
      <c r="F192" s="106">
        <v>3680</v>
      </c>
      <c r="H192" s="219"/>
      <c r="I192" s="214"/>
      <c r="J192" s="74"/>
      <c r="K192" s="74"/>
      <c r="L192" s="191"/>
      <c r="M192" s="192"/>
      <c r="N192" s="195"/>
      <c r="O192" s="195"/>
    </row>
    <row r="193" spans="1:15" ht="16.5" customHeight="1">
      <c r="A193" s="534" t="s">
        <v>720</v>
      </c>
      <c r="B193" s="535"/>
      <c r="C193" s="535"/>
      <c r="D193" s="535"/>
      <c r="E193" s="535"/>
      <c r="F193" s="536"/>
      <c r="H193" s="220"/>
      <c r="I193" s="220"/>
      <c r="J193" s="221"/>
      <c r="K193" s="221"/>
      <c r="L193" s="221"/>
      <c r="M193" s="74"/>
      <c r="N193" s="195"/>
      <c r="O193" s="195"/>
    </row>
    <row r="194" spans="1:15" ht="49.5">
      <c r="A194" s="87">
        <v>152</v>
      </c>
      <c r="B194" s="107" t="s">
        <v>721</v>
      </c>
      <c r="C194" s="84" t="s">
        <v>21</v>
      </c>
      <c r="D194" s="84" t="s">
        <v>17</v>
      </c>
      <c r="E194" s="87">
        <v>7</v>
      </c>
      <c r="F194" s="342">
        <v>18000</v>
      </c>
      <c r="H194" s="74"/>
      <c r="I194" s="198"/>
      <c r="J194" s="74"/>
      <c r="K194" s="74"/>
      <c r="L194" s="74"/>
      <c r="M194" s="222"/>
      <c r="N194" s="195"/>
      <c r="O194" s="195"/>
    </row>
    <row r="195" spans="1:15" ht="66">
      <c r="A195" s="87">
        <v>153</v>
      </c>
      <c r="B195" s="107" t="s">
        <v>722</v>
      </c>
      <c r="C195" s="84" t="s">
        <v>21</v>
      </c>
      <c r="D195" s="84" t="s">
        <v>17</v>
      </c>
      <c r="E195" s="87">
        <v>7</v>
      </c>
      <c r="F195" s="342">
        <v>18000</v>
      </c>
      <c r="H195" s="74"/>
      <c r="I195" s="198"/>
      <c r="J195" s="74"/>
      <c r="K195" s="74"/>
      <c r="L195" s="74"/>
      <c r="M195" s="222"/>
      <c r="N195" s="195"/>
      <c r="O195" s="195"/>
    </row>
    <row r="196" spans="1:15" ht="49.5">
      <c r="A196" s="87">
        <v>154</v>
      </c>
      <c r="B196" s="107" t="s">
        <v>723</v>
      </c>
      <c r="C196" s="84" t="s">
        <v>21</v>
      </c>
      <c r="D196" s="84" t="s">
        <v>17</v>
      </c>
      <c r="E196" s="87">
        <v>7</v>
      </c>
      <c r="F196" s="342">
        <v>18000</v>
      </c>
      <c r="H196" s="74"/>
      <c r="I196" s="198"/>
      <c r="J196" s="74"/>
      <c r="K196" s="74"/>
      <c r="L196" s="74"/>
      <c r="M196" s="222"/>
      <c r="N196" s="195"/>
      <c r="O196" s="195"/>
    </row>
    <row r="197" spans="1:15" s="130" customFormat="1" ht="49.5">
      <c r="A197" s="339">
        <v>155</v>
      </c>
      <c r="B197" s="353" t="s">
        <v>875</v>
      </c>
      <c r="C197" s="84" t="s">
        <v>21</v>
      </c>
      <c r="D197" s="84" t="s">
        <v>17</v>
      </c>
      <c r="E197" s="354">
        <v>7</v>
      </c>
      <c r="F197" s="355">
        <v>24000</v>
      </c>
      <c r="H197" s="74"/>
      <c r="I197" s="198"/>
      <c r="J197" s="74"/>
      <c r="K197" s="74"/>
      <c r="L197" s="74"/>
      <c r="M197" s="222"/>
      <c r="N197" s="195"/>
      <c r="O197" s="195"/>
    </row>
    <row r="198" spans="1:15" ht="16.5">
      <c r="A198" s="543" t="s">
        <v>726</v>
      </c>
      <c r="B198" s="543"/>
      <c r="C198" s="543"/>
      <c r="D198" s="543"/>
      <c r="E198" s="543"/>
      <c r="F198" s="543"/>
      <c r="H198" s="537"/>
      <c r="I198" s="537"/>
      <c r="J198" s="538"/>
      <c r="K198" s="538"/>
      <c r="L198" s="538"/>
      <c r="M198" s="538"/>
      <c r="N198" s="195"/>
      <c r="O198" s="195"/>
    </row>
    <row r="199" spans="1:15" ht="16.5">
      <c r="A199" s="116">
        <v>156</v>
      </c>
      <c r="B199" s="112" t="s">
        <v>725</v>
      </c>
      <c r="C199" s="117" t="s">
        <v>21</v>
      </c>
      <c r="D199" s="118" t="s">
        <v>20</v>
      </c>
      <c r="E199" s="119" t="s">
        <v>9</v>
      </c>
      <c r="F199" s="120">
        <v>127000</v>
      </c>
      <c r="H199" s="200"/>
      <c r="I199" s="214"/>
      <c r="J199" s="131"/>
      <c r="K199" s="133"/>
      <c r="L199" s="223"/>
      <c r="M199" s="96"/>
      <c r="N199" s="195"/>
      <c r="O199" s="195"/>
    </row>
    <row r="200" spans="1:15">
      <c r="H200" s="195"/>
      <c r="I200" s="195"/>
      <c r="J200" s="195"/>
      <c r="K200" s="195"/>
      <c r="L200" s="195"/>
      <c r="M200" s="195"/>
      <c r="N200" s="195"/>
      <c r="O200" s="195"/>
    </row>
    <row r="201" spans="1:15">
      <c r="H201" s="195"/>
      <c r="I201" s="195"/>
      <c r="J201" s="195"/>
      <c r="K201" s="195"/>
      <c r="L201" s="195"/>
      <c r="M201" s="195"/>
      <c r="N201" s="195"/>
      <c r="O201" s="195"/>
    </row>
    <row r="202" spans="1:15">
      <c r="H202" s="195"/>
      <c r="I202" s="195"/>
      <c r="J202" s="195"/>
      <c r="K202" s="195"/>
      <c r="L202" s="195"/>
      <c r="M202" s="195"/>
      <c r="N202" s="195"/>
      <c r="O202" s="195"/>
    </row>
    <row r="203" spans="1:15">
      <c r="H203" s="195"/>
      <c r="I203" s="195"/>
      <c r="J203" s="195"/>
      <c r="K203" s="195"/>
      <c r="L203" s="195"/>
      <c r="M203" s="195"/>
      <c r="N203" s="195"/>
      <c r="O203" s="195"/>
    </row>
    <row r="204" spans="1:15">
      <c r="H204" s="195"/>
      <c r="I204" s="195"/>
      <c r="J204" s="195"/>
      <c r="K204" s="195"/>
      <c r="L204" s="195"/>
      <c r="M204" s="195"/>
      <c r="N204" s="195"/>
      <c r="O204" s="195"/>
    </row>
    <row r="205" spans="1:15">
      <c r="H205" s="195"/>
      <c r="I205" s="195"/>
      <c r="J205" s="195"/>
      <c r="K205" s="195"/>
      <c r="L205" s="195"/>
      <c r="M205" s="195"/>
      <c r="N205" s="195"/>
      <c r="O205" s="195"/>
    </row>
    <row r="206" spans="1:15">
      <c r="H206" s="195"/>
      <c r="I206" s="195"/>
      <c r="J206" s="195"/>
      <c r="K206" s="195"/>
      <c r="L206" s="195"/>
      <c r="M206" s="195"/>
      <c r="N206" s="195"/>
      <c r="O206" s="195"/>
    </row>
    <row r="207" spans="1:15">
      <c r="H207" s="195"/>
      <c r="I207" s="195"/>
      <c r="J207" s="195"/>
      <c r="K207" s="195"/>
      <c r="L207" s="195"/>
      <c r="M207" s="195"/>
      <c r="N207" s="195"/>
      <c r="O207" s="195"/>
    </row>
    <row r="208" spans="1:15">
      <c r="H208" s="195"/>
      <c r="I208" s="195"/>
      <c r="J208" s="195"/>
      <c r="K208" s="195"/>
      <c r="L208" s="195"/>
      <c r="M208" s="195"/>
      <c r="N208" s="195"/>
      <c r="O208" s="195"/>
    </row>
    <row r="209" spans="8:15">
      <c r="H209" s="195"/>
      <c r="I209" s="195"/>
      <c r="J209" s="195"/>
      <c r="K209" s="195"/>
      <c r="L209" s="195"/>
      <c r="M209" s="195"/>
      <c r="N209" s="195"/>
      <c r="O209" s="195"/>
    </row>
    <row r="210" spans="8:15">
      <c r="H210" s="195"/>
      <c r="I210" s="195"/>
      <c r="J210" s="195"/>
      <c r="K210" s="195"/>
      <c r="L210" s="195"/>
      <c r="M210" s="195"/>
      <c r="N210" s="195"/>
      <c r="O210" s="195"/>
    </row>
    <row r="211" spans="8:15">
      <c r="H211" s="195"/>
      <c r="I211" s="195"/>
      <c r="J211" s="195"/>
      <c r="K211" s="195"/>
      <c r="L211" s="195"/>
      <c r="M211" s="195"/>
      <c r="N211" s="195"/>
      <c r="O211" s="195"/>
    </row>
    <row r="212" spans="8:15">
      <c r="H212" s="195"/>
      <c r="I212" s="195"/>
      <c r="J212" s="195"/>
      <c r="K212" s="195"/>
      <c r="L212" s="195"/>
      <c r="M212" s="195"/>
      <c r="N212" s="195"/>
      <c r="O212" s="195"/>
    </row>
  </sheetData>
  <mergeCells count="47">
    <mergeCell ref="A1:F1"/>
    <mergeCell ref="A7:F7"/>
    <mergeCell ref="A145:F145"/>
    <mergeCell ref="A147:F147"/>
    <mergeCell ref="A151:F151"/>
    <mergeCell ref="A22:F22"/>
    <mergeCell ref="A23:F23"/>
    <mergeCell ref="A92:F92"/>
    <mergeCell ref="A101:F101"/>
    <mergeCell ref="A105:F105"/>
    <mergeCell ref="A113:F113"/>
    <mergeCell ref="A124:F124"/>
    <mergeCell ref="A127:F127"/>
    <mergeCell ref="A133:F133"/>
    <mergeCell ref="A140:F140"/>
    <mergeCell ref="A143:F143"/>
    <mergeCell ref="H109:I109"/>
    <mergeCell ref="H116:I116"/>
    <mergeCell ref="H130:I130"/>
    <mergeCell ref="H136:I136"/>
    <mergeCell ref="A159:F159"/>
    <mergeCell ref="A153:F153"/>
    <mergeCell ref="A158:F158"/>
    <mergeCell ref="H8:I8"/>
    <mergeCell ref="H23:M23"/>
    <mergeCell ref="H24:I24"/>
    <mergeCell ref="H96:I96"/>
    <mergeCell ref="H105:I105"/>
    <mergeCell ref="H1:M1"/>
    <mergeCell ref="H2:H3"/>
    <mergeCell ref="I2:I3"/>
    <mergeCell ref="J2:J3"/>
    <mergeCell ref="K2:K3"/>
    <mergeCell ref="L2:L3"/>
    <mergeCell ref="M2:M3"/>
    <mergeCell ref="A193:F193"/>
    <mergeCell ref="H198:M198"/>
    <mergeCell ref="H156:I156"/>
    <mergeCell ref="H143:I143"/>
    <mergeCell ref="H145:I145"/>
    <mergeCell ref="H148:I148"/>
    <mergeCell ref="H150:I150"/>
    <mergeCell ref="H153:I153"/>
    <mergeCell ref="A164:F164"/>
    <mergeCell ref="A168:F168"/>
    <mergeCell ref="A198:F198"/>
    <mergeCell ref="A177:F177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55"/>
  <sheetViews>
    <sheetView zoomScaleNormal="100" workbookViewId="0">
      <selection activeCell="A18" sqref="A18:F18"/>
    </sheetView>
  </sheetViews>
  <sheetFormatPr defaultRowHeight="15"/>
  <cols>
    <col min="1" max="1" width="5.85546875" style="10" customWidth="1"/>
    <col min="2" max="2" width="44.42578125" style="11" customWidth="1"/>
    <col min="3" max="3" width="12" style="11" customWidth="1"/>
    <col min="4" max="4" width="9.140625" style="11"/>
    <col min="5" max="5" width="11.7109375" style="11" customWidth="1"/>
    <col min="6" max="6" width="11.85546875" style="375" customWidth="1"/>
    <col min="7" max="7" width="15.7109375" style="390" customWidth="1"/>
    <col min="8" max="9" width="9.140625" style="130"/>
    <col min="10" max="10" width="31" style="130" customWidth="1"/>
    <col min="11" max="11" width="13.140625" style="130" customWidth="1"/>
    <col min="12" max="12" width="9.140625" style="130"/>
    <col min="13" max="14" width="13.7109375" style="130" customWidth="1"/>
    <col min="15" max="15" width="15.28515625" style="130" customWidth="1"/>
    <col min="16" max="16" width="12.5703125" style="130" customWidth="1"/>
    <col min="17" max="16384" width="9.140625" style="130"/>
  </cols>
  <sheetData>
    <row r="1" spans="1:16" ht="35.25" customHeight="1">
      <c r="A1" s="622" t="s">
        <v>376</v>
      </c>
      <c r="B1" s="622"/>
      <c r="C1" s="622"/>
      <c r="D1" s="622"/>
      <c r="E1" s="622"/>
      <c r="F1" s="622"/>
      <c r="G1" s="622"/>
      <c r="I1" s="195"/>
      <c r="J1" s="195"/>
      <c r="K1" s="195"/>
      <c r="L1" s="195"/>
      <c r="M1" s="195"/>
      <c r="N1" s="195"/>
      <c r="O1" s="195"/>
      <c r="P1" s="195"/>
    </row>
    <row r="2" spans="1:16" ht="23.25" customHeight="1">
      <c r="A2" s="614" t="s">
        <v>377</v>
      </c>
      <c r="B2" s="614"/>
      <c r="C2" s="614"/>
      <c r="D2" s="614"/>
      <c r="E2" s="614"/>
      <c r="F2" s="614"/>
      <c r="G2" s="614"/>
      <c r="I2" s="605"/>
      <c r="J2" s="605"/>
      <c r="K2" s="605"/>
      <c r="L2" s="605"/>
      <c r="M2" s="605"/>
      <c r="N2" s="149"/>
      <c r="O2" s="235"/>
      <c r="P2" s="195"/>
    </row>
    <row r="3" spans="1:16" ht="28.5">
      <c r="A3" s="39" t="s">
        <v>0</v>
      </c>
      <c r="B3" s="38" t="s">
        <v>10</v>
      </c>
      <c r="C3" s="37" t="s">
        <v>326</v>
      </c>
      <c r="D3" s="37" t="s">
        <v>327</v>
      </c>
      <c r="E3" s="37" t="s">
        <v>328</v>
      </c>
      <c r="F3" s="365" t="s">
        <v>882</v>
      </c>
      <c r="G3" s="36" t="s">
        <v>389</v>
      </c>
      <c r="I3" s="606"/>
      <c r="J3" s="606"/>
      <c r="K3" s="606"/>
      <c r="L3" s="606"/>
      <c r="M3" s="606"/>
      <c r="N3" s="590"/>
      <c r="O3" s="604"/>
      <c r="P3" s="195"/>
    </row>
    <row r="4" spans="1:16">
      <c r="A4" s="34">
        <v>1</v>
      </c>
      <c r="B4" s="35" t="s">
        <v>378</v>
      </c>
      <c r="C4" s="32" t="s">
        <v>21</v>
      </c>
      <c r="D4" s="32" t="s">
        <v>17</v>
      </c>
      <c r="E4" s="32">
        <v>2</v>
      </c>
      <c r="F4" s="378">
        <f>[1]Сравнение!$G$36</f>
        <v>900</v>
      </c>
      <c r="G4" s="425">
        <f>F4*0.9+10</f>
        <v>820</v>
      </c>
      <c r="I4" s="606"/>
      <c r="J4" s="606"/>
      <c r="K4" s="606"/>
      <c r="L4" s="606"/>
      <c r="M4" s="606"/>
      <c r="N4" s="590"/>
      <c r="O4" s="604"/>
      <c r="P4" s="195"/>
    </row>
    <row r="5" spans="1:16">
      <c r="A5" s="34">
        <v>2</v>
      </c>
      <c r="B5" s="35" t="s">
        <v>379</v>
      </c>
      <c r="C5" s="32" t="s">
        <v>21</v>
      </c>
      <c r="D5" s="32" t="s">
        <v>17</v>
      </c>
      <c r="E5" s="32">
        <v>2</v>
      </c>
      <c r="F5" s="378">
        <f>[1]Сравнение!$G$37</f>
        <v>900</v>
      </c>
      <c r="G5" s="425">
        <f>F5*0.9+10</f>
        <v>820</v>
      </c>
      <c r="I5" s="236"/>
      <c r="J5" s="237"/>
      <c r="K5" s="238"/>
      <c r="L5" s="238"/>
      <c r="M5" s="238"/>
      <c r="N5" s="143"/>
      <c r="O5" s="235"/>
      <c r="P5" s="195"/>
    </row>
    <row r="6" spans="1:16">
      <c r="A6" s="34">
        <v>3</v>
      </c>
      <c r="B6" s="35" t="s">
        <v>385</v>
      </c>
      <c r="C6" s="32" t="s">
        <v>21</v>
      </c>
      <c r="D6" s="32" t="s">
        <v>17</v>
      </c>
      <c r="E6" s="32">
        <v>2</v>
      </c>
      <c r="F6" s="378">
        <f>[1]Сравнение!$G$38</f>
        <v>900</v>
      </c>
      <c r="G6" s="425">
        <f>F6*0.9+10</f>
        <v>820</v>
      </c>
      <c r="I6" s="236"/>
      <c r="J6" s="237"/>
      <c r="K6" s="238"/>
      <c r="L6" s="238"/>
      <c r="M6" s="238"/>
      <c r="N6" s="143"/>
      <c r="O6" s="235"/>
      <c r="P6" s="195"/>
    </row>
    <row r="7" spans="1:16">
      <c r="A7" s="34">
        <v>4</v>
      </c>
      <c r="B7" s="35" t="s">
        <v>381</v>
      </c>
      <c r="C7" s="32" t="s">
        <v>21</v>
      </c>
      <c r="D7" s="32" t="s">
        <v>17</v>
      </c>
      <c r="E7" s="32">
        <v>2</v>
      </c>
      <c r="F7" s="378">
        <v>2100</v>
      </c>
      <c r="G7" s="425">
        <v>1900</v>
      </c>
      <c r="I7" s="236"/>
      <c r="J7" s="237"/>
      <c r="K7" s="238"/>
      <c r="L7" s="238"/>
      <c r="M7" s="238"/>
      <c r="N7" s="143"/>
      <c r="O7" s="235"/>
      <c r="P7" s="195"/>
    </row>
    <row r="8" spans="1:16">
      <c r="A8" s="34">
        <v>5</v>
      </c>
      <c r="B8" s="35" t="s">
        <v>382</v>
      </c>
      <c r="C8" s="32" t="s">
        <v>21</v>
      </c>
      <c r="D8" s="32" t="s">
        <v>17</v>
      </c>
      <c r="E8" s="32">
        <v>2</v>
      </c>
      <c r="F8" s="378">
        <f>[1]Сравнение!$G$40</f>
        <v>1000</v>
      </c>
      <c r="G8" s="425">
        <f>F8*0.9</f>
        <v>900</v>
      </c>
      <c r="I8" s="236"/>
      <c r="J8" s="237"/>
      <c r="K8" s="238"/>
      <c r="L8" s="238"/>
      <c r="M8" s="238"/>
      <c r="N8" s="143"/>
      <c r="O8" s="235"/>
      <c r="P8" s="195"/>
    </row>
    <row r="9" spans="1:16">
      <c r="A9" s="34">
        <v>6</v>
      </c>
      <c r="B9" s="35" t="s">
        <v>383</v>
      </c>
      <c r="C9" s="32" t="s">
        <v>21</v>
      </c>
      <c r="D9" s="32" t="s">
        <v>17</v>
      </c>
      <c r="E9" s="32">
        <v>2</v>
      </c>
      <c r="F9" s="378">
        <f>[1]Сравнение!$G$43</f>
        <v>2100</v>
      </c>
      <c r="G9" s="425">
        <f>F9*0.9+10</f>
        <v>1900</v>
      </c>
      <c r="I9" s="236"/>
      <c r="J9" s="237"/>
      <c r="K9" s="238"/>
      <c r="L9" s="238"/>
      <c r="M9" s="238"/>
      <c r="N9" s="143"/>
      <c r="O9" s="235"/>
      <c r="P9" s="195"/>
    </row>
    <row r="10" spans="1:16">
      <c r="A10" s="34">
        <v>7</v>
      </c>
      <c r="B10" s="33" t="s">
        <v>386</v>
      </c>
      <c r="C10" s="32" t="s">
        <v>21</v>
      </c>
      <c r="D10" s="32" t="s">
        <v>17</v>
      </c>
      <c r="E10" s="32">
        <v>2</v>
      </c>
      <c r="F10" s="378">
        <f>[1]Сравнение!$G$66</f>
        <v>2500</v>
      </c>
      <c r="G10" s="425">
        <f>F10*0.9+10</f>
        <v>2260</v>
      </c>
      <c r="I10" s="236"/>
      <c r="J10" s="237"/>
      <c r="K10" s="238"/>
      <c r="L10" s="238"/>
      <c r="M10" s="238"/>
      <c r="N10" s="143"/>
      <c r="O10" s="235"/>
      <c r="P10" s="195"/>
    </row>
    <row r="11" spans="1:16">
      <c r="A11" s="34">
        <v>8</v>
      </c>
      <c r="B11" s="33" t="s">
        <v>384</v>
      </c>
      <c r="C11" s="32" t="s">
        <v>21</v>
      </c>
      <c r="D11" s="32" t="s">
        <v>17</v>
      </c>
      <c r="E11" s="32">
        <v>2</v>
      </c>
      <c r="F11" s="378">
        <f>[1]Сравнение!$G$67</f>
        <v>2500</v>
      </c>
      <c r="G11" s="425">
        <f>F11*0.9+10</f>
        <v>2260</v>
      </c>
      <c r="I11" s="236"/>
      <c r="J11" s="239"/>
      <c r="K11" s="238"/>
      <c r="L11" s="238"/>
      <c r="M11" s="238"/>
      <c r="N11" s="143"/>
      <c r="O11" s="235"/>
      <c r="P11" s="195"/>
    </row>
    <row r="12" spans="1:16">
      <c r="A12" s="34">
        <v>9</v>
      </c>
      <c r="B12" s="2" t="s">
        <v>47</v>
      </c>
      <c r="C12" s="41" t="s">
        <v>21</v>
      </c>
      <c r="D12" s="41" t="s">
        <v>17</v>
      </c>
      <c r="E12" s="57">
        <v>2</v>
      </c>
      <c r="F12" s="378">
        <f>[1]Сравнение!$G$65</f>
        <v>5000</v>
      </c>
      <c r="G12" s="425">
        <f>F12*0.9</f>
        <v>4500</v>
      </c>
      <c r="I12" s="236"/>
      <c r="J12" s="239"/>
      <c r="K12" s="238"/>
      <c r="L12" s="238"/>
      <c r="M12" s="238"/>
      <c r="N12" s="143"/>
      <c r="O12" s="235"/>
      <c r="P12" s="195"/>
    </row>
    <row r="13" spans="1:16">
      <c r="A13" s="31"/>
      <c r="B13" s="30"/>
      <c r="C13" s="29"/>
      <c r="D13" s="294" t="s">
        <v>387</v>
      </c>
      <c r="E13" s="295"/>
      <c r="F13" s="378">
        <f>SUM(F4:F12)</f>
        <v>17900</v>
      </c>
      <c r="G13" s="393">
        <f>SUM(G4:G12)</f>
        <v>16180</v>
      </c>
      <c r="I13" s="236"/>
      <c r="J13" s="132"/>
      <c r="K13" s="238"/>
      <c r="L13" s="238"/>
      <c r="M13" s="158"/>
      <c r="N13" s="143"/>
      <c r="O13" s="235"/>
      <c r="P13" s="195"/>
    </row>
    <row r="14" spans="1:16">
      <c r="I14" s="600"/>
      <c r="J14" s="600"/>
      <c r="K14" s="600"/>
      <c r="L14" s="600"/>
      <c r="M14" s="600"/>
      <c r="N14" s="156"/>
      <c r="O14" s="156"/>
      <c r="P14" s="195"/>
    </row>
    <row r="15" spans="1:16">
      <c r="I15" s="152"/>
      <c r="J15" s="153"/>
      <c r="K15" s="152"/>
      <c r="L15" s="152"/>
      <c r="M15" s="152"/>
      <c r="N15" s="154"/>
      <c r="O15" s="235"/>
      <c r="P15" s="195"/>
    </row>
    <row r="16" spans="1:16" ht="17.25">
      <c r="A16" s="597" t="s">
        <v>877</v>
      </c>
      <c r="B16" s="597"/>
      <c r="C16" s="597"/>
      <c r="D16" s="597"/>
      <c r="E16" s="597"/>
      <c r="F16" s="597"/>
      <c r="G16" s="597"/>
      <c r="I16" s="152"/>
      <c r="J16" s="153"/>
      <c r="K16" s="152"/>
      <c r="L16" s="152"/>
      <c r="M16" s="152"/>
      <c r="N16" s="154"/>
      <c r="O16" s="235"/>
      <c r="P16" s="195"/>
    </row>
    <row r="17" spans="1:16" ht="28.5">
      <c r="A17" s="39" t="s">
        <v>0</v>
      </c>
      <c r="B17" s="38" t="s">
        <v>10</v>
      </c>
      <c r="C17" s="37" t="s">
        <v>326</v>
      </c>
      <c r="D17" s="37" t="s">
        <v>327</v>
      </c>
      <c r="E17" s="37" t="s">
        <v>328</v>
      </c>
      <c r="F17" s="365" t="s">
        <v>388</v>
      </c>
      <c r="G17" s="36" t="s">
        <v>389</v>
      </c>
      <c r="I17" s="597"/>
      <c r="J17" s="597"/>
      <c r="K17" s="597"/>
      <c r="L17" s="597"/>
      <c r="M17" s="597"/>
      <c r="N17" s="140"/>
      <c r="O17" s="235"/>
      <c r="P17" s="195"/>
    </row>
    <row r="18" spans="1:16">
      <c r="A18" s="615" t="s">
        <v>390</v>
      </c>
      <c r="B18" s="616"/>
      <c r="C18" s="616"/>
      <c r="D18" s="616"/>
      <c r="E18" s="616"/>
      <c r="F18" s="616"/>
      <c r="G18" s="296"/>
      <c r="I18" s="603"/>
      <c r="J18" s="603"/>
      <c r="K18" s="603"/>
      <c r="L18" s="603"/>
      <c r="M18" s="603"/>
      <c r="N18" s="590"/>
      <c r="O18" s="604"/>
      <c r="P18" s="195"/>
    </row>
    <row r="19" spans="1:16">
      <c r="A19" s="27">
        <v>1</v>
      </c>
      <c r="B19" s="26" t="s">
        <v>36</v>
      </c>
      <c r="C19" s="32" t="s">
        <v>21</v>
      </c>
      <c r="D19" s="32" t="s">
        <v>17</v>
      </c>
      <c r="E19" s="414">
        <v>2</v>
      </c>
      <c r="F19" s="379">
        <f>[1]Сравнение!$G$30</f>
        <v>800</v>
      </c>
      <c r="G19" s="425">
        <f>F19*0.9</f>
        <v>720</v>
      </c>
      <c r="I19" s="603"/>
      <c r="J19" s="603"/>
      <c r="K19" s="603"/>
      <c r="L19" s="603"/>
      <c r="M19" s="603"/>
      <c r="N19" s="590"/>
      <c r="O19" s="604"/>
      <c r="P19" s="195"/>
    </row>
    <row r="20" spans="1:16">
      <c r="A20" s="27">
        <v>2</v>
      </c>
      <c r="B20" s="26" t="s">
        <v>391</v>
      </c>
      <c r="C20" s="32" t="s">
        <v>21</v>
      </c>
      <c r="D20" s="32" t="s">
        <v>17</v>
      </c>
      <c r="E20" s="414">
        <v>2</v>
      </c>
      <c r="F20" s="379">
        <f>[1]Сравнение!$G$31</f>
        <v>800</v>
      </c>
      <c r="G20" s="425">
        <f>F20*0.9</f>
        <v>720</v>
      </c>
      <c r="I20" s="603"/>
      <c r="J20" s="585"/>
      <c r="K20" s="585"/>
      <c r="L20" s="585"/>
      <c r="M20" s="585"/>
      <c r="N20" s="143"/>
      <c r="O20" s="235"/>
      <c r="P20" s="195"/>
    </row>
    <row r="21" spans="1:16">
      <c r="A21" s="27">
        <v>3</v>
      </c>
      <c r="B21" s="26" t="s">
        <v>38</v>
      </c>
      <c r="C21" s="32" t="s">
        <v>21</v>
      </c>
      <c r="D21" s="32" t="s">
        <v>17</v>
      </c>
      <c r="E21" s="414">
        <v>2</v>
      </c>
      <c r="F21" s="379">
        <f>[1]Сравнение!$G$32</f>
        <v>960</v>
      </c>
      <c r="G21" s="425">
        <f>F21*0.9+16</f>
        <v>880</v>
      </c>
      <c r="I21" s="240"/>
      <c r="J21" s="136"/>
      <c r="K21" s="240"/>
      <c r="L21" s="240"/>
      <c r="M21" s="240"/>
      <c r="N21" s="143"/>
      <c r="O21" s="235"/>
      <c r="P21" s="195"/>
    </row>
    <row r="22" spans="1:16">
      <c r="A22" s="27">
        <v>4</v>
      </c>
      <c r="B22" s="26" t="s">
        <v>392</v>
      </c>
      <c r="C22" s="32" t="s">
        <v>21</v>
      </c>
      <c r="D22" s="32" t="s">
        <v>17</v>
      </c>
      <c r="E22" s="414">
        <v>2</v>
      </c>
      <c r="F22" s="379">
        <f>[1]Сравнение!$G$33</f>
        <v>1200</v>
      </c>
      <c r="G22" s="425">
        <f>F22*0.9</f>
        <v>1080</v>
      </c>
      <c r="I22" s="240"/>
      <c r="J22" s="136"/>
      <c r="K22" s="240"/>
      <c r="L22" s="240"/>
      <c r="M22" s="240"/>
      <c r="N22" s="143"/>
      <c r="O22" s="235"/>
      <c r="P22" s="195"/>
    </row>
    <row r="23" spans="1:16">
      <c r="A23" s="27">
        <v>5</v>
      </c>
      <c r="B23" s="26" t="s">
        <v>34</v>
      </c>
      <c r="C23" s="32" t="s">
        <v>21</v>
      </c>
      <c r="D23" s="32" t="s">
        <v>17</v>
      </c>
      <c r="E23" s="414">
        <v>2</v>
      </c>
      <c r="F23" s="379">
        <f>[1]Сравнение!$G$28</f>
        <v>800</v>
      </c>
      <c r="G23" s="425">
        <f>F23*0.9</f>
        <v>720</v>
      </c>
      <c r="I23" s="240"/>
      <c r="J23" s="136"/>
      <c r="K23" s="240"/>
      <c r="L23" s="240"/>
      <c r="M23" s="240"/>
      <c r="N23" s="143"/>
      <c r="O23" s="235"/>
      <c r="P23" s="195"/>
    </row>
    <row r="24" spans="1:16">
      <c r="A24" s="27">
        <v>6</v>
      </c>
      <c r="B24" s="26" t="s">
        <v>393</v>
      </c>
      <c r="C24" s="414"/>
      <c r="D24" s="414"/>
      <c r="E24" s="414"/>
      <c r="F24" s="379" t="s">
        <v>793</v>
      </c>
      <c r="G24" s="425" t="s">
        <v>793</v>
      </c>
      <c r="I24" s="240"/>
      <c r="J24" s="136"/>
      <c r="K24" s="240"/>
      <c r="L24" s="240"/>
      <c r="M24" s="240"/>
      <c r="N24" s="143"/>
      <c r="O24" s="235"/>
      <c r="P24" s="195"/>
    </row>
    <row r="25" spans="1:16">
      <c r="A25" s="25"/>
      <c r="B25" s="136"/>
      <c r="C25" s="402"/>
      <c r="D25" s="479" t="s">
        <v>387</v>
      </c>
      <c r="E25" s="478"/>
      <c r="F25" s="379">
        <f>SUM(F19:F24)</f>
        <v>4560</v>
      </c>
      <c r="G25" s="393">
        <f>SUM(G19:G24)</f>
        <v>4120</v>
      </c>
      <c r="I25" s="240"/>
      <c r="J25" s="132"/>
      <c r="K25" s="402"/>
      <c r="L25" s="402"/>
      <c r="M25" s="240"/>
      <c r="N25" s="143"/>
      <c r="O25" s="235"/>
      <c r="P25" s="195"/>
    </row>
    <row r="26" spans="1:16">
      <c r="A26" s="25"/>
      <c r="B26" s="136"/>
      <c r="C26" s="402"/>
      <c r="D26" s="132"/>
      <c r="E26" s="132"/>
      <c r="F26" s="516"/>
      <c r="G26" s="515"/>
      <c r="I26" s="240"/>
      <c r="J26" s="132"/>
      <c r="K26" s="402"/>
      <c r="L26" s="402"/>
      <c r="M26" s="240"/>
      <c r="N26" s="143"/>
      <c r="O26" s="235"/>
      <c r="P26" s="195"/>
    </row>
    <row r="27" spans="1:16">
      <c r="A27" s="584" t="s">
        <v>394</v>
      </c>
      <c r="B27" s="585"/>
      <c r="C27" s="585"/>
      <c r="D27" s="585"/>
      <c r="E27" s="585"/>
      <c r="F27" s="585"/>
      <c r="G27" s="391"/>
      <c r="I27" s="240"/>
      <c r="J27" s="136"/>
      <c r="K27" s="402"/>
      <c r="L27" s="134"/>
      <c r="M27" s="134"/>
      <c r="N27" s="143"/>
      <c r="O27" s="235"/>
      <c r="P27" s="195"/>
    </row>
    <row r="28" spans="1:16">
      <c r="A28" s="27">
        <v>1</v>
      </c>
      <c r="B28" s="26" t="s">
        <v>36</v>
      </c>
      <c r="C28" s="32" t="s">
        <v>21</v>
      </c>
      <c r="D28" s="32" t="s">
        <v>17</v>
      </c>
      <c r="E28" s="414">
        <v>2</v>
      </c>
      <c r="F28" s="379">
        <f>F19</f>
        <v>800</v>
      </c>
      <c r="G28" s="425">
        <f>F28*0.9</f>
        <v>720</v>
      </c>
      <c r="I28" s="240"/>
      <c r="J28" s="136"/>
      <c r="K28" s="402"/>
      <c r="L28" s="155"/>
      <c r="M28" s="155"/>
      <c r="N28" s="156"/>
      <c r="O28" s="156"/>
      <c r="P28" s="195"/>
    </row>
    <row r="29" spans="1:16">
      <c r="A29" s="27">
        <v>2</v>
      </c>
      <c r="B29" s="26" t="s">
        <v>391</v>
      </c>
      <c r="C29" s="32" t="s">
        <v>21</v>
      </c>
      <c r="D29" s="32" t="s">
        <v>17</v>
      </c>
      <c r="E29" s="414">
        <v>2</v>
      </c>
      <c r="F29" s="379">
        <f>F20</f>
        <v>800</v>
      </c>
      <c r="G29" s="425">
        <f>F29*0.9</f>
        <v>720</v>
      </c>
      <c r="I29" s="603"/>
      <c r="J29" s="585"/>
      <c r="K29" s="585"/>
      <c r="L29" s="585"/>
      <c r="M29" s="585"/>
      <c r="N29" s="143"/>
      <c r="O29" s="235"/>
      <c r="P29" s="195"/>
    </row>
    <row r="30" spans="1:16">
      <c r="A30" s="27">
        <v>3</v>
      </c>
      <c r="B30" s="26" t="s">
        <v>38</v>
      </c>
      <c r="C30" s="32" t="s">
        <v>21</v>
      </c>
      <c r="D30" s="32" t="s">
        <v>17</v>
      </c>
      <c r="E30" s="414">
        <v>2</v>
      </c>
      <c r="F30" s="379">
        <f>F21</f>
        <v>960</v>
      </c>
      <c r="G30" s="425">
        <f>F30*0.9+16</f>
        <v>880</v>
      </c>
      <c r="I30" s="240"/>
      <c r="J30" s="136"/>
      <c r="K30" s="240"/>
      <c r="L30" s="240"/>
      <c r="M30" s="240"/>
      <c r="N30" s="143"/>
      <c r="O30" s="235"/>
      <c r="P30" s="195"/>
    </row>
    <row r="31" spans="1:16">
      <c r="A31" s="27">
        <v>4</v>
      </c>
      <c r="B31" s="26" t="s">
        <v>392</v>
      </c>
      <c r="C31" s="32" t="s">
        <v>21</v>
      </c>
      <c r="D31" s="32" t="s">
        <v>17</v>
      </c>
      <c r="E31" s="414">
        <v>2</v>
      </c>
      <c r="F31" s="379">
        <f>F22</f>
        <v>1200</v>
      </c>
      <c r="G31" s="425">
        <f>F31*0.9</f>
        <v>1080</v>
      </c>
      <c r="I31" s="240"/>
      <c r="J31" s="136"/>
      <c r="K31" s="240"/>
      <c r="L31" s="240"/>
      <c r="M31" s="240"/>
      <c r="N31" s="143"/>
      <c r="O31" s="235"/>
      <c r="P31" s="195"/>
    </row>
    <row r="32" spans="1:16">
      <c r="A32" s="27">
        <v>5</v>
      </c>
      <c r="B32" s="26" t="s">
        <v>395</v>
      </c>
      <c r="C32" s="32" t="s">
        <v>21</v>
      </c>
      <c r="D32" s="32" t="s">
        <v>17</v>
      </c>
      <c r="E32" s="414">
        <v>2</v>
      </c>
      <c r="F32" s="379">
        <f>[1]Сравнение!$G$34</f>
        <v>1800</v>
      </c>
      <c r="G32" s="425">
        <f>F32*0.9</f>
        <v>1620</v>
      </c>
      <c r="I32" s="240"/>
      <c r="J32" s="136"/>
      <c r="K32" s="240"/>
      <c r="L32" s="240"/>
      <c r="M32" s="240"/>
      <c r="N32" s="143"/>
      <c r="O32" s="235"/>
      <c r="P32" s="195"/>
    </row>
    <row r="33" spans="1:16">
      <c r="A33" s="27">
        <v>6</v>
      </c>
      <c r="B33" s="26" t="s">
        <v>40</v>
      </c>
      <c r="C33" s="32" t="s">
        <v>21</v>
      </c>
      <c r="D33" s="32" t="s">
        <v>17</v>
      </c>
      <c r="E33" s="414">
        <v>2</v>
      </c>
      <c r="F33" s="379">
        <f>[1]Сравнение!$G$35</f>
        <v>1800</v>
      </c>
      <c r="G33" s="425">
        <f>F33*0.9</f>
        <v>1620</v>
      </c>
      <c r="I33" s="240"/>
      <c r="J33" s="136"/>
      <c r="K33" s="240"/>
      <c r="L33" s="240"/>
      <c r="M33" s="240"/>
      <c r="N33" s="143"/>
      <c r="O33" s="235"/>
      <c r="P33" s="195"/>
    </row>
    <row r="34" spans="1:16">
      <c r="A34" s="27">
        <v>7</v>
      </c>
      <c r="B34" s="26" t="s">
        <v>34</v>
      </c>
      <c r="C34" s="32" t="s">
        <v>21</v>
      </c>
      <c r="D34" s="32" t="s">
        <v>17</v>
      </c>
      <c r="E34" s="414">
        <v>2</v>
      </c>
      <c r="F34" s="379">
        <f>F23</f>
        <v>800</v>
      </c>
      <c r="G34" s="425">
        <f>F34*0.9</f>
        <v>720</v>
      </c>
      <c r="I34" s="240"/>
      <c r="J34" s="136"/>
      <c r="K34" s="240"/>
      <c r="L34" s="240"/>
      <c r="M34" s="240"/>
      <c r="N34" s="143"/>
      <c r="O34" s="235"/>
      <c r="P34" s="195"/>
    </row>
    <row r="35" spans="1:16">
      <c r="A35" s="27">
        <v>8</v>
      </c>
      <c r="B35" s="26" t="s">
        <v>396</v>
      </c>
      <c r="C35" s="32" t="s">
        <v>21</v>
      </c>
      <c r="D35" s="32" t="s">
        <v>17</v>
      </c>
      <c r="E35" s="414">
        <v>2</v>
      </c>
      <c r="F35" s="379">
        <f>[1]Сравнение!$G$47</f>
        <v>1500</v>
      </c>
      <c r="G35" s="425">
        <f>F35*0.9+10</f>
        <v>1360</v>
      </c>
      <c r="I35" s="240"/>
      <c r="J35" s="136"/>
      <c r="K35" s="240"/>
      <c r="L35" s="240"/>
      <c r="M35" s="240"/>
      <c r="N35" s="143"/>
      <c r="O35" s="235"/>
      <c r="P35" s="195"/>
    </row>
    <row r="36" spans="1:16">
      <c r="A36" s="27">
        <v>9</v>
      </c>
      <c r="B36" s="26" t="s">
        <v>393</v>
      </c>
      <c r="C36" s="414"/>
      <c r="D36" s="414"/>
      <c r="E36" s="414"/>
      <c r="F36" s="379" t="s">
        <v>793</v>
      </c>
      <c r="G36" s="425" t="s">
        <v>793</v>
      </c>
      <c r="I36" s="240"/>
      <c r="J36" s="132"/>
      <c r="K36" s="402"/>
      <c r="L36" s="402"/>
      <c r="M36" s="240"/>
      <c r="N36" s="143"/>
      <c r="O36" s="235"/>
      <c r="P36" s="195"/>
    </row>
    <row r="37" spans="1:16">
      <c r="A37" s="25"/>
      <c r="B37" s="136"/>
      <c r="C37" s="402"/>
      <c r="D37" s="479" t="s">
        <v>387</v>
      </c>
      <c r="E37" s="478"/>
      <c r="F37" s="379">
        <f>SUM(F28:F36)</f>
        <v>9660</v>
      </c>
      <c r="G37" s="393">
        <f>SUM(G28:G36)</f>
        <v>8720</v>
      </c>
      <c r="I37" s="240"/>
      <c r="J37" s="136"/>
      <c r="K37" s="402"/>
      <c r="L37" s="402"/>
      <c r="M37" s="240"/>
      <c r="N37" s="143"/>
      <c r="O37" s="235"/>
      <c r="P37" s="195"/>
    </row>
    <row r="38" spans="1:16">
      <c r="A38" s="25"/>
      <c r="B38" s="136"/>
      <c r="C38" s="402"/>
      <c r="D38" s="132"/>
      <c r="E38" s="132"/>
      <c r="F38" s="516"/>
      <c r="G38" s="515"/>
      <c r="I38" s="240"/>
      <c r="J38" s="136"/>
      <c r="K38" s="402"/>
      <c r="L38" s="402"/>
      <c r="M38" s="240"/>
      <c r="N38" s="143"/>
      <c r="O38" s="235"/>
      <c r="P38" s="195"/>
    </row>
    <row r="39" spans="1:16">
      <c r="A39" s="584" t="s">
        <v>397</v>
      </c>
      <c r="B39" s="585"/>
      <c r="C39" s="585"/>
      <c r="D39" s="585"/>
      <c r="E39" s="585"/>
      <c r="F39" s="585"/>
      <c r="G39" s="391"/>
      <c r="I39" s="240"/>
      <c r="J39" s="136"/>
      <c r="K39" s="402"/>
      <c r="L39" s="134"/>
      <c r="M39" s="134"/>
      <c r="N39" s="143"/>
      <c r="O39" s="235"/>
      <c r="P39" s="195"/>
    </row>
    <row r="40" spans="1:16">
      <c r="A40" s="27">
        <v>1</v>
      </c>
      <c r="B40" s="26" t="s">
        <v>36</v>
      </c>
      <c r="C40" s="32" t="s">
        <v>21</v>
      </c>
      <c r="D40" s="32" t="s">
        <v>17</v>
      </c>
      <c r="E40" s="414">
        <v>2</v>
      </c>
      <c r="F40" s="379">
        <f t="shared" ref="F40:F47" si="0">F28</f>
        <v>800</v>
      </c>
      <c r="G40" s="425">
        <f>F40*0.9</f>
        <v>720</v>
      </c>
      <c r="I40" s="240"/>
      <c r="J40" s="136"/>
      <c r="K40" s="402"/>
      <c r="L40" s="155"/>
      <c r="M40" s="155"/>
      <c r="N40" s="156"/>
      <c r="O40" s="156"/>
      <c r="P40" s="195"/>
    </row>
    <row r="41" spans="1:16">
      <c r="A41" s="27">
        <v>2</v>
      </c>
      <c r="B41" s="26" t="s">
        <v>391</v>
      </c>
      <c r="C41" s="32" t="s">
        <v>21</v>
      </c>
      <c r="D41" s="32" t="s">
        <v>17</v>
      </c>
      <c r="E41" s="414">
        <v>2</v>
      </c>
      <c r="F41" s="379">
        <f t="shared" si="0"/>
        <v>800</v>
      </c>
      <c r="G41" s="425">
        <f>F41*0.9</f>
        <v>720</v>
      </c>
      <c r="I41" s="603"/>
      <c r="J41" s="585"/>
      <c r="K41" s="585"/>
      <c r="L41" s="585"/>
      <c r="M41" s="585"/>
      <c r="N41" s="143"/>
      <c r="O41" s="235"/>
      <c r="P41" s="195"/>
    </row>
    <row r="42" spans="1:16">
      <c r="A42" s="27">
        <v>3</v>
      </c>
      <c r="B42" s="26" t="s">
        <v>38</v>
      </c>
      <c r="C42" s="32" t="s">
        <v>21</v>
      </c>
      <c r="D42" s="32" t="s">
        <v>17</v>
      </c>
      <c r="E42" s="414">
        <v>2</v>
      </c>
      <c r="F42" s="379">
        <f t="shared" si="0"/>
        <v>960</v>
      </c>
      <c r="G42" s="425">
        <f>F42*0.9+16</f>
        <v>880</v>
      </c>
      <c r="I42" s="240"/>
      <c r="J42" s="136"/>
      <c r="K42" s="240"/>
      <c r="L42" s="240"/>
      <c r="M42" s="240"/>
      <c r="N42" s="143"/>
      <c r="O42" s="235"/>
      <c r="P42" s="195"/>
    </row>
    <row r="43" spans="1:16">
      <c r="A43" s="27">
        <v>4</v>
      </c>
      <c r="B43" s="26" t="s">
        <v>392</v>
      </c>
      <c r="C43" s="32" t="s">
        <v>21</v>
      </c>
      <c r="D43" s="32" t="s">
        <v>17</v>
      </c>
      <c r="E43" s="414">
        <v>2</v>
      </c>
      <c r="F43" s="379">
        <f t="shared" si="0"/>
        <v>1200</v>
      </c>
      <c r="G43" s="425">
        <f>F43*0.9</f>
        <v>1080</v>
      </c>
      <c r="I43" s="240"/>
      <c r="J43" s="136"/>
      <c r="K43" s="240"/>
      <c r="L43" s="240"/>
      <c r="M43" s="240"/>
      <c r="N43" s="143"/>
      <c r="O43" s="235"/>
      <c r="P43" s="195"/>
    </row>
    <row r="44" spans="1:16">
      <c r="A44" s="27">
        <v>5</v>
      </c>
      <c r="B44" s="26" t="s">
        <v>395</v>
      </c>
      <c r="C44" s="32" t="s">
        <v>21</v>
      </c>
      <c r="D44" s="32" t="s">
        <v>17</v>
      </c>
      <c r="E44" s="414">
        <v>2</v>
      </c>
      <c r="F44" s="379">
        <f t="shared" si="0"/>
        <v>1800</v>
      </c>
      <c r="G44" s="425">
        <f>F44*0.9</f>
        <v>1620</v>
      </c>
      <c r="I44" s="240"/>
      <c r="J44" s="136"/>
      <c r="K44" s="240"/>
      <c r="L44" s="240"/>
      <c r="M44" s="240"/>
      <c r="N44" s="143"/>
      <c r="O44" s="235"/>
      <c r="P44" s="195"/>
    </row>
    <row r="45" spans="1:16">
      <c r="A45" s="27">
        <v>6</v>
      </c>
      <c r="B45" s="26" t="s">
        <v>40</v>
      </c>
      <c r="C45" s="32" t="s">
        <v>21</v>
      </c>
      <c r="D45" s="32" t="s">
        <v>17</v>
      </c>
      <c r="E45" s="414">
        <v>2</v>
      </c>
      <c r="F45" s="379">
        <f t="shared" si="0"/>
        <v>1800</v>
      </c>
      <c r="G45" s="425">
        <f>F45*0.9</f>
        <v>1620</v>
      </c>
      <c r="I45" s="240"/>
      <c r="J45" s="136"/>
      <c r="K45" s="240"/>
      <c r="L45" s="240"/>
      <c r="M45" s="240"/>
      <c r="N45" s="143"/>
      <c r="O45" s="235"/>
      <c r="P45" s="195"/>
    </row>
    <row r="46" spans="1:16">
      <c r="A46" s="27">
        <v>7</v>
      </c>
      <c r="B46" s="26" t="s">
        <v>34</v>
      </c>
      <c r="C46" s="32" t="s">
        <v>21</v>
      </c>
      <c r="D46" s="32" t="s">
        <v>17</v>
      </c>
      <c r="E46" s="414">
        <v>2</v>
      </c>
      <c r="F46" s="379">
        <f t="shared" si="0"/>
        <v>800</v>
      </c>
      <c r="G46" s="425">
        <f>F46*0.9</f>
        <v>720</v>
      </c>
      <c r="I46" s="240"/>
      <c r="J46" s="136"/>
      <c r="K46" s="240"/>
      <c r="L46" s="240"/>
      <c r="M46" s="240"/>
      <c r="N46" s="143"/>
      <c r="O46" s="235"/>
      <c r="P46" s="195"/>
    </row>
    <row r="47" spans="1:16">
      <c r="A47" s="27">
        <v>8</v>
      </c>
      <c r="B47" s="26" t="s">
        <v>396</v>
      </c>
      <c r="C47" s="32" t="s">
        <v>21</v>
      </c>
      <c r="D47" s="32" t="s">
        <v>17</v>
      </c>
      <c r="E47" s="296">
        <v>2</v>
      </c>
      <c r="F47" s="379">
        <f t="shared" si="0"/>
        <v>1500</v>
      </c>
      <c r="G47" s="425">
        <f>F47*0.9+10</f>
        <v>1360</v>
      </c>
      <c r="I47" s="240"/>
      <c r="J47" s="136"/>
      <c r="K47" s="240"/>
      <c r="L47" s="240"/>
      <c r="M47" s="240"/>
      <c r="N47" s="143"/>
      <c r="O47" s="235"/>
      <c r="P47" s="195"/>
    </row>
    <row r="48" spans="1:16" ht="45.75" customHeight="1">
      <c r="A48" s="27">
        <v>9</v>
      </c>
      <c r="B48" s="28" t="s">
        <v>398</v>
      </c>
      <c r="C48" s="32" t="s">
        <v>21</v>
      </c>
      <c r="D48" s="32" t="s">
        <v>17</v>
      </c>
      <c r="E48" s="296">
        <v>2</v>
      </c>
      <c r="F48" s="379">
        <f>[1]Сравнение!$G$186</f>
        <v>9600</v>
      </c>
      <c r="G48" s="425">
        <f>F48*0.9</f>
        <v>8640</v>
      </c>
      <c r="I48" s="240"/>
      <c r="J48" s="132"/>
      <c r="K48" s="402"/>
      <c r="L48" s="402"/>
      <c r="M48" s="240"/>
      <c r="N48" s="143"/>
      <c r="O48" s="235"/>
      <c r="P48" s="195"/>
    </row>
    <row r="49" spans="1:16">
      <c r="A49" s="27">
        <v>10</v>
      </c>
      <c r="B49" s="26" t="s">
        <v>393</v>
      </c>
      <c r="C49" s="414"/>
      <c r="D49" s="414"/>
      <c r="E49" s="414"/>
      <c r="F49" s="379" t="s">
        <v>793</v>
      </c>
      <c r="G49" s="425" t="s">
        <v>793</v>
      </c>
      <c r="I49" s="240"/>
      <c r="J49" s="136"/>
      <c r="K49" s="402"/>
      <c r="L49" s="402"/>
      <c r="M49" s="143"/>
      <c r="N49" s="143"/>
      <c r="O49" s="235"/>
      <c r="P49" s="195"/>
    </row>
    <row r="50" spans="1:16">
      <c r="A50" s="25"/>
      <c r="B50" s="136"/>
      <c r="C50" s="402"/>
      <c r="D50" s="479" t="s">
        <v>387</v>
      </c>
      <c r="E50" s="478"/>
      <c r="F50" s="379">
        <f>SUM(F40:F49)</f>
        <v>19260</v>
      </c>
      <c r="G50" s="393">
        <f>SUM(G40:G49)</f>
        <v>17360</v>
      </c>
      <c r="I50" s="240"/>
      <c r="J50" s="242"/>
      <c r="K50" s="243"/>
      <c r="L50" s="243"/>
      <c r="M50" s="143"/>
      <c r="N50" s="143"/>
      <c r="O50" s="235"/>
      <c r="P50" s="195"/>
    </row>
    <row r="51" spans="1:16">
      <c r="A51" s="13"/>
      <c r="B51" s="400"/>
      <c r="C51" s="400"/>
      <c r="D51" s="400"/>
      <c r="E51" s="400"/>
      <c r="F51" s="376"/>
      <c r="G51" s="392"/>
      <c r="I51" s="240"/>
      <c r="J51" s="136"/>
      <c r="K51" s="402"/>
      <c r="L51" s="134"/>
      <c r="M51" s="134"/>
      <c r="N51" s="143"/>
      <c r="O51" s="235"/>
      <c r="P51" s="195"/>
    </row>
    <row r="52" spans="1:16">
      <c r="A52" s="13"/>
      <c r="B52" s="400"/>
      <c r="C52" s="400"/>
      <c r="D52" s="400"/>
      <c r="E52" s="400"/>
      <c r="F52" s="376"/>
      <c r="G52" s="392"/>
      <c r="I52" s="240"/>
      <c r="J52" s="136"/>
      <c r="K52" s="402"/>
      <c r="L52" s="155"/>
      <c r="M52" s="155"/>
      <c r="N52" s="156"/>
      <c r="O52" s="156"/>
      <c r="P52" s="195"/>
    </row>
    <row r="53" spans="1:16" ht="17.25">
      <c r="A53" s="583" t="s">
        <v>878</v>
      </c>
      <c r="B53" s="583"/>
      <c r="C53" s="583"/>
      <c r="D53" s="583"/>
      <c r="E53" s="583"/>
      <c r="F53" s="583"/>
      <c r="G53" s="583"/>
      <c r="I53" s="152"/>
      <c r="J53" s="153"/>
      <c r="K53" s="152"/>
      <c r="L53" s="152"/>
      <c r="M53" s="152"/>
      <c r="N53" s="154"/>
      <c r="O53" s="235"/>
      <c r="P53" s="195"/>
    </row>
    <row r="54" spans="1:16" ht="28.5">
      <c r="A54" s="39" t="s">
        <v>0</v>
      </c>
      <c r="B54" s="38" t="s">
        <v>10</v>
      </c>
      <c r="C54" s="37" t="s">
        <v>326</v>
      </c>
      <c r="D54" s="37" t="s">
        <v>327</v>
      </c>
      <c r="E54" s="37" t="s">
        <v>328</v>
      </c>
      <c r="F54" s="365" t="s">
        <v>388</v>
      </c>
      <c r="G54" s="36" t="s">
        <v>389</v>
      </c>
      <c r="I54" s="152"/>
      <c r="J54" s="153"/>
      <c r="K54" s="152"/>
      <c r="L54" s="152"/>
      <c r="M54" s="152"/>
      <c r="N54" s="154"/>
      <c r="O54" s="235"/>
      <c r="P54" s="195"/>
    </row>
    <row r="55" spans="1:16" ht="17.25">
      <c r="A55" s="5">
        <v>1</v>
      </c>
      <c r="B55" s="2" t="s">
        <v>407</v>
      </c>
      <c r="C55" s="32" t="s">
        <v>21</v>
      </c>
      <c r="D55" s="32" t="s">
        <v>17</v>
      </c>
      <c r="E55" s="1">
        <v>2</v>
      </c>
      <c r="F55" s="379">
        <f>[2]Сравнение!$G$11</f>
        <v>840</v>
      </c>
      <c r="G55" s="425">
        <f>F55*0.9+4</f>
        <v>760</v>
      </c>
      <c r="I55" s="583"/>
      <c r="J55" s="583"/>
      <c r="K55" s="583"/>
      <c r="L55" s="583"/>
      <c r="M55" s="583"/>
      <c r="N55" s="144"/>
      <c r="O55" s="235"/>
      <c r="P55" s="195"/>
    </row>
    <row r="56" spans="1:16">
      <c r="A56" s="5">
        <v>2</v>
      </c>
      <c r="B56" s="2" t="s">
        <v>408</v>
      </c>
      <c r="C56" s="32" t="s">
        <v>21</v>
      </c>
      <c r="D56" s="32" t="s">
        <v>17</v>
      </c>
      <c r="E56" s="1">
        <v>2</v>
      </c>
      <c r="F56" s="379">
        <f>[2]Сравнение!$G$12</f>
        <v>840</v>
      </c>
      <c r="G56" s="425">
        <f>F56*0.9+4</f>
        <v>760</v>
      </c>
      <c r="I56" s="603"/>
      <c r="J56" s="603"/>
      <c r="K56" s="603"/>
      <c r="L56" s="603"/>
      <c r="M56" s="603"/>
      <c r="N56" s="590"/>
      <c r="O56" s="604"/>
      <c r="P56" s="195"/>
    </row>
    <row r="57" spans="1:16">
      <c r="A57" s="5">
        <v>3</v>
      </c>
      <c r="B57" s="2" t="s">
        <v>401</v>
      </c>
      <c r="C57" s="32" t="s">
        <v>21</v>
      </c>
      <c r="D57" s="32" t="s">
        <v>17</v>
      </c>
      <c r="E57" s="1">
        <v>2</v>
      </c>
      <c r="F57" s="379">
        <f>[2]Сравнение!$G$13</f>
        <v>840</v>
      </c>
      <c r="G57" s="425">
        <f>F57*0.9+4</f>
        <v>760</v>
      </c>
      <c r="I57" s="603"/>
      <c r="J57" s="603"/>
      <c r="K57" s="603"/>
      <c r="L57" s="603"/>
      <c r="M57" s="603"/>
      <c r="N57" s="590"/>
      <c r="O57" s="604"/>
      <c r="P57" s="195"/>
    </row>
    <row r="58" spans="1:16">
      <c r="A58" s="5">
        <v>4</v>
      </c>
      <c r="B58" s="2" t="s">
        <v>402</v>
      </c>
      <c r="C58" s="32" t="s">
        <v>21</v>
      </c>
      <c r="D58" s="32" t="s">
        <v>17</v>
      </c>
      <c r="E58" s="1">
        <v>2</v>
      </c>
      <c r="F58" s="379">
        <f>[2]Сравнение!$G$17</f>
        <v>900</v>
      </c>
      <c r="G58" s="425">
        <f>F58*0.9+10</f>
        <v>820</v>
      </c>
      <c r="I58" s="131"/>
      <c r="J58" s="132"/>
      <c r="K58" s="131"/>
      <c r="L58" s="131"/>
      <c r="M58" s="131"/>
      <c r="N58" s="143"/>
      <c r="O58" s="235"/>
      <c r="P58" s="195"/>
    </row>
    <row r="59" spans="1:16">
      <c r="A59" s="5">
        <v>5</v>
      </c>
      <c r="B59" s="2" t="s">
        <v>403</v>
      </c>
      <c r="C59" s="32" t="s">
        <v>21</v>
      </c>
      <c r="D59" s="32" t="s">
        <v>17</v>
      </c>
      <c r="E59" s="1">
        <v>2</v>
      </c>
      <c r="F59" s="379">
        <f>[2]Сравнение!$G$14</f>
        <v>840</v>
      </c>
      <c r="G59" s="425">
        <f>F59*0.9+4</f>
        <v>760</v>
      </c>
      <c r="I59" s="131"/>
      <c r="J59" s="132"/>
      <c r="K59" s="131"/>
      <c r="L59" s="131"/>
      <c r="M59" s="131"/>
      <c r="N59" s="143"/>
      <c r="O59" s="235"/>
      <c r="P59" s="195"/>
    </row>
    <row r="60" spans="1:16">
      <c r="A60" s="5">
        <v>6</v>
      </c>
      <c r="B60" s="2" t="s">
        <v>409</v>
      </c>
      <c r="C60" s="32" t="s">
        <v>21</v>
      </c>
      <c r="D60" s="32" t="s">
        <v>17</v>
      </c>
      <c r="E60" s="1">
        <v>2</v>
      </c>
      <c r="F60" s="379">
        <f>[2]Сравнение!$G$15</f>
        <v>840</v>
      </c>
      <c r="G60" s="425">
        <f>F60*0.9+4</f>
        <v>760</v>
      </c>
      <c r="I60" s="131"/>
      <c r="J60" s="132"/>
      <c r="K60" s="131"/>
      <c r="L60" s="131"/>
      <c r="M60" s="131"/>
      <c r="N60" s="143"/>
      <c r="O60" s="235"/>
      <c r="P60" s="195"/>
    </row>
    <row r="61" spans="1:16">
      <c r="A61" s="5">
        <v>7</v>
      </c>
      <c r="B61" s="2" t="s">
        <v>404</v>
      </c>
      <c r="C61" s="32" t="s">
        <v>21</v>
      </c>
      <c r="D61" s="32" t="s">
        <v>17</v>
      </c>
      <c r="E61" s="1">
        <v>2</v>
      </c>
      <c r="F61" s="379">
        <f>[2]Сравнение!$G$21</f>
        <v>800</v>
      </c>
      <c r="G61" s="425">
        <f>F61*0.9</f>
        <v>720</v>
      </c>
      <c r="I61" s="131"/>
      <c r="J61" s="132"/>
      <c r="K61" s="131"/>
      <c r="L61" s="131"/>
      <c r="M61" s="131"/>
      <c r="N61" s="143"/>
      <c r="O61" s="235"/>
      <c r="P61" s="195"/>
    </row>
    <row r="62" spans="1:16">
      <c r="A62" s="5">
        <v>8</v>
      </c>
      <c r="B62" s="2" t="s">
        <v>405</v>
      </c>
      <c r="C62" s="32" t="s">
        <v>21</v>
      </c>
      <c r="D62" s="32" t="s">
        <v>17</v>
      </c>
      <c r="E62" s="1">
        <v>2</v>
      </c>
      <c r="F62" s="379">
        <f>[2]Сравнение!$G$22</f>
        <v>800</v>
      </c>
      <c r="G62" s="425">
        <f>F62*0.9</f>
        <v>720</v>
      </c>
      <c r="I62" s="131"/>
      <c r="J62" s="132"/>
      <c r="K62" s="133"/>
      <c r="L62" s="133"/>
      <c r="M62" s="131"/>
      <c r="N62" s="143"/>
      <c r="O62" s="235"/>
      <c r="P62" s="195"/>
    </row>
    <row r="63" spans="1:16">
      <c r="A63" s="5">
        <v>9</v>
      </c>
      <c r="B63" s="2" t="s">
        <v>410</v>
      </c>
      <c r="C63" s="32" t="s">
        <v>21</v>
      </c>
      <c r="D63" s="32" t="s">
        <v>17</v>
      </c>
      <c r="E63" s="1">
        <v>2</v>
      </c>
      <c r="F63" s="379">
        <f>[2]Сравнение!$G$23</f>
        <v>800</v>
      </c>
      <c r="G63" s="428">
        <f>F63*0.9</f>
        <v>720</v>
      </c>
      <c r="I63" s="131"/>
      <c r="J63" s="132"/>
      <c r="K63" s="133"/>
      <c r="L63" s="133"/>
      <c r="M63" s="131"/>
      <c r="N63" s="143"/>
      <c r="O63" s="235"/>
      <c r="P63" s="195"/>
    </row>
    <row r="64" spans="1:16">
      <c r="A64" s="5">
        <v>10</v>
      </c>
      <c r="B64" s="2" t="s">
        <v>30</v>
      </c>
      <c r="C64" s="32" t="s">
        <v>21</v>
      </c>
      <c r="D64" s="32" t="s">
        <v>17</v>
      </c>
      <c r="E64" s="1">
        <v>2</v>
      </c>
      <c r="F64" s="379">
        <f>[2]Сравнение!$G$24</f>
        <v>800</v>
      </c>
      <c r="G64" s="428">
        <f>F64*0.9</f>
        <v>720</v>
      </c>
      <c r="I64" s="131"/>
      <c r="J64" s="132"/>
      <c r="K64" s="133"/>
      <c r="L64" s="133"/>
      <c r="M64" s="131"/>
      <c r="N64" s="143"/>
      <c r="O64" s="235"/>
      <c r="P64" s="195"/>
    </row>
    <row r="65" spans="1:16">
      <c r="A65" s="24"/>
      <c r="B65" s="132"/>
      <c r="C65" s="133"/>
      <c r="D65" s="479" t="s">
        <v>387</v>
      </c>
      <c r="E65" s="478"/>
      <c r="F65" s="379">
        <f>SUM(F55:F64)</f>
        <v>8300</v>
      </c>
      <c r="G65" s="393">
        <f>SUM(G55:G64)</f>
        <v>7500</v>
      </c>
      <c r="I65" s="131"/>
      <c r="J65" s="132"/>
      <c r="K65" s="133"/>
      <c r="L65" s="133"/>
      <c r="M65" s="131"/>
      <c r="N65" s="143"/>
      <c r="O65" s="235"/>
      <c r="P65" s="195"/>
    </row>
    <row r="66" spans="1:16">
      <c r="A66" s="13"/>
      <c r="B66" s="400"/>
      <c r="C66" s="400"/>
      <c r="D66" s="400"/>
      <c r="E66" s="400"/>
      <c r="F66" s="376"/>
      <c r="G66" s="392"/>
      <c r="I66" s="161"/>
      <c r="J66" s="145"/>
      <c r="K66" s="146"/>
      <c r="L66" s="148"/>
      <c r="M66" s="148"/>
      <c r="N66" s="143"/>
      <c r="O66" s="143"/>
      <c r="P66" s="195"/>
    </row>
    <row r="67" spans="1:16">
      <c r="A67" s="13"/>
      <c r="B67" s="400"/>
      <c r="C67" s="400"/>
      <c r="D67" s="400"/>
      <c r="E67" s="400"/>
      <c r="F67" s="376"/>
      <c r="G67" s="392"/>
      <c r="I67" s="131"/>
      <c r="J67" s="132"/>
      <c r="K67" s="133"/>
      <c r="L67" s="134"/>
      <c r="M67" s="134"/>
      <c r="N67" s="143"/>
      <c r="O67" s="235"/>
      <c r="P67" s="195"/>
    </row>
    <row r="68" spans="1:16" ht="17.25">
      <c r="A68" s="587" t="s">
        <v>411</v>
      </c>
      <c r="B68" s="587"/>
      <c r="C68" s="587"/>
      <c r="D68" s="587"/>
      <c r="E68" s="587"/>
      <c r="F68" s="587"/>
      <c r="G68" s="587"/>
      <c r="I68" s="245"/>
      <c r="J68" s="203"/>
      <c r="K68" s="399"/>
      <c r="L68" s="155"/>
      <c r="M68" s="155"/>
      <c r="N68" s="156"/>
      <c r="O68" s="156"/>
      <c r="P68" s="195"/>
    </row>
    <row r="69" spans="1:16" ht="28.5">
      <c r="A69" s="39" t="s">
        <v>0</v>
      </c>
      <c r="B69" s="38" t="s">
        <v>10</v>
      </c>
      <c r="C69" s="37" t="s">
        <v>326</v>
      </c>
      <c r="D69" s="37" t="s">
        <v>327</v>
      </c>
      <c r="E69" s="37" t="s">
        <v>328</v>
      </c>
      <c r="F69" s="365" t="s">
        <v>388</v>
      </c>
      <c r="G69" s="36" t="s">
        <v>389</v>
      </c>
      <c r="I69" s="152"/>
      <c r="J69" s="153"/>
      <c r="K69" s="152"/>
      <c r="L69" s="152"/>
      <c r="M69" s="152"/>
      <c r="N69" s="154"/>
      <c r="O69" s="235"/>
      <c r="P69" s="195"/>
    </row>
    <row r="70" spans="1:16">
      <c r="A70" s="586" t="s">
        <v>390</v>
      </c>
      <c r="B70" s="586"/>
      <c r="C70" s="586"/>
      <c r="D70" s="586"/>
      <c r="E70" s="586"/>
      <c r="F70" s="586"/>
      <c r="G70" s="403"/>
      <c r="I70" s="152"/>
      <c r="J70" s="153"/>
      <c r="K70" s="152"/>
      <c r="L70" s="152"/>
      <c r="M70" s="152"/>
      <c r="N70" s="154"/>
      <c r="O70" s="235"/>
      <c r="P70" s="195"/>
    </row>
    <row r="71" spans="1:16" ht="17.25">
      <c r="A71" s="5">
        <v>1</v>
      </c>
      <c r="B71" s="2" t="s">
        <v>412</v>
      </c>
      <c r="C71" s="1" t="s">
        <v>16</v>
      </c>
      <c r="D71" s="32" t="s">
        <v>17</v>
      </c>
      <c r="E71" s="1">
        <v>2</v>
      </c>
      <c r="F71" s="379">
        <f>[2]Сравнение!$G$5</f>
        <v>800</v>
      </c>
      <c r="G71" s="425">
        <f>F71*0.9</f>
        <v>720</v>
      </c>
      <c r="I71" s="587"/>
      <c r="J71" s="587"/>
      <c r="K71" s="587"/>
      <c r="L71" s="587"/>
      <c r="M71" s="587"/>
      <c r="N71" s="147"/>
      <c r="O71" s="235"/>
      <c r="P71" s="195"/>
    </row>
    <row r="72" spans="1:16">
      <c r="A72" s="5">
        <v>2</v>
      </c>
      <c r="B72" s="2" t="s">
        <v>31</v>
      </c>
      <c r="C72" s="32" t="s">
        <v>21</v>
      </c>
      <c r="D72" s="32" t="s">
        <v>17</v>
      </c>
      <c r="E72" s="1">
        <v>2</v>
      </c>
      <c r="F72" s="379">
        <f>[2]Сравнение!$G$25</f>
        <v>840</v>
      </c>
      <c r="G72" s="425">
        <f>F72*0.9+4</f>
        <v>760</v>
      </c>
      <c r="I72" s="603"/>
      <c r="J72" s="603"/>
      <c r="K72" s="603"/>
      <c r="L72" s="603"/>
      <c r="M72" s="603"/>
      <c r="N72" s="590"/>
      <c r="O72" s="604"/>
      <c r="P72" s="195"/>
    </row>
    <row r="73" spans="1:16">
      <c r="A73" s="5">
        <v>3</v>
      </c>
      <c r="B73" s="2" t="s">
        <v>413</v>
      </c>
      <c r="C73" s="32" t="s">
        <v>21</v>
      </c>
      <c r="D73" s="32" t="s">
        <v>17</v>
      </c>
      <c r="E73" s="1">
        <v>2</v>
      </c>
      <c r="F73" s="379">
        <f>[2]Сравнение!$G$46</f>
        <v>1200</v>
      </c>
      <c r="G73" s="425">
        <f>F73*0.9</f>
        <v>1080</v>
      </c>
      <c r="I73" s="603"/>
      <c r="J73" s="603"/>
      <c r="K73" s="603"/>
      <c r="L73" s="603"/>
      <c r="M73" s="603"/>
      <c r="N73" s="590"/>
      <c r="O73" s="604"/>
      <c r="P73" s="195"/>
    </row>
    <row r="74" spans="1:16">
      <c r="A74" s="5">
        <v>4</v>
      </c>
      <c r="B74" s="2" t="s">
        <v>415</v>
      </c>
      <c r="C74" s="32" t="s">
        <v>21</v>
      </c>
      <c r="D74" s="32" t="s">
        <v>17</v>
      </c>
      <c r="E74" s="1">
        <v>2</v>
      </c>
      <c r="F74" s="379">
        <f>[2]Сравнение!$G$48</f>
        <v>1600</v>
      </c>
      <c r="G74" s="425">
        <f>F74*0.9</f>
        <v>1440</v>
      </c>
      <c r="I74" s="537"/>
      <c r="J74" s="537"/>
      <c r="K74" s="537"/>
      <c r="L74" s="537"/>
      <c r="M74" s="537"/>
      <c r="N74" s="410"/>
      <c r="O74" s="235"/>
      <c r="P74" s="195"/>
    </row>
    <row r="75" spans="1:16">
      <c r="A75" s="5">
        <v>5</v>
      </c>
      <c r="B75" s="2" t="s">
        <v>414</v>
      </c>
      <c r="C75" s="32" t="s">
        <v>21</v>
      </c>
      <c r="D75" s="32" t="s">
        <v>17</v>
      </c>
      <c r="E75" s="1">
        <v>2</v>
      </c>
      <c r="F75" s="379">
        <f>[2]Сравнение!$G$49</f>
        <v>1600</v>
      </c>
      <c r="G75" s="425">
        <f>F75*0.9</f>
        <v>1440</v>
      </c>
      <c r="I75" s="131"/>
      <c r="J75" s="246"/>
      <c r="K75" s="133"/>
      <c r="L75" s="133"/>
      <c r="M75" s="133"/>
      <c r="N75" s="143"/>
      <c r="O75" s="235"/>
      <c r="P75" s="195"/>
    </row>
    <row r="76" spans="1:16">
      <c r="A76" s="24"/>
      <c r="B76" s="132"/>
      <c r="C76" s="133"/>
      <c r="D76" s="479" t="s">
        <v>387</v>
      </c>
      <c r="E76" s="478"/>
      <c r="F76" s="379">
        <f>SUM(F71:F75)</f>
        <v>6040</v>
      </c>
      <c r="G76" s="393">
        <f>SUM(G71:G75)</f>
        <v>5440</v>
      </c>
      <c r="I76" s="131"/>
      <c r="J76" s="132"/>
      <c r="K76" s="133"/>
      <c r="L76" s="133"/>
      <c r="M76" s="133"/>
      <c r="N76" s="143"/>
      <c r="O76" s="235"/>
      <c r="P76" s="195"/>
    </row>
    <row r="77" spans="1:16">
      <c r="A77" s="24"/>
      <c r="B77" s="132"/>
      <c r="C77" s="133"/>
      <c r="D77" s="132"/>
      <c r="E77" s="132"/>
      <c r="F77" s="516"/>
      <c r="G77" s="515"/>
      <c r="I77" s="131"/>
      <c r="J77" s="132"/>
      <c r="K77" s="133"/>
      <c r="L77" s="133"/>
      <c r="M77" s="133"/>
      <c r="N77" s="143"/>
      <c r="O77" s="235"/>
      <c r="P77" s="195"/>
    </row>
    <row r="78" spans="1:16">
      <c r="A78" s="588" t="s">
        <v>394</v>
      </c>
      <c r="B78" s="589"/>
      <c r="C78" s="589"/>
      <c r="D78" s="589"/>
      <c r="E78" s="589"/>
      <c r="F78" s="589"/>
      <c r="G78" s="391"/>
      <c r="I78" s="131"/>
      <c r="J78" s="132"/>
      <c r="K78" s="133"/>
      <c r="L78" s="133"/>
      <c r="M78" s="133"/>
      <c r="N78" s="143"/>
      <c r="O78" s="235"/>
      <c r="P78" s="195"/>
    </row>
    <row r="79" spans="1:16">
      <c r="A79" s="5">
        <v>1</v>
      </c>
      <c r="B79" s="2" t="s">
        <v>412</v>
      </c>
      <c r="C79" s="1" t="s">
        <v>16</v>
      </c>
      <c r="D79" s="32" t="s">
        <v>17</v>
      </c>
      <c r="E79" s="1">
        <v>2</v>
      </c>
      <c r="F79" s="514">
        <f>F71</f>
        <v>800</v>
      </c>
      <c r="G79" s="425">
        <f>F79*0.9</f>
        <v>720</v>
      </c>
      <c r="I79" s="161"/>
      <c r="J79" s="145"/>
      <c r="K79" s="146"/>
      <c r="L79" s="148"/>
      <c r="M79" s="148"/>
      <c r="N79" s="143"/>
      <c r="O79" s="143"/>
      <c r="P79" s="195"/>
    </row>
    <row r="80" spans="1:16">
      <c r="A80" s="5">
        <v>2</v>
      </c>
      <c r="B80" s="2" t="s">
        <v>31</v>
      </c>
      <c r="C80" s="32" t="s">
        <v>21</v>
      </c>
      <c r="D80" s="32" t="s">
        <v>17</v>
      </c>
      <c r="E80" s="1">
        <v>2</v>
      </c>
      <c r="F80" s="514">
        <f>F72</f>
        <v>840</v>
      </c>
      <c r="G80" s="425">
        <f>F80*0.9+4</f>
        <v>760</v>
      </c>
      <c r="I80" s="131"/>
      <c r="J80" s="132"/>
      <c r="K80" s="133"/>
      <c r="L80" s="134"/>
      <c r="M80" s="134"/>
      <c r="N80" s="143"/>
      <c r="O80" s="235"/>
      <c r="P80" s="195"/>
    </row>
    <row r="81" spans="1:16">
      <c r="A81" s="5">
        <v>3</v>
      </c>
      <c r="B81" s="2" t="s">
        <v>413</v>
      </c>
      <c r="C81" s="32" t="s">
        <v>21</v>
      </c>
      <c r="D81" s="32" t="s">
        <v>17</v>
      </c>
      <c r="E81" s="1">
        <v>2</v>
      </c>
      <c r="F81" s="514">
        <f>F73</f>
        <v>1200</v>
      </c>
      <c r="G81" s="425">
        <f>F81*0.9</f>
        <v>1080</v>
      </c>
      <c r="I81" s="131"/>
      <c r="J81" s="132"/>
      <c r="K81" s="133"/>
      <c r="L81" s="155"/>
      <c r="M81" s="155"/>
      <c r="N81" s="156"/>
      <c r="O81" s="156"/>
      <c r="P81" s="195"/>
    </row>
    <row r="82" spans="1:16">
      <c r="A82" s="5">
        <v>4</v>
      </c>
      <c r="B82" s="2" t="s">
        <v>416</v>
      </c>
      <c r="C82" s="32" t="s">
        <v>21</v>
      </c>
      <c r="D82" s="32" t="s">
        <v>17</v>
      </c>
      <c r="E82" s="1">
        <v>2</v>
      </c>
      <c r="F82" s="514">
        <f>[2]Сравнение!$G$108</f>
        <v>2000</v>
      </c>
      <c r="G82" s="425">
        <f>F82*0.9</f>
        <v>1800</v>
      </c>
      <c r="I82" s="589"/>
      <c r="J82" s="589"/>
      <c r="K82" s="589"/>
      <c r="L82" s="589"/>
      <c r="M82" s="589"/>
      <c r="N82" s="143"/>
      <c r="O82" s="235"/>
      <c r="P82" s="195"/>
    </row>
    <row r="83" spans="1:16">
      <c r="A83" s="5">
        <v>5</v>
      </c>
      <c r="B83" s="2" t="s">
        <v>417</v>
      </c>
      <c r="C83" s="32" t="s">
        <v>21</v>
      </c>
      <c r="D83" s="32" t="s">
        <v>17</v>
      </c>
      <c r="E83" s="1">
        <v>2</v>
      </c>
      <c r="F83" s="514">
        <f>[2]Сравнение!$G$109</f>
        <v>2000</v>
      </c>
      <c r="G83" s="425">
        <f>F83*0.9</f>
        <v>1800</v>
      </c>
      <c r="I83" s="131"/>
      <c r="J83" s="246"/>
      <c r="K83" s="133"/>
      <c r="L83" s="133"/>
      <c r="M83" s="133"/>
      <c r="N83" s="143"/>
      <c r="O83" s="235"/>
      <c r="P83" s="195"/>
    </row>
    <row r="84" spans="1:16">
      <c r="A84" s="5">
        <v>6</v>
      </c>
      <c r="B84" s="2" t="s">
        <v>415</v>
      </c>
      <c r="C84" s="32" t="s">
        <v>21</v>
      </c>
      <c r="D84" s="32" t="s">
        <v>17</v>
      </c>
      <c r="E84" s="1">
        <v>2</v>
      </c>
      <c r="F84" s="514">
        <f>F74</f>
        <v>1600</v>
      </c>
      <c r="G84" s="425">
        <f>F84*0.9</f>
        <v>1440</v>
      </c>
      <c r="I84" s="131"/>
      <c r="J84" s="132"/>
      <c r="K84" s="133"/>
      <c r="L84" s="133"/>
      <c r="M84" s="133"/>
      <c r="N84" s="143"/>
      <c r="O84" s="235"/>
      <c r="P84" s="195"/>
    </row>
    <row r="85" spans="1:16">
      <c r="A85" s="5">
        <v>7</v>
      </c>
      <c r="B85" s="2" t="s">
        <v>414</v>
      </c>
      <c r="C85" s="32" t="s">
        <v>21</v>
      </c>
      <c r="D85" s="32" t="s">
        <v>17</v>
      </c>
      <c r="E85" s="1">
        <v>2</v>
      </c>
      <c r="F85" s="514">
        <f>F75</f>
        <v>1600</v>
      </c>
      <c r="G85" s="425">
        <f>F85*0.9</f>
        <v>1440</v>
      </c>
      <c r="I85" s="131"/>
      <c r="J85" s="132"/>
      <c r="K85" s="133"/>
      <c r="L85" s="133"/>
      <c r="M85" s="133"/>
      <c r="N85" s="143"/>
      <c r="O85" s="235"/>
      <c r="P85" s="195"/>
    </row>
    <row r="86" spans="1:16">
      <c r="A86" s="24"/>
      <c r="B86" s="132"/>
      <c r="C86" s="133"/>
      <c r="D86" s="479" t="s">
        <v>387</v>
      </c>
      <c r="E86" s="478"/>
      <c r="F86" s="379">
        <f>SUM(F79:F85)</f>
        <v>10040</v>
      </c>
      <c r="G86" s="393">
        <f>SUM(G79:G85)</f>
        <v>9040</v>
      </c>
      <c r="I86" s="131"/>
      <c r="J86" s="132"/>
      <c r="K86" s="133"/>
      <c r="L86" s="133"/>
      <c r="M86" s="133"/>
      <c r="N86" s="143"/>
      <c r="O86" s="235"/>
      <c r="P86" s="195"/>
    </row>
    <row r="87" spans="1:16">
      <c r="A87" s="24"/>
      <c r="B87" s="132"/>
      <c r="C87" s="133"/>
      <c r="D87" s="203"/>
      <c r="E87" s="203"/>
      <c r="F87" s="389"/>
      <c r="G87" s="513"/>
      <c r="I87" s="131"/>
      <c r="J87" s="132"/>
      <c r="K87" s="133"/>
      <c r="L87" s="133"/>
      <c r="M87" s="133"/>
      <c r="N87" s="143"/>
      <c r="O87" s="235"/>
      <c r="P87" s="195"/>
    </row>
    <row r="88" spans="1:16">
      <c r="A88" s="588" t="s">
        <v>397</v>
      </c>
      <c r="B88" s="589"/>
      <c r="C88" s="589"/>
      <c r="D88" s="589"/>
      <c r="E88" s="589"/>
      <c r="F88" s="589"/>
      <c r="G88" s="391"/>
      <c r="I88" s="131"/>
      <c r="J88" s="132"/>
      <c r="K88" s="133"/>
      <c r="L88" s="133"/>
      <c r="M88" s="133"/>
      <c r="N88" s="143"/>
      <c r="O88" s="235"/>
      <c r="P88" s="195"/>
    </row>
    <row r="89" spans="1:16">
      <c r="A89" s="5">
        <v>1</v>
      </c>
      <c r="B89" s="2" t="s">
        <v>412</v>
      </c>
      <c r="C89" s="1" t="s">
        <v>16</v>
      </c>
      <c r="D89" s="32" t="s">
        <v>17</v>
      </c>
      <c r="E89" s="1">
        <v>2</v>
      </c>
      <c r="F89" s="379">
        <f t="shared" ref="F89:F94" si="1">F79</f>
        <v>800</v>
      </c>
      <c r="G89" s="425">
        <f>F89*0.9</f>
        <v>720</v>
      </c>
      <c r="I89" s="161"/>
      <c r="J89" s="145"/>
      <c r="K89" s="146"/>
      <c r="L89" s="148"/>
      <c r="M89" s="148"/>
      <c r="N89" s="143"/>
      <c r="O89" s="143"/>
      <c r="P89" s="195"/>
    </row>
    <row r="90" spans="1:16">
      <c r="A90" s="5">
        <v>2</v>
      </c>
      <c r="B90" s="2" t="s">
        <v>31</v>
      </c>
      <c r="C90" s="32" t="s">
        <v>21</v>
      </c>
      <c r="D90" s="32" t="s">
        <v>17</v>
      </c>
      <c r="E90" s="1">
        <v>2</v>
      </c>
      <c r="F90" s="379">
        <f t="shared" si="1"/>
        <v>840</v>
      </c>
      <c r="G90" s="425">
        <f>F90*0.9+4</f>
        <v>760</v>
      </c>
      <c r="I90" s="131"/>
      <c r="J90" s="132"/>
      <c r="K90" s="133"/>
      <c r="L90" s="134"/>
      <c r="M90" s="134"/>
      <c r="N90" s="143"/>
      <c r="O90" s="235"/>
      <c r="P90" s="195"/>
    </row>
    <row r="91" spans="1:16">
      <c r="A91" s="5">
        <v>3</v>
      </c>
      <c r="B91" s="2" t="s">
        <v>413</v>
      </c>
      <c r="C91" s="32" t="s">
        <v>21</v>
      </c>
      <c r="D91" s="32" t="s">
        <v>17</v>
      </c>
      <c r="E91" s="1">
        <v>2</v>
      </c>
      <c r="F91" s="379">
        <f t="shared" si="1"/>
        <v>1200</v>
      </c>
      <c r="G91" s="425">
        <f t="shared" ref="G91:G99" si="2">F91*0.9</f>
        <v>1080</v>
      </c>
      <c r="I91" s="131"/>
      <c r="J91" s="132"/>
      <c r="K91" s="133"/>
      <c r="L91" s="155"/>
      <c r="M91" s="155"/>
      <c r="N91" s="156"/>
      <c r="O91" s="156"/>
      <c r="P91" s="195"/>
    </row>
    <row r="92" spans="1:16">
      <c r="A92" s="5">
        <v>4</v>
      </c>
      <c r="B92" s="2" t="s">
        <v>416</v>
      </c>
      <c r="C92" s="32" t="s">
        <v>21</v>
      </c>
      <c r="D92" s="32" t="s">
        <v>17</v>
      </c>
      <c r="E92" s="1">
        <v>2</v>
      </c>
      <c r="F92" s="379">
        <f t="shared" si="1"/>
        <v>2000</v>
      </c>
      <c r="G92" s="425">
        <f t="shared" si="2"/>
        <v>1800</v>
      </c>
      <c r="I92" s="589"/>
      <c r="J92" s="589"/>
      <c r="K92" s="589"/>
      <c r="L92" s="589"/>
      <c r="M92" s="589"/>
      <c r="N92" s="143"/>
      <c r="O92" s="235"/>
      <c r="P92" s="195"/>
    </row>
    <row r="93" spans="1:16">
      <c r="A93" s="5">
        <v>5</v>
      </c>
      <c r="B93" s="2" t="s">
        <v>417</v>
      </c>
      <c r="C93" s="32" t="s">
        <v>21</v>
      </c>
      <c r="D93" s="32" t="s">
        <v>17</v>
      </c>
      <c r="E93" s="1">
        <v>2</v>
      </c>
      <c r="F93" s="379">
        <f t="shared" si="1"/>
        <v>2000</v>
      </c>
      <c r="G93" s="425">
        <f t="shared" si="2"/>
        <v>1800</v>
      </c>
      <c r="I93" s="131"/>
      <c r="J93" s="246"/>
      <c r="K93" s="133"/>
      <c r="L93" s="133"/>
      <c r="M93" s="133"/>
      <c r="N93" s="143"/>
      <c r="O93" s="235"/>
      <c r="P93" s="195"/>
    </row>
    <row r="94" spans="1:16">
      <c r="A94" s="5">
        <v>6</v>
      </c>
      <c r="B94" s="2" t="s">
        <v>415</v>
      </c>
      <c r="C94" s="32" t="s">
        <v>21</v>
      </c>
      <c r="D94" s="32" t="s">
        <v>17</v>
      </c>
      <c r="E94" s="1">
        <v>2</v>
      </c>
      <c r="F94" s="379">
        <f t="shared" si="1"/>
        <v>1600</v>
      </c>
      <c r="G94" s="425">
        <f t="shared" si="2"/>
        <v>1440</v>
      </c>
      <c r="I94" s="131"/>
      <c r="J94" s="132"/>
      <c r="K94" s="133"/>
      <c r="L94" s="133"/>
      <c r="M94" s="133"/>
      <c r="N94" s="143"/>
      <c r="O94" s="235"/>
      <c r="P94" s="195"/>
    </row>
    <row r="95" spans="1:16">
      <c r="A95" s="5">
        <v>7</v>
      </c>
      <c r="B95" s="2" t="s">
        <v>418</v>
      </c>
      <c r="C95" s="32" t="s">
        <v>21</v>
      </c>
      <c r="D95" s="32" t="s">
        <v>17</v>
      </c>
      <c r="E95" s="1">
        <v>2</v>
      </c>
      <c r="F95" s="379">
        <v>2000</v>
      </c>
      <c r="G95" s="425">
        <f t="shared" si="2"/>
        <v>1800</v>
      </c>
      <c r="I95" s="131"/>
      <c r="J95" s="132"/>
      <c r="K95" s="133"/>
      <c r="L95" s="133"/>
      <c r="M95" s="133"/>
      <c r="N95" s="143"/>
      <c r="O95" s="235"/>
      <c r="P95" s="195"/>
    </row>
    <row r="96" spans="1:16">
      <c r="A96" s="5">
        <v>8</v>
      </c>
      <c r="B96" s="2" t="s">
        <v>419</v>
      </c>
      <c r="C96" s="32" t="s">
        <v>21</v>
      </c>
      <c r="D96" s="32" t="s">
        <v>17</v>
      </c>
      <c r="E96" s="1">
        <v>2</v>
      </c>
      <c r="F96" s="379">
        <v>2000</v>
      </c>
      <c r="G96" s="425">
        <f t="shared" si="2"/>
        <v>1800</v>
      </c>
      <c r="I96" s="131"/>
      <c r="J96" s="132"/>
      <c r="K96" s="133"/>
      <c r="L96" s="133"/>
      <c r="M96" s="133"/>
      <c r="N96" s="143"/>
      <c r="O96" s="235"/>
      <c r="P96" s="195"/>
    </row>
    <row r="97" spans="1:16">
      <c r="A97" s="5">
        <v>9</v>
      </c>
      <c r="B97" s="2" t="s">
        <v>420</v>
      </c>
      <c r="C97" s="32" t="s">
        <v>21</v>
      </c>
      <c r="D97" s="32" t="s">
        <v>17</v>
      </c>
      <c r="E97" s="1">
        <v>2</v>
      </c>
      <c r="F97" s="379">
        <v>2000</v>
      </c>
      <c r="G97" s="425">
        <f t="shared" si="2"/>
        <v>1800</v>
      </c>
      <c r="I97" s="131"/>
      <c r="J97" s="132"/>
      <c r="K97" s="133"/>
      <c r="L97" s="133"/>
      <c r="M97" s="133"/>
      <c r="N97" s="143"/>
      <c r="O97" s="235"/>
      <c r="P97" s="195"/>
    </row>
    <row r="98" spans="1:16">
      <c r="A98" s="5">
        <v>10</v>
      </c>
      <c r="B98" s="2" t="s">
        <v>414</v>
      </c>
      <c r="C98" s="32" t="s">
        <v>21</v>
      </c>
      <c r="D98" s="32" t="s">
        <v>17</v>
      </c>
      <c r="E98" s="1">
        <v>2</v>
      </c>
      <c r="F98" s="379">
        <f>F85</f>
        <v>1600</v>
      </c>
      <c r="G98" s="425">
        <f t="shared" si="2"/>
        <v>1440</v>
      </c>
      <c r="I98" s="131"/>
      <c r="J98" s="132"/>
      <c r="K98" s="133"/>
      <c r="L98" s="133"/>
      <c r="M98" s="133"/>
      <c r="N98" s="143"/>
      <c r="O98" s="235"/>
      <c r="P98" s="195"/>
    </row>
    <row r="99" spans="1:16" ht="28.5">
      <c r="A99" s="5">
        <v>11</v>
      </c>
      <c r="B99" s="2" t="s">
        <v>421</v>
      </c>
      <c r="C99" s="32" t="s">
        <v>21</v>
      </c>
      <c r="D99" s="41" t="s">
        <v>20</v>
      </c>
      <c r="E99" s="512">
        <v>2</v>
      </c>
      <c r="F99" s="379">
        <v>6000</v>
      </c>
      <c r="G99" s="425">
        <f t="shared" si="2"/>
        <v>5400</v>
      </c>
      <c r="I99" s="131"/>
      <c r="J99" s="132"/>
      <c r="K99" s="133"/>
      <c r="L99" s="133"/>
      <c r="M99" s="133"/>
      <c r="N99" s="143"/>
      <c r="O99" s="235"/>
      <c r="P99" s="195"/>
    </row>
    <row r="100" spans="1:16">
      <c r="A100" s="24"/>
      <c r="B100" s="132"/>
      <c r="C100" s="133"/>
      <c r="D100" s="479" t="s">
        <v>387</v>
      </c>
      <c r="E100" s="478"/>
      <c r="F100" s="511">
        <f>SUM(F89:F99)</f>
        <v>22040</v>
      </c>
      <c r="G100" s="510">
        <f>SUM(G89:G99)</f>
        <v>19840</v>
      </c>
      <c r="I100" s="131"/>
      <c r="J100" s="132"/>
      <c r="K100" s="133"/>
      <c r="L100" s="133"/>
      <c r="M100" s="133"/>
      <c r="N100" s="143"/>
      <c r="O100" s="235"/>
      <c r="P100" s="195"/>
    </row>
    <row r="101" spans="1:16">
      <c r="A101" s="13"/>
      <c r="B101" s="400"/>
      <c r="C101" s="400"/>
      <c r="D101" s="400"/>
      <c r="E101" s="400"/>
      <c r="F101" s="376"/>
      <c r="G101" s="392"/>
      <c r="I101" s="131"/>
      <c r="J101" s="132"/>
      <c r="K101" s="133"/>
      <c r="L101" s="133"/>
      <c r="M101" s="143"/>
      <c r="N101" s="143"/>
      <c r="O101" s="235"/>
      <c r="P101" s="195"/>
    </row>
    <row r="102" spans="1:16">
      <c r="A102" s="13"/>
      <c r="B102" s="400"/>
      <c r="C102" s="400"/>
      <c r="D102" s="400"/>
      <c r="E102" s="400"/>
      <c r="F102" s="376"/>
      <c r="G102" s="392"/>
      <c r="I102" s="161"/>
      <c r="J102" s="145"/>
      <c r="K102" s="146"/>
      <c r="L102" s="148"/>
      <c r="M102" s="148"/>
      <c r="N102" s="143"/>
      <c r="O102" s="143"/>
      <c r="P102" s="195"/>
    </row>
    <row r="103" spans="1:16" ht="17.25">
      <c r="A103" s="583" t="s">
        <v>422</v>
      </c>
      <c r="B103" s="583"/>
      <c r="C103" s="583"/>
      <c r="D103" s="583"/>
      <c r="E103" s="583"/>
      <c r="F103" s="583"/>
      <c r="G103" s="583"/>
      <c r="I103" s="131"/>
      <c r="J103" s="132"/>
      <c r="K103" s="133"/>
      <c r="L103" s="134"/>
      <c r="M103" s="134"/>
      <c r="N103" s="143"/>
      <c r="O103" s="235"/>
      <c r="P103" s="195"/>
    </row>
    <row r="104" spans="1:16" ht="28.5">
      <c r="A104" s="39" t="s">
        <v>0</v>
      </c>
      <c r="B104" s="38" t="s">
        <v>10</v>
      </c>
      <c r="C104" s="37" t="s">
        <v>326</v>
      </c>
      <c r="D104" s="37" t="s">
        <v>327</v>
      </c>
      <c r="E104" s="37" t="s">
        <v>328</v>
      </c>
      <c r="F104" s="365" t="s">
        <v>388</v>
      </c>
      <c r="G104" s="36" t="s">
        <v>389</v>
      </c>
      <c r="I104" s="131"/>
      <c r="J104" s="132"/>
      <c r="K104" s="133"/>
      <c r="L104" s="155"/>
      <c r="M104" s="155"/>
      <c r="N104" s="156"/>
      <c r="O104" s="156"/>
      <c r="P104" s="195"/>
    </row>
    <row r="105" spans="1:16">
      <c r="A105" s="5">
        <v>1</v>
      </c>
      <c r="B105" s="2" t="s">
        <v>424</v>
      </c>
      <c r="C105" s="32" t="s">
        <v>21</v>
      </c>
      <c r="D105" s="32" t="s">
        <v>17</v>
      </c>
      <c r="E105" s="1">
        <v>2</v>
      </c>
      <c r="F105" s="379">
        <v>800</v>
      </c>
      <c r="G105" s="425">
        <f>F105*0.9</f>
        <v>720</v>
      </c>
      <c r="I105" s="152"/>
      <c r="J105" s="153"/>
      <c r="K105" s="152"/>
      <c r="L105" s="152"/>
      <c r="M105" s="152"/>
      <c r="N105" s="154"/>
      <c r="O105" s="235"/>
      <c r="P105" s="195"/>
    </row>
    <row r="106" spans="1:16">
      <c r="A106" s="5">
        <v>2</v>
      </c>
      <c r="B106" s="2" t="s">
        <v>425</v>
      </c>
      <c r="C106" s="32" t="s">
        <v>21</v>
      </c>
      <c r="D106" s="32" t="s">
        <v>17</v>
      </c>
      <c r="E106" s="1">
        <v>2</v>
      </c>
      <c r="F106" s="379">
        <v>2000</v>
      </c>
      <c r="G106" s="425">
        <f>F106*0.9</f>
        <v>1800</v>
      </c>
      <c r="I106" s="152"/>
      <c r="J106" s="153"/>
      <c r="K106" s="152"/>
      <c r="L106" s="152"/>
      <c r="M106" s="152"/>
      <c r="N106" s="154"/>
      <c r="O106" s="235"/>
      <c r="P106" s="195"/>
    </row>
    <row r="107" spans="1:16" ht="17.25">
      <c r="A107" s="5">
        <v>3</v>
      </c>
      <c r="B107" s="2" t="s">
        <v>66</v>
      </c>
      <c r="C107" s="32" t="s">
        <v>21</v>
      </c>
      <c r="D107" s="32" t="s">
        <v>17</v>
      </c>
      <c r="E107" s="1">
        <v>2</v>
      </c>
      <c r="F107" s="379">
        <v>2860</v>
      </c>
      <c r="G107" s="425">
        <f>F107*0.9+6</f>
        <v>2580</v>
      </c>
      <c r="I107" s="583"/>
      <c r="J107" s="583"/>
      <c r="K107" s="583"/>
      <c r="L107" s="583"/>
      <c r="M107" s="583"/>
      <c r="N107" s="144"/>
      <c r="O107" s="235"/>
      <c r="P107" s="195"/>
    </row>
    <row r="108" spans="1:16">
      <c r="A108" s="5">
        <v>4</v>
      </c>
      <c r="B108" s="2" t="s">
        <v>426</v>
      </c>
      <c r="C108" s="1" t="s">
        <v>45</v>
      </c>
      <c r="D108" s="32" t="s">
        <v>17</v>
      </c>
      <c r="E108" s="1">
        <v>2</v>
      </c>
      <c r="F108" s="379">
        <v>800</v>
      </c>
      <c r="G108" s="425">
        <f>F108*0.9</f>
        <v>720</v>
      </c>
      <c r="I108" s="603"/>
      <c r="J108" s="603"/>
      <c r="K108" s="603"/>
      <c r="L108" s="603"/>
      <c r="M108" s="603"/>
      <c r="N108" s="590"/>
      <c r="O108" s="604"/>
      <c r="P108" s="195"/>
    </row>
    <row r="109" spans="1:16">
      <c r="A109" s="5">
        <v>6</v>
      </c>
      <c r="B109" s="2" t="s">
        <v>423</v>
      </c>
      <c r="C109" s="1" t="s">
        <v>45</v>
      </c>
      <c r="D109" s="41" t="s">
        <v>20</v>
      </c>
      <c r="E109" s="1">
        <v>2</v>
      </c>
      <c r="F109" s="379">
        <v>700</v>
      </c>
      <c r="G109" s="425">
        <f>F109*0.9+10</f>
        <v>640</v>
      </c>
      <c r="I109" s="603"/>
      <c r="J109" s="603"/>
      <c r="K109" s="603"/>
      <c r="L109" s="603"/>
      <c r="M109" s="603"/>
      <c r="N109" s="590"/>
      <c r="O109" s="604"/>
      <c r="P109" s="195"/>
    </row>
    <row r="110" spans="1:16">
      <c r="A110" s="24"/>
      <c r="B110" s="132"/>
      <c r="C110" s="133"/>
      <c r="D110" s="479" t="s">
        <v>387</v>
      </c>
      <c r="E110" s="478"/>
      <c r="F110" s="379">
        <f>SUM(F105:F109)</f>
        <v>7160</v>
      </c>
      <c r="G110" s="393">
        <f>SUM(G105:G109)</f>
        <v>6460</v>
      </c>
      <c r="I110" s="131"/>
      <c r="J110" s="132"/>
      <c r="K110" s="131"/>
      <c r="L110" s="131"/>
      <c r="M110" s="131"/>
      <c r="N110" s="143"/>
      <c r="O110" s="235"/>
      <c r="P110" s="195"/>
    </row>
    <row r="111" spans="1:16">
      <c r="A111" s="13"/>
      <c r="B111" s="400"/>
      <c r="C111" s="400"/>
      <c r="D111" s="400"/>
      <c r="E111" s="400"/>
      <c r="F111" s="376"/>
      <c r="G111" s="392"/>
      <c r="I111" s="131"/>
      <c r="J111" s="132"/>
      <c r="K111" s="131"/>
      <c r="L111" s="131"/>
      <c r="M111" s="131"/>
      <c r="N111" s="143"/>
      <c r="O111" s="235"/>
      <c r="P111" s="195"/>
    </row>
    <row r="112" spans="1:16" ht="17.25">
      <c r="A112" s="583" t="s">
        <v>427</v>
      </c>
      <c r="B112" s="583"/>
      <c r="C112" s="583"/>
      <c r="D112" s="583"/>
      <c r="E112" s="583"/>
      <c r="F112" s="583"/>
      <c r="G112" s="583"/>
      <c r="I112" s="131"/>
      <c r="J112" s="132"/>
      <c r="K112" s="131"/>
      <c r="L112" s="131"/>
      <c r="M112" s="131"/>
      <c r="N112" s="143"/>
      <c r="O112" s="235"/>
      <c r="P112" s="195"/>
    </row>
    <row r="113" spans="1:16" ht="28.5">
      <c r="A113" s="39" t="s">
        <v>0</v>
      </c>
      <c r="B113" s="38" t="s">
        <v>10</v>
      </c>
      <c r="C113" s="37" t="s">
        <v>326</v>
      </c>
      <c r="D113" s="37" t="s">
        <v>327</v>
      </c>
      <c r="E113" s="37" t="s">
        <v>328</v>
      </c>
      <c r="F113" s="365" t="s">
        <v>388</v>
      </c>
      <c r="G113" s="36" t="s">
        <v>389</v>
      </c>
      <c r="I113" s="161"/>
      <c r="J113" s="145"/>
      <c r="K113" s="146"/>
      <c r="L113" s="148"/>
      <c r="M113" s="148"/>
      <c r="N113" s="143"/>
      <c r="O113" s="143"/>
      <c r="P113" s="195"/>
    </row>
    <row r="114" spans="1:16">
      <c r="A114" s="5">
        <v>1</v>
      </c>
      <c r="B114" s="2" t="s">
        <v>33</v>
      </c>
      <c r="C114" s="32" t="s">
        <v>21</v>
      </c>
      <c r="D114" s="32" t="s">
        <v>17</v>
      </c>
      <c r="E114" s="1">
        <v>2</v>
      </c>
      <c r="F114" s="379">
        <v>800</v>
      </c>
      <c r="G114" s="425">
        <f>F114*0.9</f>
        <v>720</v>
      </c>
      <c r="I114" s="131"/>
      <c r="J114" s="132"/>
      <c r="K114" s="133"/>
      <c r="L114" s="134"/>
      <c r="M114" s="134"/>
      <c r="N114" s="143"/>
      <c r="O114" s="235"/>
      <c r="P114" s="195"/>
    </row>
    <row r="115" spans="1:16">
      <c r="A115" s="5">
        <v>2</v>
      </c>
      <c r="B115" s="2" t="s">
        <v>32</v>
      </c>
      <c r="C115" s="32" t="s">
        <v>21</v>
      </c>
      <c r="D115" s="32" t="s">
        <v>17</v>
      </c>
      <c r="E115" s="1">
        <v>2</v>
      </c>
      <c r="F115" s="379">
        <v>800</v>
      </c>
      <c r="G115" s="425">
        <f>F115*0.9</f>
        <v>720</v>
      </c>
      <c r="I115" s="245"/>
      <c r="J115" s="203"/>
      <c r="K115" s="399"/>
      <c r="L115" s="155"/>
      <c r="M115" s="155"/>
      <c r="N115" s="156"/>
      <c r="O115" s="156"/>
      <c r="P115" s="195"/>
    </row>
    <row r="116" spans="1:16">
      <c r="A116" s="5">
        <v>3</v>
      </c>
      <c r="B116" s="2" t="s">
        <v>381</v>
      </c>
      <c r="C116" s="32" t="s">
        <v>21</v>
      </c>
      <c r="D116" s="32" t="s">
        <v>17</v>
      </c>
      <c r="E116" s="1">
        <v>2</v>
      </c>
      <c r="F116" s="379">
        <v>2100</v>
      </c>
      <c r="G116" s="425">
        <v>1900</v>
      </c>
      <c r="I116" s="152"/>
      <c r="J116" s="153"/>
      <c r="K116" s="152"/>
      <c r="L116" s="152"/>
      <c r="M116" s="152"/>
      <c r="N116" s="154"/>
      <c r="O116" s="235"/>
      <c r="P116" s="195"/>
    </row>
    <row r="117" spans="1:16" ht="17.25">
      <c r="A117" s="5">
        <v>4</v>
      </c>
      <c r="B117" s="2" t="s">
        <v>428</v>
      </c>
      <c r="C117" s="32" t="s">
        <v>21</v>
      </c>
      <c r="D117" s="32" t="s">
        <v>17</v>
      </c>
      <c r="E117" s="1">
        <v>2</v>
      </c>
      <c r="F117" s="379">
        <v>900</v>
      </c>
      <c r="G117" s="425">
        <f>F117*0.9+10</f>
        <v>820</v>
      </c>
      <c r="I117" s="583"/>
      <c r="J117" s="583"/>
      <c r="K117" s="583"/>
      <c r="L117" s="583"/>
      <c r="M117" s="583"/>
      <c r="N117" s="144"/>
      <c r="O117" s="235"/>
      <c r="P117" s="195"/>
    </row>
    <row r="118" spans="1:16">
      <c r="A118" s="5">
        <v>5</v>
      </c>
      <c r="B118" s="2" t="s">
        <v>429</v>
      </c>
      <c r="C118" s="32" t="s">
        <v>21</v>
      </c>
      <c r="D118" s="32" t="s">
        <v>17</v>
      </c>
      <c r="E118" s="1">
        <v>2</v>
      </c>
      <c r="F118" s="379">
        <v>900</v>
      </c>
      <c r="G118" s="425">
        <f>F118*0.9+10</f>
        <v>820</v>
      </c>
      <c r="I118" s="603"/>
      <c r="J118" s="603"/>
      <c r="K118" s="603"/>
      <c r="L118" s="603"/>
      <c r="M118" s="603"/>
      <c r="N118" s="590"/>
      <c r="O118" s="604"/>
      <c r="P118" s="195"/>
    </row>
    <row r="119" spans="1:16">
      <c r="A119" s="5">
        <v>6</v>
      </c>
      <c r="B119" s="2" t="s">
        <v>430</v>
      </c>
      <c r="C119" s="1" t="s">
        <v>45</v>
      </c>
      <c r="D119" s="41" t="s">
        <v>20</v>
      </c>
      <c r="E119" s="1">
        <v>2</v>
      </c>
      <c r="F119" s="379">
        <v>700</v>
      </c>
      <c r="G119" s="425">
        <f>F119*0.9+10</f>
        <v>640</v>
      </c>
      <c r="I119" s="603"/>
      <c r="J119" s="603"/>
      <c r="K119" s="603"/>
      <c r="L119" s="603"/>
      <c r="M119" s="603"/>
      <c r="N119" s="590"/>
      <c r="O119" s="604"/>
      <c r="P119" s="195"/>
    </row>
    <row r="120" spans="1:16" ht="28.5">
      <c r="A120" s="5">
        <v>7</v>
      </c>
      <c r="B120" s="2" t="s">
        <v>727</v>
      </c>
      <c r="C120" s="41" t="s">
        <v>45</v>
      </c>
      <c r="D120" s="41" t="s">
        <v>17</v>
      </c>
      <c r="E120" s="3" t="s">
        <v>1</v>
      </c>
      <c r="F120" s="379">
        <v>2500</v>
      </c>
      <c r="G120" s="425">
        <f>F120*0.9+10</f>
        <v>2260</v>
      </c>
      <c r="I120" s="131"/>
      <c r="J120" s="132"/>
      <c r="K120" s="131"/>
      <c r="L120" s="131"/>
      <c r="M120" s="131"/>
      <c r="N120" s="143"/>
      <c r="O120" s="235"/>
      <c r="P120" s="195"/>
    </row>
    <row r="121" spans="1:16">
      <c r="A121" s="24"/>
      <c r="B121" s="132"/>
      <c r="C121" s="133"/>
      <c r="D121" s="294" t="s">
        <v>387</v>
      </c>
      <c r="E121" s="295"/>
      <c r="F121" s="367">
        <f>SUM(F114:F120)</f>
        <v>8700</v>
      </c>
      <c r="G121" s="298">
        <f>SUM(G114:G120)</f>
        <v>7880</v>
      </c>
      <c r="I121" s="131"/>
      <c r="J121" s="132"/>
      <c r="K121" s="131"/>
      <c r="L121" s="131"/>
      <c r="M121" s="131"/>
      <c r="N121" s="143"/>
      <c r="O121" s="235"/>
      <c r="P121" s="195"/>
    </row>
    <row r="122" spans="1:16">
      <c r="A122" s="24"/>
      <c r="B122" s="132"/>
      <c r="C122" s="133"/>
      <c r="D122" s="611" t="s">
        <v>220</v>
      </c>
      <c r="E122" s="612"/>
      <c r="F122" s="378">
        <v>400</v>
      </c>
      <c r="G122" s="425">
        <f>F122</f>
        <v>400</v>
      </c>
      <c r="I122" s="131"/>
      <c r="J122" s="132"/>
      <c r="K122" s="131"/>
      <c r="L122" s="131"/>
      <c r="M122" s="131"/>
      <c r="N122" s="143"/>
      <c r="O122" s="235"/>
      <c r="P122" s="195"/>
    </row>
    <row r="123" spans="1:16" ht="15.75" thickBot="1">
      <c r="A123" s="23"/>
      <c r="B123" s="488"/>
      <c r="C123" s="487"/>
      <c r="D123" s="451" t="s">
        <v>387</v>
      </c>
      <c r="E123" s="509"/>
      <c r="F123" s="366">
        <f>SUM(F121:F122)</f>
        <v>9100</v>
      </c>
      <c r="G123" s="297">
        <f>SUM(G121:G122)</f>
        <v>8280</v>
      </c>
      <c r="I123" s="131"/>
      <c r="J123" s="132"/>
      <c r="K123" s="131"/>
      <c r="L123" s="131"/>
      <c r="M123" s="131"/>
      <c r="N123" s="143"/>
      <c r="O123" s="235"/>
      <c r="P123" s="195"/>
    </row>
    <row r="124" spans="1:16">
      <c r="A124" s="13"/>
      <c r="B124" s="400"/>
      <c r="C124" s="400"/>
      <c r="D124" s="400"/>
      <c r="E124" s="400"/>
      <c r="F124" s="376"/>
      <c r="G124" s="392"/>
      <c r="I124" s="131"/>
      <c r="J124" s="132"/>
      <c r="K124" s="131"/>
      <c r="L124" s="131"/>
      <c r="M124" s="131"/>
      <c r="N124" s="143"/>
      <c r="O124" s="235"/>
      <c r="P124" s="195"/>
    </row>
    <row r="125" spans="1:16">
      <c r="A125" s="13"/>
      <c r="B125" s="400"/>
      <c r="C125" s="400"/>
      <c r="D125" s="400"/>
      <c r="E125" s="400"/>
      <c r="F125" s="376"/>
      <c r="G125" s="392"/>
      <c r="I125" s="131"/>
      <c r="J125" s="132"/>
      <c r="K125" s="131"/>
      <c r="L125" s="131"/>
      <c r="M125" s="131"/>
      <c r="N125" s="143"/>
      <c r="O125" s="235"/>
      <c r="P125" s="195"/>
    </row>
    <row r="126" spans="1:16" ht="17.25">
      <c r="A126" s="583" t="s">
        <v>431</v>
      </c>
      <c r="B126" s="583"/>
      <c r="C126" s="583"/>
      <c r="D126" s="583"/>
      <c r="E126" s="583"/>
      <c r="F126" s="583"/>
      <c r="G126" s="583"/>
      <c r="I126" s="131"/>
      <c r="J126" s="132"/>
      <c r="K126" s="133"/>
      <c r="L126" s="133"/>
      <c r="M126" s="139"/>
      <c r="N126" s="143"/>
      <c r="O126" s="235"/>
      <c r="P126" s="195"/>
    </row>
    <row r="127" spans="1:16" ht="28.5">
      <c r="A127" s="476" t="s">
        <v>0</v>
      </c>
      <c r="B127" s="475" t="s">
        <v>10</v>
      </c>
      <c r="C127" s="474" t="s">
        <v>326</v>
      </c>
      <c r="D127" s="474" t="s">
        <v>327</v>
      </c>
      <c r="E127" s="474" t="s">
        <v>328</v>
      </c>
      <c r="F127" s="473" t="s">
        <v>388</v>
      </c>
      <c r="G127" s="472" t="s">
        <v>389</v>
      </c>
      <c r="I127" s="161"/>
      <c r="J127" s="145"/>
      <c r="K127" s="146"/>
      <c r="L127" s="148"/>
      <c r="M127" s="148"/>
      <c r="N127" s="143"/>
      <c r="O127" s="143"/>
      <c r="P127" s="195"/>
    </row>
    <row r="128" spans="1:16">
      <c r="A128" s="465">
        <v>1</v>
      </c>
      <c r="B128" s="470" t="s">
        <v>432</v>
      </c>
      <c r="C128" s="465" t="s">
        <v>16</v>
      </c>
      <c r="D128" s="468" t="s">
        <v>17</v>
      </c>
      <c r="E128" s="465">
        <v>2</v>
      </c>
      <c r="F128" s="480">
        <v>800</v>
      </c>
      <c r="G128" s="463">
        <f>F128*0.9</f>
        <v>720</v>
      </c>
      <c r="I128" s="131"/>
      <c r="J128" s="132"/>
      <c r="K128" s="133"/>
      <c r="L128" s="134"/>
      <c r="M128" s="134"/>
      <c r="N128" s="143"/>
      <c r="O128" s="235"/>
      <c r="P128" s="195"/>
    </row>
    <row r="129" spans="1:16">
      <c r="A129" s="465">
        <v>2</v>
      </c>
      <c r="B129" s="469" t="s">
        <v>433</v>
      </c>
      <c r="C129" s="465" t="s">
        <v>16</v>
      </c>
      <c r="D129" s="468" t="s">
        <v>17</v>
      </c>
      <c r="E129" s="465">
        <v>2</v>
      </c>
      <c r="F129" s="480">
        <v>500</v>
      </c>
      <c r="G129" s="463">
        <f>F129*0.9+10</f>
        <v>460</v>
      </c>
      <c r="I129" s="245"/>
      <c r="J129" s="203"/>
      <c r="K129" s="399"/>
      <c r="L129" s="155"/>
      <c r="M129" s="155"/>
      <c r="N129" s="156"/>
      <c r="O129" s="156"/>
      <c r="P129" s="195"/>
    </row>
    <row r="130" spans="1:16">
      <c r="A130" s="465">
        <v>3</v>
      </c>
      <c r="B130" s="470" t="s">
        <v>382</v>
      </c>
      <c r="C130" s="468" t="s">
        <v>21</v>
      </c>
      <c r="D130" s="468" t="s">
        <v>17</v>
      </c>
      <c r="E130" s="465">
        <v>2</v>
      </c>
      <c r="F130" s="480">
        <v>1000</v>
      </c>
      <c r="G130" s="463">
        <f>F130*0.9</f>
        <v>900</v>
      </c>
      <c r="I130" s="152"/>
      <c r="J130" s="153"/>
      <c r="K130" s="152"/>
      <c r="L130" s="152"/>
      <c r="M130" s="152"/>
      <c r="N130" s="154"/>
      <c r="O130" s="235"/>
      <c r="P130" s="195"/>
    </row>
    <row r="131" spans="1:16">
      <c r="A131" s="465">
        <v>4</v>
      </c>
      <c r="B131" s="470" t="s">
        <v>434</v>
      </c>
      <c r="C131" s="468" t="s">
        <v>21</v>
      </c>
      <c r="D131" s="468" t="s">
        <v>17</v>
      </c>
      <c r="E131" s="465">
        <v>2</v>
      </c>
      <c r="F131" s="480">
        <v>1600</v>
      </c>
      <c r="G131" s="463">
        <f>F131*0.9</f>
        <v>1440</v>
      </c>
      <c r="I131" s="152"/>
      <c r="J131" s="153"/>
      <c r="K131" s="152"/>
      <c r="L131" s="152"/>
      <c r="M131" s="152"/>
      <c r="N131" s="154"/>
      <c r="O131" s="235"/>
      <c r="P131" s="195"/>
    </row>
    <row r="132" spans="1:16" ht="17.25">
      <c r="A132" s="465">
        <v>5</v>
      </c>
      <c r="B132" s="470" t="s">
        <v>43</v>
      </c>
      <c r="C132" s="468" t="s">
        <v>21</v>
      </c>
      <c r="D132" s="468" t="s">
        <v>17</v>
      </c>
      <c r="E132" s="465">
        <v>2</v>
      </c>
      <c r="F132" s="480">
        <v>1600</v>
      </c>
      <c r="G132" s="463">
        <f>F132*0.9</f>
        <v>1440</v>
      </c>
      <c r="I132" s="583"/>
      <c r="J132" s="583"/>
      <c r="K132" s="583"/>
      <c r="L132" s="583"/>
      <c r="M132" s="583"/>
      <c r="N132" s="144"/>
      <c r="O132" s="235"/>
      <c r="P132" s="195"/>
    </row>
    <row r="133" spans="1:16">
      <c r="A133" s="465">
        <v>6</v>
      </c>
      <c r="B133" s="470" t="s">
        <v>435</v>
      </c>
      <c r="C133" s="468" t="s">
        <v>21</v>
      </c>
      <c r="D133" s="468" t="s">
        <v>17</v>
      </c>
      <c r="E133" s="465">
        <v>2</v>
      </c>
      <c r="F133" s="480">
        <v>1100</v>
      </c>
      <c r="G133" s="463">
        <f>F133*0.9+10</f>
        <v>1000</v>
      </c>
      <c r="I133" s="603"/>
      <c r="J133" s="603"/>
      <c r="K133" s="603"/>
      <c r="L133" s="603"/>
      <c r="M133" s="603"/>
      <c r="N133" s="590"/>
      <c r="O133" s="604"/>
      <c r="P133" s="195"/>
    </row>
    <row r="134" spans="1:16">
      <c r="A134" s="465">
        <v>7</v>
      </c>
      <c r="B134" s="470" t="s">
        <v>386</v>
      </c>
      <c r="C134" s="468" t="s">
        <v>21</v>
      </c>
      <c r="D134" s="468" t="s">
        <v>17</v>
      </c>
      <c r="E134" s="465">
        <v>2</v>
      </c>
      <c r="F134" s="480">
        <v>2500</v>
      </c>
      <c r="G134" s="463">
        <f>F134*0.9+10</f>
        <v>2260</v>
      </c>
      <c r="I134" s="603"/>
      <c r="J134" s="603"/>
      <c r="K134" s="603"/>
      <c r="L134" s="603"/>
      <c r="M134" s="603"/>
      <c r="N134" s="590"/>
      <c r="O134" s="604"/>
      <c r="P134" s="195"/>
    </row>
    <row r="135" spans="1:16">
      <c r="A135" s="465">
        <v>8</v>
      </c>
      <c r="B135" s="470" t="s">
        <v>384</v>
      </c>
      <c r="C135" s="468" t="s">
        <v>21</v>
      </c>
      <c r="D135" s="468" t="s">
        <v>17</v>
      </c>
      <c r="E135" s="465">
        <v>2</v>
      </c>
      <c r="F135" s="480">
        <v>2500</v>
      </c>
      <c r="G135" s="463">
        <f>F135*0.9+10</f>
        <v>2260</v>
      </c>
      <c r="I135" s="133"/>
      <c r="J135" s="246"/>
      <c r="K135" s="133"/>
      <c r="L135" s="133"/>
      <c r="M135" s="133"/>
      <c r="N135" s="143"/>
      <c r="O135" s="235"/>
      <c r="P135" s="195"/>
    </row>
    <row r="136" spans="1:16">
      <c r="A136" s="15"/>
      <c r="B136" s="132"/>
      <c r="C136" s="133"/>
      <c r="D136" s="479" t="s">
        <v>387</v>
      </c>
      <c r="E136" s="478"/>
      <c r="F136" s="464">
        <f>SUM(F128:F135)</f>
        <v>11600</v>
      </c>
      <c r="G136" s="489">
        <f>SUM(G128:G135)</f>
        <v>10480</v>
      </c>
      <c r="I136" s="133"/>
      <c r="J136" s="132"/>
      <c r="K136" s="133"/>
      <c r="L136" s="133"/>
      <c r="M136" s="133"/>
      <c r="N136" s="143"/>
      <c r="O136" s="235"/>
      <c r="P136" s="195"/>
    </row>
    <row r="137" spans="1:16">
      <c r="A137" s="13"/>
      <c r="B137" s="400"/>
      <c r="C137" s="400"/>
      <c r="D137" s="400"/>
      <c r="E137" s="400"/>
      <c r="F137" s="376"/>
      <c r="G137" s="392"/>
      <c r="I137" s="133"/>
      <c r="J137" s="246"/>
      <c r="K137" s="133"/>
      <c r="L137" s="133"/>
      <c r="M137" s="133"/>
      <c r="N137" s="143"/>
      <c r="O137" s="235"/>
      <c r="P137" s="195"/>
    </row>
    <row r="138" spans="1:16">
      <c r="A138" s="13"/>
      <c r="B138" s="400"/>
      <c r="C138" s="400"/>
      <c r="D138" s="400"/>
      <c r="E138" s="400"/>
      <c r="F138" s="376"/>
      <c r="G138" s="392"/>
      <c r="I138" s="133"/>
      <c r="J138" s="246"/>
      <c r="K138" s="133"/>
      <c r="L138" s="133"/>
      <c r="M138" s="133"/>
      <c r="N138" s="143"/>
      <c r="O138" s="235"/>
      <c r="P138" s="195"/>
    </row>
    <row r="139" spans="1:16" ht="17.25">
      <c r="A139" s="583" t="s">
        <v>436</v>
      </c>
      <c r="B139" s="583"/>
      <c r="C139" s="583"/>
      <c r="D139" s="583"/>
      <c r="E139" s="583"/>
      <c r="F139" s="583"/>
      <c r="G139" s="583"/>
      <c r="I139" s="133"/>
      <c r="J139" s="246"/>
      <c r="K139" s="133"/>
      <c r="L139" s="133"/>
      <c r="M139" s="133"/>
      <c r="N139" s="143"/>
      <c r="O139" s="235"/>
      <c r="P139" s="195"/>
    </row>
    <row r="140" spans="1:16" ht="28.5">
      <c r="A140" s="476" t="s">
        <v>0</v>
      </c>
      <c r="B140" s="475" t="s">
        <v>10</v>
      </c>
      <c r="C140" s="474" t="s">
        <v>326</v>
      </c>
      <c r="D140" s="474" t="s">
        <v>327</v>
      </c>
      <c r="E140" s="474" t="s">
        <v>328</v>
      </c>
      <c r="F140" s="473" t="s">
        <v>388</v>
      </c>
      <c r="G140" s="472" t="s">
        <v>389</v>
      </c>
      <c r="I140" s="133"/>
      <c r="J140" s="246"/>
      <c r="K140" s="133"/>
      <c r="L140" s="133"/>
      <c r="M140" s="133"/>
      <c r="N140" s="143"/>
      <c r="O140" s="235"/>
      <c r="P140" s="195"/>
    </row>
    <row r="141" spans="1:16">
      <c r="A141" s="465">
        <v>1</v>
      </c>
      <c r="B141" s="469" t="s">
        <v>3</v>
      </c>
      <c r="C141" s="468" t="s">
        <v>21</v>
      </c>
      <c r="D141" s="468" t="s">
        <v>17</v>
      </c>
      <c r="E141" s="465">
        <v>2</v>
      </c>
      <c r="F141" s="480">
        <v>3900</v>
      </c>
      <c r="G141" s="496">
        <v>3520</v>
      </c>
      <c r="I141" s="161"/>
      <c r="J141" s="145"/>
      <c r="K141" s="146"/>
      <c r="L141" s="148"/>
      <c r="M141" s="148"/>
      <c r="N141" s="143"/>
      <c r="O141" s="143"/>
      <c r="P141" s="195"/>
    </row>
    <row r="142" spans="1:16">
      <c r="A142" s="465">
        <v>2</v>
      </c>
      <c r="B142" s="469" t="s">
        <v>437</v>
      </c>
      <c r="C142" s="468" t="s">
        <v>21</v>
      </c>
      <c r="D142" s="468" t="s">
        <v>17</v>
      </c>
      <c r="E142" s="465">
        <v>2</v>
      </c>
      <c r="F142" s="480">
        <v>3500</v>
      </c>
      <c r="G142" s="496">
        <v>3160</v>
      </c>
      <c r="I142" s="131"/>
      <c r="J142" s="132"/>
      <c r="K142" s="133"/>
      <c r="L142" s="134"/>
      <c r="M142" s="134"/>
      <c r="N142" s="143"/>
      <c r="O142" s="235"/>
      <c r="P142" s="195"/>
    </row>
    <row r="143" spans="1:16">
      <c r="A143" s="465">
        <v>3</v>
      </c>
      <c r="B143" s="508" t="s">
        <v>438</v>
      </c>
      <c r="C143" s="468" t="s">
        <v>21</v>
      </c>
      <c r="D143" s="468" t="s">
        <v>17</v>
      </c>
      <c r="E143" s="465">
        <v>2</v>
      </c>
      <c r="F143" s="490">
        <v>3800</v>
      </c>
      <c r="G143" s="489">
        <f>F143*0.9</f>
        <v>3420</v>
      </c>
      <c r="I143" s="131"/>
      <c r="J143" s="132"/>
      <c r="K143" s="133"/>
      <c r="L143" s="155"/>
      <c r="M143" s="155"/>
      <c r="N143" s="156"/>
      <c r="O143" s="156"/>
      <c r="P143" s="195"/>
    </row>
    <row r="144" spans="1:16">
      <c r="A144" s="465">
        <v>4</v>
      </c>
      <c r="B144" s="469" t="s">
        <v>439</v>
      </c>
      <c r="C144" s="468" t="s">
        <v>21</v>
      </c>
      <c r="D144" s="468" t="s">
        <v>17</v>
      </c>
      <c r="E144" s="465">
        <v>2</v>
      </c>
      <c r="F144" s="490">
        <v>900</v>
      </c>
      <c r="G144" s="489">
        <f>F144*0.9</f>
        <v>810</v>
      </c>
      <c r="I144" s="152"/>
      <c r="J144" s="153"/>
      <c r="K144" s="152"/>
      <c r="L144" s="152"/>
      <c r="M144" s="152"/>
      <c r="N144" s="154"/>
      <c r="O144" s="235"/>
      <c r="P144" s="195"/>
    </row>
    <row r="145" spans="1:16">
      <c r="A145" s="465">
        <v>5</v>
      </c>
      <c r="B145" s="469" t="s">
        <v>380</v>
      </c>
      <c r="C145" s="468" t="s">
        <v>21</v>
      </c>
      <c r="D145" s="468" t="s">
        <v>17</v>
      </c>
      <c r="E145" s="465">
        <v>2</v>
      </c>
      <c r="F145" s="490">
        <v>900</v>
      </c>
      <c r="G145" s="489">
        <f>F145*0.9</f>
        <v>810</v>
      </c>
      <c r="I145" s="152"/>
      <c r="J145" s="153"/>
      <c r="K145" s="152"/>
      <c r="L145" s="152"/>
      <c r="M145" s="152"/>
      <c r="N145" s="154"/>
      <c r="O145" s="235"/>
      <c r="P145" s="195"/>
    </row>
    <row r="146" spans="1:16" ht="17.25">
      <c r="A146" s="465">
        <v>6</v>
      </c>
      <c r="B146" s="469" t="s">
        <v>381</v>
      </c>
      <c r="C146" s="468" t="s">
        <v>21</v>
      </c>
      <c r="D146" s="468" t="s">
        <v>17</v>
      </c>
      <c r="E146" s="465">
        <v>2</v>
      </c>
      <c r="F146" s="490">
        <v>2100</v>
      </c>
      <c r="G146" s="489">
        <v>1900</v>
      </c>
      <c r="I146" s="583"/>
      <c r="J146" s="583"/>
      <c r="K146" s="583"/>
      <c r="L146" s="583"/>
      <c r="M146" s="583"/>
      <c r="N146" s="144"/>
      <c r="O146" s="235"/>
      <c r="P146" s="195"/>
    </row>
    <row r="147" spans="1:16">
      <c r="A147" s="15"/>
      <c r="B147" s="132"/>
      <c r="C147" s="133"/>
      <c r="D147" s="479" t="s">
        <v>387</v>
      </c>
      <c r="E147" s="478"/>
      <c r="F147" s="464">
        <f>SUM(F141:F146)</f>
        <v>15100</v>
      </c>
      <c r="G147" s="477">
        <f>SUM(G141:G146)</f>
        <v>13620</v>
      </c>
      <c r="I147" s="413"/>
      <c r="J147" s="413"/>
      <c r="K147" s="413"/>
      <c r="L147" s="413"/>
      <c r="M147" s="413"/>
      <c r="N147" s="410"/>
      <c r="O147" s="412"/>
      <c r="P147" s="195"/>
    </row>
    <row r="148" spans="1:16">
      <c r="A148" s="13"/>
      <c r="B148" s="400"/>
      <c r="C148" s="400"/>
      <c r="D148" s="400"/>
      <c r="E148" s="400"/>
      <c r="F148" s="376"/>
      <c r="G148" s="392"/>
      <c r="I148" s="133"/>
      <c r="J148" s="132"/>
      <c r="K148" s="133"/>
      <c r="L148" s="133"/>
      <c r="M148" s="133"/>
      <c r="N148" s="143"/>
      <c r="O148" s="235"/>
      <c r="P148" s="195"/>
    </row>
    <row r="149" spans="1:16">
      <c r="A149" s="13"/>
      <c r="B149" s="400"/>
      <c r="C149" s="400"/>
      <c r="D149" s="400"/>
      <c r="E149" s="400"/>
      <c r="F149" s="376"/>
      <c r="G149" s="392"/>
      <c r="I149" s="133"/>
      <c r="J149" s="132"/>
      <c r="K149" s="133"/>
      <c r="L149" s="133"/>
      <c r="M149" s="133"/>
      <c r="N149" s="143"/>
      <c r="O149" s="235"/>
      <c r="P149" s="195"/>
    </row>
    <row r="150" spans="1:16" ht="17.25">
      <c r="A150" s="597" t="s">
        <v>440</v>
      </c>
      <c r="B150" s="597"/>
      <c r="C150" s="597"/>
      <c r="D150" s="597"/>
      <c r="E150" s="597"/>
      <c r="F150" s="597"/>
      <c r="G150" s="597"/>
      <c r="I150" s="133"/>
      <c r="J150" s="132"/>
      <c r="K150" s="133"/>
      <c r="L150" s="133"/>
      <c r="M150" s="133"/>
      <c r="N150" s="143"/>
      <c r="O150" s="235"/>
      <c r="P150" s="195"/>
    </row>
    <row r="151" spans="1:16" ht="28.5">
      <c r="A151" s="476" t="s">
        <v>0</v>
      </c>
      <c r="B151" s="475" t="s">
        <v>10</v>
      </c>
      <c r="C151" s="474" t="s">
        <v>326</v>
      </c>
      <c r="D151" s="474" t="s">
        <v>327</v>
      </c>
      <c r="E151" s="474" t="s">
        <v>328</v>
      </c>
      <c r="F151" s="473" t="s">
        <v>388</v>
      </c>
      <c r="G151" s="472" t="s">
        <v>389</v>
      </c>
      <c r="I151" s="133"/>
      <c r="J151" s="132"/>
      <c r="K151" s="133"/>
      <c r="L151" s="133"/>
      <c r="M151" s="133"/>
      <c r="N151" s="143"/>
      <c r="O151" s="235"/>
      <c r="P151" s="195"/>
    </row>
    <row r="152" spans="1:16">
      <c r="A152" s="482">
        <v>1</v>
      </c>
      <c r="B152" s="507" t="s">
        <v>165</v>
      </c>
      <c r="C152" s="468" t="s">
        <v>21</v>
      </c>
      <c r="D152" s="502" t="s">
        <v>20</v>
      </c>
      <c r="E152" s="506" t="s">
        <v>2</v>
      </c>
      <c r="F152" s="480">
        <v>1700</v>
      </c>
      <c r="G152" s="463">
        <f>F152*0.9+10</f>
        <v>1540</v>
      </c>
      <c r="I152" s="133"/>
      <c r="J152" s="132"/>
      <c r="K152" s="133"/>
      <c r="L152" s="133"/>
      <c r="M152" s="133"/>
      <c r="N152" s="143"/>
      <c r="O152" s="235"/>
      <c r="P152" s="195"/>
    </row>
    <row r="153" spans="1:16">
      <c r="A153" s="482">
        <v>2</v>
      </c>
      <c r="B153" s="507" t="s">
        <v>442</v>
      </c>
      <c r="C153" s="468" t="s">
        <v>21</v>
      </c>
      <c r="D153" s="502" t="s">
        <v>20</v>
      </c>
      <c r="E153" s="506" t="s">
        <v>2</v>
      </c>
      <c r="F153" s="480">
        <v>1400</v>
      </c>
      <c r="G153" s="463">
        <f t="shared" ref="G153:G160" si="3">F153*0.9</f>
        <v>1260</v>
      </c>
      <c r="I153" s="161"/>
      <c r="J153" s="145"/>
      <c r="K153" s="146"/>
      <c r="L153" s="148"/>
      <c r="M153" s="148"/>
      <c r="N153" s="143"/>
      <c r="O153" s="143"/>
      <c r="P153" s="195"/>
    </row>
    <row r="154" spans="1:16">
      <c r="A154" s="482">
        <v>3</v>
      </c>
      <c r="B154" s="507" t="s">
        <v>794</v>
      </c>
      <c r="C154" s="468" t="s">
        <v>21</v>
      </c>
      <c r="D154" s="502" t="s">
        <v>20</v>
      </c>
      <c r="E154" s="506" t="s">
        <v>796</v>
      </c>
      <c r="F154" s="480">
        <v>1400</v>
      </c>
      <c r="G154" s="463">
        <f t="shared" si="3"/>
        <v>1260</v>
      </c>
      <c r="I154" s="131"/>
      <c r="J154" s="132"/>
      <c r="K154" s="133"/>
      <c r="L154" s="134"/>
      <c r="M154" s="134"/>
      <c r="N154" s="143"/>
      <c r="O154" s="235"/>
      <c r="P154" s="195"/>
    </row>
    <row r="155" spans="1:16">
      <c r="A155" s="482">
        <v>4</v>
      </c>
      <c r="B155" s="507" t="s">
        <v>795</v>
      </c>
      <c r="C155" s="468" t="s">
        <v>21</v>
      </c>
      <c r="D155" s="502" t="s">
        <v>20</v>
      </c>
      <c r="E155" s="506" t="s">
        <v>2</v>
      </c>
      <c r="F155" s="480">
        <v>1400</v>
      </c>
      <c r="G155" s="463">
        <f t="shared" si="3"/>
        <v>1260</v>
      </c>
      <c r="I155" s="131"/>
      <c r="J155" s="132"/>
      <c r="K155" s="133"/>
      <c r="L155" s="155"/>
      <c r="M155" s="155"/>
      <c r="N155" s="156"/>
      <c r="O155" s="156"/>
      <c r="P155" s="195"/>
    </row>
    <row r="156" spans="1:16">
      <c r="A156" s="482">
        <v>5</v>
      </c>
      <c r="B156" s="507" t="s">
        <v>443</v>
      </c>
      <c r="C156" s="468" t="s">
        <v>21</v>
      </c>
      <c r="D156" s="502" t="s">
        <v>20</v>
      </c>
      <c r="E156" s="506" t="s">
        <v>2</v>
      </c>
      <c r="F156" s="480">
        <v>1400</v>
      </c>
      <c r="G156" s="463">
        <f t="shared" si="3"/>
        <v>1260</v>
      </c>
      <c r="I156" s="152"/>
      <c r="J156" s="153"/>
      <c r="K156" s="152"/>
      <c r="L156" s="152"/>
      <c r="M156" s="152"/>
      <c r="N156" s="154"/>
      <c r="O156" s="235"/>
      <c r="P156" s="195"/>
    </row>
    <row r="157" spans="1:16">
      <c r="A157" s="482">
        <v>6</v>
      </c>
      <c r="B157" s="507" t="s">
        <v>170</v>
      </c>
      <c r="C157" s="468" t="s">
        <v>21</v>
      </c>
      <c r="D157" s="502" t="s">
        <v>20</v>
      </c>
      <c r="E157" s="506" t="s">
        <v>2</v>
      </c>
      <c r="F157" s="480">
        <v>1400</v>
      </c>
      <c r="G157" s="463">
        <f t="shared" si="3"/>
        <v>1260</v>
      </c>
      <c r="I157" s="152"/>
      <c r="J157" s="153"/>
      <c r="K157" s="152"/>
      <c r="L157" s="152"/>
      <c r="M157" s="152"/>
      <c r="N157" s="154"/>
      <c r="O157" s="235"/>
      <c r="P157" s="195"/>
    </row>
    <row r="158" spans="1:16" ht="17.25">
      <c r="A158" s="482">
        <v>7</v>
      </c>
      <c r="B158" s="507" t="s">
        <v>170</v>
      </c>
      <c r="C158" s="468" t="s">
        <v>21</v>
      </c>
      <c r="D158" s="502" t="s">
        <v>20</v>
      </c>
      <c r="E158" s="506" t="s">
        <v>2</v>
      </c>
      <c r="F158" s="480">
        <v>1400</v>
      </c>
      <c r="G158" s="463">
        <f t="shared" si="3"/>
        <v>1260</v>
      </c>
      <c r="I158" s="597"/>
      <c r="J158" s="597"/>
      <c r="K158" s="597"/>
      <c r="L158" s="597"/>
      <c r="M158" s="597"/>
      <c r="N158" s="140"/>
      <c r="O158" s="235"/>
      <c r="P158" s="195"/>
    </row>
    <row r="159" spans="1:16">
      <c r="A159" s="482">
        <v>8</v>
      </c>
      <c r="B159" s="507" t="s">
        <v>441</v>
      </c>
      <c r="C159" s="468" t="s">
        <v>21</v>
      </c>
      <c r="D159" s="502" t="s">
        <v>20</v>
      </c>
      <c r="E159" s="506" t="s">
        <v>2</v>
      </c>
      <c r="F159" s="480">
        <v>1400</v>
      </c>
      <c r="G159" s="463">
        <f t="shared" si="3"/>
        <v>1260</v>
      </c>
      <c r="I159" s="603"/>
      <c r="J159" s="603"/>
      <c r="K159" s="603"/>
      <c r="L159" s="603"/>
      <c r="M159" s="603"/>
      <c r="N159" s="590"/>
      <c r="O159" s="604"/>
      <c r="P159" s="195"/>
    </row>
    <row r="160" spans="1:16">
      <c r="A160" s="482">
        <v>9</v>
      </c>
      <c r="B160" s="507" t="s">
        <v>172</v>
      </c>
      <c r="C160" s="468" t="s">
        <v>21</v>
      </c>
      <c r="D160" s="502" t="s">
        <v>20</v>
      </c>
      <c r="E160" s="506" t="s">
        <v>2</v>
      </c>
      <c r="F160" s="480">
        <v>1400</v>
      </c>
      <c r="G160" s="463">
        <f t="shared" si="3"/>
        <v>1260</v>
      </c>
      <c r="I160" s="603"/>
      <c r="J160" s="603"/>
      <c r="K160" s="603"/>
      <c r="L160" s="603"/>
      <c r="M160" s="603"/>
      <c r="N160" s="590"/>
      <c r="O160" s="604"/>
      <c r="P160" s="195"/>
    </row>
    <row r="161" spans="1:16">
      <c r="A161" s="22"/>
      <c r="B161" s="136"/>
      <c r="C161" s="402"/>
      <c r="D161" s="479" t="s">
        <v>387</v>
      </c>
      <c r="E161" s="478"/>
      <c r="F161" s="464">
        <f>SUM(F152:F160)</f>
        <v>12900</v>
      </c>
      <c r="G161" s="477">
        <f>SUM(G152:G160)</f>
        <v>11620</v>
      </c>
      <c r="I161" s="240"/>
      <c r="J161" s="247"/>
      <c r="K161" s="248"/>
      <c r="L161" s="249"/>
      <c r="M161" s="250"/>
      <c r="N161" s="143"/>
      <c r="O161" s="235"/>
      <c r="P161" s="195"/>
    </row>
    <row r="162" spans="1:16">
      <c r="A162" s="13"/>
      <c r="B162" s="400"/>
      <c r="C162" s="400"/>
      <c r="D162" s="400"/>
      <c r="E162" s="400"/>
      <c r="F162" s="376"/>
      <c r="G162" s="392"/>
      <c r="I162" s="240"/>
      <c r="J162" s="247"/>
      <c r="K162" s="248"/>
      <c r="L162" s="249"/>
      <c r="M162" s="250"/>
      <c r="N162" s="143"/>
      <c r="O162" s="235"/>
      <c r="P162" s="195"/>
    </row>
    <row r="163" spans="1:16">
      <c r="A163" s="13"/>
      <c r="B163" s="400"/>
      <c r="C163" s="400"/>
      <c r="D163" s="400"/>
      <c r="E163" s="400"/>
      <c r="F163" s="376"/>
      <c r="G163" s="392"/>
      <c r="I163" s="240"/>
      <c r="J163" s="247"/>
      <c r="K163" s="248"/>
      <c r="L163" s="249"/>
      <c r="M163" s="250"/>
      <c r="N163" s="143"/>
      <c r="O163" s="235"/>
      <c r="P163" s="195"/>
    </row>
    <row r="164" spans="1:16" ht="17.25">
      <c r="A164" s="597" t="s">
        <v>879</v>
      </c>
      <c r="B164" s="597"/>
      <c r="C164" s="597"/>
      <c r="D164" s="597"/>
      <c r="E164" s="597"/>
      <c r="F164" s="597"/>
      <c r="G164" s="597"/>
      <c r="I164" s="240"/>
      <c r="J164" s="247"/>
      <c r="K164" s="248"/>
      <c r="L164" s="249"/>
      <c r="M164" s="250"/>
      <c r="N164" s="143"/>
      <c r="O164" s="235"/>
      <c r="P164" s="195"/>
    </row>
    <row r="165" spans="1:16" ht="28.5">
      <c r="A165" s="476" t="s">
        <v>0</v>
      </c>
      <c r="B165" s="475" t="s">
        <v>10</v>
      </c>
      <c r="C165" s="474" t="s">
        <v>326</v>
      </c>
      <c r="D165" s="474" t="s">
        <v>327</v>
      </c>
      <c r="E165" s="474" t="s">
        <v>328</v>
      </c>
      <c r="F165" s="473" t="s">
        <v>388</v>
      </c>
      <c r="G165" s="472" t="s">
        <v>389</v>
      </c>
      <c r="I165" s="240"/>
      <c r="J165" s="247"/>
      <c r="K165" s="248"/>
      <c r="L165" s="249"/>
      <c r="M165" s="250"/>
      <c r="N165" s="143"/>
      <c r="O165" s="235"/>
      <c r="P165" s="195"/>
    </row>
    <row r="166" spans="1:16">
      <c r="A166" s="482">
        <v>1</v>
      </c>
      <c r="B166" s="469" t="s">
        <v>412</v>
      </c>
      <c r="C166" s="465" t="s">
        <v>16</v>
      </c>
      <c r="D166" s="468" t="s">
        <v>17</v>
      </c>
      <c r="E166" s="465">
        <v>3</v>
      </c>
      <c r="F166" s="480">
        <v>800</v>
      </c>
      <c r="G166" s="496">
        <v>720</v>
      </c>
      <c r="I166" s="240"/>
      <c r="J166" s="247"/>
      <c r="K166" s="248"/>
      <c r="L166" s="249"/>
      <c r="M166" s="250"/>
      <c r="N166" s="143"/>
      <c r="O166" s="235"/>
      <c r="P166" s="195"/>
    </row>
    <row r="167" spans="1:16" ht="28.5">
      <c r="A167" s="482">
        <v>2</v>
      </c>
      <c r="B167" s="469" t="s">
        <v>444</v>
      </c>
      <c r="C167" s="465" t="s">
        <v>16</v>
      </c>
      <c r="D167" s="468" t="s">
        <v>17</v>
      </c>
      <c r="E167" s="465">
        <v>3</v>
      </c>
      <c r="F167" s="480">
        <v>1000</v>
      </c>
      <c r="G167" s="496">
        <v>720</v>
      </c>
      <c r="I167" s="251"/>
      <c r="J167" s="247"/>
      <c r="K167" s="248"/>
      <c r="L167" s="249"/>
      <c r="M167" s="250"/>
      <c r="N167" s="143"/>
      <c r="O167" s="235"/>
      <c r="P167" s="195"/>
    </row>
    <row r="168" spans="1:16">
      <c r="A168" s="482">
        <v>3</v>
      </c>
      <c r="B168" s="469" t="s">
        <v>399</v>
      </c>
      <c r="C168" s="468" t="s">
        <v>21</v>
      </c>
      <c r="D168" s="468" t="s">
        <v>17</v>
      </c>
      <c r="E168" s="465">
        <v>3</v>
      </c>
      <c r="F168" s="464">
        <v>840</v>
      </c>
      <c r="G168" s="477">
        <v>540</v>
      </c>
      <c r="I168" s="241"/>
      <c r="J168" s="141"/>
      <c r="K168" s="142"/>
      <c r="L168" s="148"/>
      <c r="M168" s="148"/>
      <c r="N168" s="143"/>
      <c r="O168" s="143"/>
      <c r="P168" s="195"/>
    </row>
    <row r="169" spans="1:16">
      <c r="A169" s="482">
        <v>4</v>
      </c>
      <c r="B169" s="469" t="s">
        <v>400</v>
      </c>
      <c r="C169" s="468" t="s">
        <v>21</v>
      </c>
      <c r="D169" s="468" t="s">
        <v>17</v>
      </c>
      <c r="E169" s="465">
        <v>3</v>
      </c>
      <c r="F169" s="464">
        <v>840</v>
      </c>
      <c r="G169" s="477">
        <v>540</v>
      </c>
      <c r="I169" s="240"/>
      <c r="J169" s="136"/>
      <c r="K169" s="402"/>
      <c r="L169" s="134"/>
      <c r="M169" s="134"/>
      <c r="N169" s="143"/>
      <c r="O169" s="235"/>
      <c r="P169" s="195"/>
    </row>
    <row r="170" spans="1:16">
      <c r="A170" s="482">
        <v>5</v>
      </c>
      <c r="B170" s="469" t="s">
        <v>406</v>
      </c>
      <c r="C170" s="468" t="s">
        <v>21</v>
      </c>
      <c r="D170" s="468" t="s">
        <v>17</v>
      </c>
      <c r="E170" s="465">
        <v>3</v>
      </c>
      <c r="F170" s="464">
        <v>800</v>
      </c>
      <c r="G170" s="477">
        <v>540</v>
      </c>
      <c r="I170" s="240"/>
      <c r="J170" s="136"/>
      <c r="K170" s="402"/>
      <c r="L170" s="155"/>
      <c r="M170" s="155"/>
      <c r="N170" s="156"/>
      <c r="O170" s="156"/>
      <c r="P170" s="195"/>
    </row>
    <row r="171" spans="1:16">
      <c r="A171" s="482">
        <v>6</v>
      </c>
      <c r="B171" s="469" t="s">
        <v>30</v>
      </c>
      <c r="C171" s="468" t="s">
        <v>21</v>
      </c>
      <c r="D171" s="468" t="s">
        <v>17</v>
      </c>
      <c r="E171" s="465">
        <v>3</v>
      </c>
      <c r="F171" s="464">
        <v>800</v>
      </c>
      <c r="G171" s="477">
        <v>540</v>
      </c>
      <c r="I171" s="152"/>
      <c r="J171" s="153"/>
      <c r="K171" s="152"/>
      <c r="L171" s="152"/>
      <c r="M171" s="152"/>
      <c r="N171" s="154"/>
      <c r="O171" s="235"/>
      <c r="P171" s="195"/>
    </row>
    <row r="172" spans="1:16">
      <c r="A172" s="482">
        <v>7</v>
      </c>
      <c r="B172" s="469" t="s">
        <v>404</v>
      </c>
      <c r="C172" s="468" t="s">
        <v>21</v>
      </c>
      <c r="D172" s="468" t="s">
        <v>17</v>
      </c>
      <c r="E172" s="465">
        <v>3</v>
      </c>
      <c r="F172" s="464">
        <v>800</v>
      </c>
      <c r="G172" s="477">
        <v>540</v>
      </c>
      <c r="I172" s="152"/>
      <c r="J172" s="153"/>
      <c r="K172" s="152"/>
      <c r="L172" s="152"/>
      <c r="M172" s="152"/>
      <c r="N172" s="154"/>
      <c r="O172" s="235"/>
      <c r="P172" s="195"/>
    </row>
    <row r="173" spans="1:16" ht="17.25">
      <c r="A173" s="482">
        <v>8</v>
      </c>
      <c r="B173" s="469" t="s">
        <v>32</v>
      </c>
      <c r="C173" s="468" t="s">
        <v>21</v>
      </c>
      <c r="D173" s="468" t="s">
        <v>17</v>
      </c>
      <c r="E173" s="465">
        <v>3</v>
      </c>
      <c r="F173" s="464">
        <v>800</v>
      </c>
      <c r="G173" s="477">
        <v>540</v>
      </c>
      <c r="I173" s="597"/>
      <c r="J173" s="597"/>
      <c r="K173" s="597"/>
      <c r="L173" s="597"/>
      <c r="M173" s="597"/>
      <c r="N173" s="140"/>
      <c r="O173" s="235"/>
      <c r="P173" s="195"/>
    </row>
    <row r="174" spans="1:16">
      <c r="A174" s="482">
        <v>9</v>
      </c>
      <c r="B174" s="469" t="s">
        <v>33</v>
      </c>
      <c r="C174" s="468" t="s">
        <v>21</v>
      </c>
      <c r="D174" s="468" t="s">
        <v>17</v>
      </c>
      <c r="E174" s="465">
        <v>3</v>
      </c>
      <c r="F174" s="464">
        <v>800</v>
      </c>
      <c r="G174" s="477">
        <v>540</v>
      </c>
      <c r="I174" s="603"/>
      <c r="J174" s="603"/>
      <c r="K174" s="603"/>
      <c r="L174" s="603"/>
      <c r="M174" s="603"/>
      <c r="N174" s="590"/>
      <c r="O174" s="604"/>
      <c r="P174" s="195"/>
    </row>
    <row r="175" spans="1:16">
      <c r="A175" s="482">
        <v>10</v>
      </c>
      <c r="B175" s="469" t="s">
        <v>445</v>
      </c>
      <c r="C175" s="468" t="s">
        <v>21</v>
      </c>
      <c r="D175" s="468" t="s">
        <v>17</v>
      </c>
      <c r="E175" s="465">
        <v>3</v>
      </c>
      <c r="F175" s="464">
        <v>800</v>
      </c>
      <c r="G175" s="477">
        <v>540</v>
      </c>
      <c r="I175" s="603"/>
      <c r="J175" s="603"/>
      <c r="K175" s="603"/>
      <c r="L175" s="603"/>
      <c r="M175" s="603"/>
      <c r="N175" s="590"/>
      <c r="O175" s="604"/>
      <c r="P175" s="195"/>
    </row>
    <row r="176" spans="1:16">
      <c r="A176" s="482">
        <v>11</v>
      </c>
      <c r="B176" s="469" t="s">
        <v>446</v>
      </c>
      <c r="C176" s="465" t="s">
        <v>452</v>
      </c>
      <c r="D176" s="468" t="s">
        <v>17</v>
      </c>
      <c r="E176" s="465">
        <v>3</v>
      </c>
      <c r="F176" s="464">
        <v>760</v>
      </c>
      <c r="G176" s="477">
        <v>700</v>
      </c>
      <c r="I176" s="240"/>
      <c r="J176" s="246"/>
      <c r="K176" s="133"/>
      <c r="L176" s="133"/>
      <c r="M176" s="133"/>
      <c r="N176" s="143"/>
      <c r="O176" s="235"/>
      <c r="P176" s="195"/>
    </row>
    <row r="177" spans="1:16">
      <c r="A177" s="482">
        <v>12</v>
      </c>
      <c r="B177" s="469" t="s">
        <v>157</v>
      </c>
      <c r="C177" s="465" t="s">
        <v>452</v>
      </c>
      <c r="D177" s="468" t="s">
        <v>17</v>
      </c>
      <c r="E177" s="465">
        <v>3</v>
      </c>
      <c r="F177" s="464">
        <v>760</v>
      </c>
      <c r="G177" s="477">
        <v>700</v>
      </c>
      <c r="I177" s="240"/>
      <c r="J177" s="132"/>
      <c r="K177" s="133"/>
      <c r="L177" s="133"/>
      <c r="M177" s="133"/>
      <c r="N177" s="143"/>
      <c r="O177" s="235"/>
      <c r="P177" s="195"/>
    </row>
    <row r="178" spans="1:16">
      <c r="A178" s="482">
        <v>13</v>
      </c>
      <c r="B178" s="469" t="s">
        <v>447</v>
      </c>
      <c r="C178" s="465" t="s">
        <v>452</v>
      </c>
      <c r="D178" s="468" t="s">
        <v>17</v>
      </c>
      <c r="E178" s="465">
        <v>3</v>
      </c>
      <c r="F178" s="464">
        <v>760</v>
      </c>
      <c r="G178" s="477">
        <v>700</v>
      </c>
      <c r="I178" s="240"/>
      <c r="J178" s="132"/>
      <c r="K178" s="133"/>
      <c r="L178" s="133"/>
      <c r="M178" s="133"/>
      <c r="N178" s="143"/>
      <c r="O178" s="235"/>
      <c r="P178" s="195"/>
    </row>
    <row r="179" spans="1:16">
      <c r="A179" s="482">
        <v>14</v>
      </c>
      <c r="B179" s="469" t="s">
        <v>448</v>
      </c>
      <c r="C179" s="465" t="s">
        <v>452</v>
      </c>
      <c r="D179" s="468" t="s">
        <v>17</v>
      </c>
      <c r="E179" s="465">
        <v>3</v>
      </c>
      <c r="F179" s="464">
        <v>760</v>
      </c>
      <c r="G179" s="477">
        <v>700</v>
      </c>
      <c r="I179" s="240"/>
      <c r="J179" s="132"/>
      <c r="K179" s="133"/>
      <c r="L179" s="133"/>
      <c r="M179" s="133"/>
      <c r="N179" s="143"/>
      <c r="O179" s="235"/>
      <c r="P179" s="195"/>
    </row>
    <row r="180" spans="1:16">
      <c r="A180" s="482">
        <v>15</v>
      </c>
      <c r="B180" s="469" t="s">
        <v>146</v>
      </c>
      <c r="C180" s="468" t="s">
        <v>21</v>
      </c>
      <c r="D180" s="502" t="s">
        <v>20</v>
      </c>
      <c r="E180" s="465">
        <v>3</v>
      </c>
      <c r="F180" s="464">
        <v>2100</v>
      </c>
      <c r="G180" s="477">
        <v>1540</v>
      </c>
      <c r="I180" s="240"/>
      <c r="J180" s="132"/>
      <c r="K180" s="133"/>
      <c r="L180" s="133"/>
      <c r="M180" s="133"/>
      <c r="N180" s="143"/>
      <c r="O180" s="244"/>
      <c r="P180" s="195"/>
    </row>
    <row r="181" spans="1:16">
      <c r="A181" s="482">
        <v>16</v>
      </c>
      <c r="B181" s="469" t="s">
        <v>449</v>
      </c>
      <c r="C181" s="468" t="s">
        <v>21</v>
      </c>
      <c r="D181" s="502" t="s">
        <v>20</v>
      </c>
      <c r="E181" s="465">
        <v>3</v>
      </c>
      <c r="F181" s="464">
        <v>3400</v>
      </c>
      <c r="G181" s="477">
        <f>F181*0.9</f>
        <v>3060</v>
      </c>
      <c r="I181" s="240"/>
      <c r="J181" s="132"/>
      <c r="K181" s="133"/>
      <c r="L181" s="133"/>
      <c r="M181" s="133"/>
      <c r="N181" s="143"/>
      <c r="O181" s="244"/>
      <c r="P181" s="195"/>
    </row>
    <row r="182" spans="1:16">
      <c r="A182" s="482">
        <v>17</v>
      </c>
      <c r="B182" s="469" t="s">
        <v>450</v>
      </c>
      <c r="C182" s="468" t="s">
        <v>21</v>
      </c>
      <c r="D182" s="502" t="s">
        <v>20</v>
      </c>
      <c r="E182" s="465">
        <v>3</v>
      </c>
      <c r="F182" s="464">
        <v>3200</v>
      </c>
      <c r="G182" s="477">
        <f>F182*0.9</f>
        <v>2880</v>
      </c>
      <c r="I182" s="240"/>
      <c r="J182" s="132"/>
      <c r="K182" s="133"/>
      <c r="L182" s="133"/>
      <c r="M182" s="133"/>
      <c r="N182" s="143"/>
      <c r="O182" s="235"/>
      <c r="P182" s="195"/>
    </row>
    <row r="183" spans="1:16" ht="28.5">
      <c r="A183" s="482">
        <v>18</v>
      </c>
      <c r="B183" s="469" t="s">
        <v>451</v>
      </c>
      <c r="C183" s="468" t="s">
        <v>21</v>
      </c>
      <c r="D183" s="502" t="s">
        <v>20</v>
      </c>
      <c r="E183" s="465">
        <v>3</v>
      </c>
      <c r="F183" s="464">
        <v>2700</v>
      </c>
      <c r="G183" s="477">
        <v>2620</v>
      </c>
      <c r="I183" s="240"/>
      <c r="J183" s="132"/>
      <c r="K183" s="133"/>
      <c r="L183" s="133"/>
      <c r="M183" s="133"/>
      <c r="N183" s="143"/>
      <c r="O183" s="235"/>
      <c r="P183" s="195"/>
    </row>
    <row r="184" spans="1:16">
      <c r="A184" s="17"/>
      <c r="B184" s="132"/>
      <c r="C184" s="133"/>
      <c r="D184" s="479" t="s">
        <v>387</v>
      </c>
      <c r="E184" s="478"/>
      <c r="F184" s="464">
        <f>SUM(F166:F183)</f>
        <v>22720</v>
      </c>
      <c r="G184" s="477">
        <f>SUM(G166:G183)</f>
        <v>18660</v>
      </c>
      <c r="I184" s="240"/>
      <c r="J184" s="132"/>
      <c r="K184" s="133"/>
      <c r="L184" s="133"/>
      <c r="M184" s="133"/>
      <c r="N184" s="143"/>
      <c r="O184" s="235"/>
      <c r="P184" s="195"/>
    </row>
    <row r="185" spans="1:16">
      <c r="A185" s="18"/>
      <c r="B185" s="132"/>
      <c r="C185" s="133"/>
      <c r="D185" s="299"/>
      <c r="E185" s="299"/>
      <c r="F185" s="380"/>
      <c r="G185" s="394"/>
      <c r="I185" s="240"/>
      <c r="J185" s="132"/>
      <c r="K185" s="133"/>
      <c r="L185" s="131"/>
      <c r="M185" s="133"/>
      <c r="N185" s="143"/>
      <c r="O185" s="235"/>
      <c r="P185" s="195"/>
    </row>
    <row r="186" spans="1:16">
      <c r="A186" s="13"/>
      <c r="B186" s="400"/>
      <c r="C186" s="400"/>
      <c r="D186" s="400"/>
      <c r="E186" s="400"/>
      <c r="F186" s="376"/>
      <c r="G186" s="392"/>
      <c r="I186" s="240"/>
      <c r="J186" s="132"/>
      <c r="K186" s="133"/>
      <c r="L186" s="131"/>
      <c r="M186" s="133"/>
      <c r="N186" s="143"/>
      <c r="O186" s="235"/>
      <c r="P186" s="195"/>
    </row>
    <row r="187" spans="1:16" ht="17.25">
      <c r="A187" s="597" t="s">
        <v>453</v>
      </c>
      <c r="B187" s="597"/>
      <c r="C187" s="597"/>
      <c r="D187" s="597"/>
      <c r="E187" s="597"/>
      <c r="F187" s="597"/>
      <c r="G187" s="597"/>
      <c r="I187" s="240"/>
      <c r="J187" s="401"/>
      <c r="K187" s="401"/>
      <c r="L187" s="401"/>
      <c r="M187" s="401"/>
      <c r="N187" s="401"/>
      <c r="O187" s="140"/>
      <c r="P187" s="235"/>
    </row>
    <row r="188" spans="1:16" ht="28.5">
      <c r="A188" s="476" t="s">
        <v>0</v>
      </c>
      <c r="B188" s="475" t="s">
        <v>10</v>
      </c>
      <c r="C188" s="474" t="s">
        <v>326</v>
      </c>
      <c r="D188" s="474" t="s">
        <v>327</v>
      </c>
      <c r="E188" s="474" t="s">
        <v>328</v>
      </c>
      <c r="F188" s="473" t="s">
        <v>388</v>
      </c>
      <c r="G188" s="472" t="s">
        <v>389</v>
      </c>
      <c r="I188" s="240"/>
      <c r="P188" s="412"/>
    </row>
    <row r="189" spans="1:16" ht="16.5">
      <c r="A189" s="482">
        <v>1</v>
      </c>
      <c r="B189" s="469" t="s">
        <v>174</v>
      </c>
      <c r="C189" s="468" t="s">
        <v>21</v>
      </c>
      <c r="D189" s="502" t="s">
        <v>20</v>
      </c>
      <c r="E189" s="505">
        <v>7</v>
      </c>
      <c r="F189" s="480">
        <v>1600</v>
      </c>
      <c r="G189" s="496">
        <f>F189*0.9</f>
        <v>1440</v>
      </c>
      <c r="I189" s="240"/>
      <c r="J189" s="361"/>
      <c r="K189" s="362"/>
      <c r="L189" s="363"/>
      <c r="M189" s="325"/>
      <c r="N189" s="282"/>
      <c r="O189" s="235"/>
      <c r="P189" s="412"/>
    </row>
    <row r="190" spans="1:16" ht="16.5">
      <c r="A190" s="482">
        <v>2</v>
      </c>
      <c r="B190" s="469" t="s">
        <v>174</v>
      </c>
      <c r="C190" s="468" t="s">
        <v>21</v>
      </c>
      <c r="D190" s="502" t="s">
        <v>20</v>
      </c>
      <c r="E190" s="505">
        <v>2</v>
      </c>
      <c r="F190" s="480">
        <v>1400</v>
      </c>
      <c r="G190" s="496">
        <v>1260</v>
      </c>
      <c r="I190" s="240"/>
      <c r="J190" s="361"/>
      <c r="K190" s="362"/>
      <c r="L190" s="363"/>
      <c r="M190" s="325"/>
      <c r="N190" s="282"/>
      <c r="O190" s="235"/>
      <c r="P190" s="235"/>
    </row>
    <row r="191" spans="1:16" ht="16.5">
      <c r="A191" s="482">
        <v>3</v>
      </c>
      <c r="B191" s="469" t="s">
        <v>460</v>
      </c>
      <c r="C191" s="468" t="s">
        <v>21</v>
      </c>
      <c r="D191" s="502" t="s">
        <v>20</v>
      </c>
      <c r="E191" s="505">
        <v>2</v>
      </c>
      <c r="F191" s="480">
        <v>1400</v>
      </c>
      <c r="G191" s="496">
        <v>1260</v>
      </c>
      <c r="I191" s="240"/>
      <c r="J191" s="361"/>
      <c r="K191" s="362"/>
      <c r="L191" s="363"/>
      <c r="M191" s="325"/>
      <c r="N191" s="282"/>
      <c r="O191" s="235"/>
      <c r="P191" s="235"/>
    </row>
    <row r="192" spans="1:16" ht="16.5">
      <c r="A192" s="482">
        <v>4</v>
      </c>
      <c r="B192" s="469" t="s">
        <v>176</v>
      </c>
      <c r="C192" s="468" t="s">
        <v>21</v>
      </c>
      <c r="D192" s="502" t="s">
        <v>20</v>
      </c>
      <c r="E192" s="505">
        <v>7</v>
      </c>
      <c r="F192" s="480">
        <v>1600</v>
      </c>
      <c r="G192" s="496">
        <v>1440</v>
      </c>
      <c r="I192" s="148"/>
      <c r="J192" s="361"/>
      <c r="K192" s="362"/>
      <c r="L192" s="363"/>
      <c r="M192" s="325"/>
      <c r="N192" s="282"/>
      <c r="O192" s="235"/>
      <c r="P192" s="235"/>
    </row>
    <row r="193" spans="1:16" ht="16.5">
      <c r="A193" s="482">
        <v>5</v>
      </c>
      <c r="B193" s="469" t="s">
        <v>177</v>
      </c>
      <c r="C193" s="468" t="s">
        <v>21</v>
      </c>
      <c r="D193" s="502" t="s">
        <v>20</v>
      </c>
      <c r="E193" s="505">
        <v>2</v>
      </c>
      <c r="F193" s="480">
        <v>1400</v>
      </c>
      <c r="G193" s="496">
        <v>1260</v>
      </c>
      <c r="I193" s="134"/>
      <c r="J193" s="361"/>
      <c r="K193" s="362"/>
      <c r="L193" s="363"/>
      <c r="M193" s="325"/>
      <c r="N193" s="282"/>
      <c r="O193" s="235"/>
      <c r="P193" s="235"/>
    </row>
    <row r="194" spans="1:16" ht="16.5">
      <c r="A194" s="482">
        <v>6</v>
      </c>
      <c r="B194" s="469" t="s">
        <v>456</v>
      </c>
      <c r="C194" s="468" t="s">
        <v>21</v>
      </c>
      <c r="D194" s="502" t="s">
        <v>20</v>
      </c>
      <c r="E194" s="505">
        <v>2</v>
      </c>
      <c r="F194" s="480">
        <v>1400</v>
      </c>
      <c r="G194" s="496">
        <v>1260</v>
      </c>
      <c r="I194" s="134"/>
      <c r="J194" s="361"/>
      <c r="K194" s="362"/>
      <c r="L194" s="363"/>
      <c r="M194" s="325"/>
      <c r="N194" s="282"/>
      <c r="O194" s="235"/>
      <c r="P194" s="235"/>
    </row>
    <row r="195" spans="1:16" ht="16.5">
      <c r="A195" s="482">
        <v>7</v>
      </c>
      <c r="B195" s="469" t="s">
        <v>179</v>
      </c>
      <c r="C195" s="468" t="s">
        <v>21</v>
      </c>
      <c r="D195" s="502" t="s">
        <v>20</v>
      </c>
      <c r="E195" s="505">
        <v>2</v>
      </c>
      <c r="F195" s="480">
        <v>1400</v>
      </c>
      <c r="G195" s="496">
        <v>1260</v>
      </c>
      <c r="I195" s="134"/>
      <c r="J195" s="361"/>
      <c r="K195" s="362"/>
      <c r="L195" s="363"/>
      <c r="M195" s="325"/>
      <c r="N195" s="282"/>
      <c r="O195" s="235"/>
      <c r="P195" s="235"/>
    </row>
    <row r="196" spans="1:16" ht="16.5">
      <c r="A196" s="482">
        <v>8</v>
      </c>
      <c r="B196" s="469" t="s">
        <v>457</v>
      </c>
      <c r="C196" s="468" t="s">
        <v>21</v>
      </c>
      <c r="D196" s="502" t="s">
        <v>20</v>
      </c>
      <c r="E196" s="505">
        <v>2</v>
      </c>
      <c r="F196" s="480">
        <v>1400</v>
      </c>
      <c r="G196" s="496">
        <v>1260</v>
      </c>
      <c r="I196" s="152"/>
      <c r="J196" s="361"/>
      <c r="K196" s="362"/>
      <c r="L196" s="363"/>
      <c r="M196" s="325"/>
      <c r="N196" s="282"/>
      <c r="O196" s="235"/>
      <c r="P196" s="235"/>
    </row>
    <row r="197" spans="1:16" ht="17.25" customHeight="1">
      <c r="A197" s="482">
        <v>9</v>
      </c>
      <c r="B197" s="469" t="s">
        <v>455</v>
      </c>
      <c r="C197" s="468" t="s">
        <v>21</v>
      </c>
      <c r="D197" s="502" t="s">
        <v>20</v>
      </c>
      <c r="E197" s="505">
        <v>2</v>
      </c>
      <c r="F197" s="480">
        <v>1400</v>
      </c>
      <c r="G197" s="496">
        <v>1260</v>
      </c>
      <c r="I197" s="195"/>
      <c r="J197" s="361"/>
      <c r="K197" s="362"/>
      <c r="L197" s="363"/>
      <c r="M197" s="325"/>
      <c r="N197" s="282"/>
      <c r="O197" s="235"/>
      <c r="P197" s="235"/>
    </row>
    <row r="198" spans="1:16" ht="15" customHeight="1">
      <c r="A198" s="482">
        <v>10</v>
      </c>
      <c r="B198" s="469" t="s">
        <v>458</v>
      </c>
      <c r="C198" s="468" t="s">
        <v>21</v>
      </c>
      <c r="D198" s="502" t="s">
        <v>20</v>
      </c>
      <c r="E198" s="505">
        <v>2</v>
      </c>
      <c r="F198" s="480">
        <v>1400</v>
      </c>
      <c r="G198" s="496">
        <v>1260</v>
      </c>
      <c r="I198" s="195"/>
      <c r="J198" s="361"/>
      <c r="K198" s="362"/>
      <c r="L198" s="363"/>
      <c r="M198" s="325"/>
      <c r="N198" s="282"/>
      <c r="O198" s="235"/>
      <c r="P198" s="235"/>
    </row>
    <row r="199" spans="1:16" ht="16.5">
      <c r="A199" s="482">
        <v>11</v>
      </c>
      <c r="B199" s="469" t="s">
        <v>459</v>
      </c>
      <c r="C199" s="468" t="s">
        <v>21</v>
      </c>
      <c r="D199" s="502" t="s">
        <v>20</v>
      </c>
      <c r="E199" s="505">
        <v>2</v>
      </c>
      <c r="F199" s="480">
        <v>1400</v>
      </c>
      <c r="G199" s="496">
        <v>1260</v>
      </c>
      <c r="I199" s="195"/>
      <c r="J199" s="361"/>
      <c r="K199" s="362"/>
      <c r="L199" s="363"/>
      <c r="M199" s="325"/>
      <c r="N199" s="282"/>
      <c r="O199" s="235"/>
      <c r="P199" s="235"/>
    </row>
    <row r="200" spans="1:16" ht="16.5">
      <c r="A200" s="482">
        <v>12</v>
      </c>
      <c r="B200" s="469" t="s">
        <v>454</v>
      </c>
      <c r="C200" s="468" t="s">
        <v>21</v>
      </c>
      <c r="D200" s="502" t="s">
        <v>20</v>
      </c>
      <c r="E200" s="505">
        <v>2</v>
      </c>
      <c r="F200" s="480">
        <v>1400</v>
      </c>
      <c r="G200" s="496">
        <v>1260</v>
      </c>
      <c r="I200" s="195"/>
      <c r="J200" s="361"/>
      <c r="K200" s="362"/>
      <c r="L200" s="363"/>
      <c r="M200" s="325"/>
      <c r="N200" s="282"/>
      <c r="O200" s="235"/>
      <c r="P200" s="235"/>
    </row>
    <row r="201" spans="1:16" ht="16.5">
      <c r="A201" s="17"/>
      <c r="B201" s="132"/>
      <c r="C201" s="133"/>
      <c r="D201" s="479" t="s">
        <v>387</v>
      </c>
      <c r="E201" s="478"/>
      <c r="F201" s="464">
        <f>SUM(F189:F200)</f>
        <v>17200</v>
      </c>
      <c r="G201" s="477">
        <f>SUM(G189:G200)</f>
        <v>15480</v>
      </c>
      <c r="I201" s="195"/>
      <c r="J201" s="359"/>
      <c r="K201" s="360"/>
      <c r="L201" s="364"/>
      <c r="M201" s="364"/>
      <c r="N201" s="282"/>
      <c r="O201" s="282"/>
      <c r="P201" s="235"/>
    </row>
    <row r="202" spans="1:16">
      <c r="A202" s="18"/>
      <c r="B202" s="132"/>
      <c r="C202" s="133"/>
      <c r="D202" s="299"/>
      <c r="E202" s="299"/>
      <c r="F202" s="380"/>
      <c r="G202" s="394"/>
      <c r="I202" s="195"/>
      <c r="J202" s="134"/>
      <c r="K202" s="132"/>
      <c r="L202" s="133"/>
      <c r="M202" s="155"/>
      <c r="N202" s="155"/>
      <c r="O202" s="156"/>
      <c r="P202" s="156"/>
    </row>
    <row r="203" spans="1:16">
      <c r="A203" s="13"/>
      <c r="B203" s="400"/>
      <c r="C203" s="400"/>
      <c r="D203" s="400"/>
      <c r="E203" s="400"/>
      <c r="F203" s="376"/>
      <c r="G203" s="392"/>
      <c r="I203" s="195"/>
      <c r="J203" s="195"/>
      <c r="K203" s="195"/>
      <c r="L203" s="195"/>
      <c r="M203" s="195"/>
      <c r="N203" s="195"/>
      <c r="O203" s="195"/>
      <c r="P203" s="195"/>
    </row>
    <row r="204" spans="1:16" ht="17.25" customHeight="1">
      <c r="A204" s="597" t="s">
        <v>502</v>
      </c>
      <c r="B204" s="597"/>
      <c r="C204" s="597"/>
      <c r="D204" s="597"/>
      <c r="E204" s="597"/>
      <c r="F204" s="597"/>
      <c r="G204" s="597"/>
      <c r="P204" s="195"/>
    </row>
    <row r="205" spans="1:16" ht="28.5">
      <c r="A205" s="476" t="s">
        <v>0</v>
      </c>
      <c r="B205" s="475" t="s">
        <v>10</v>
      </c>
      <c r="C205" s="474" t="s">
        <v>326</v>
      </c>
      <c r="D205" s="474" t="s">
        <v>327</v>
      </c>
      <c r="E205" s="474" t="s">
        <v>328</v>
      </c>
      <c r="F205" s="473" t="s">
        <v>388</v>
      </c>
      <c r="G205" s="472" t="s">
        <v>389</v>
      </c>
      <c r="P205" s="195"/>
    </row>
    <row r="206" spans="1:16">
      <c r="A206" s="482">
        <v>1</v>
      </c>
      <c r="B206" s="504" t="s">
        <v>461</v>
      </c>
      <c r="C206" s="503" t="s">
        <v>193</v>
      </c>
      <c r="D206" s="502" t="s">
        <v>20</v>
      </c>
      <c r="E206" s="501" t="s">
        <v>2</v>
      </c>
      <c r="F206" s="480">
        <v>1800</v>
      </c>
      <c r="G206" s="463">
        <f t="shared" ref="G206:G212" si="4">F206*0.9</f>
        <v>1620</v>
      </c>
      <c r="P206" s="195"/>
    </row>
    <row r="207" spans="1:16">
      <c r="A207" s="482">
        <v>2</v>
      </c>
      <c r="B207" s="504" t="s">
        <v>462</v>
      </c>
      <c r="C207" s="503" t="s">
        <v>193</v>
      </c>
      <c r="D207" s="502" t="s">
        <v>20</v>
      </c>
      <c r="E207" s="501" t="s">
        <v>2</v>
      </c>
      <c r="F207" s="480">
        <v>1800</v>
      </c>
      <c r="G207" s="463">
        <f t="shared" si="4"/>
        <v>1620</v>
      </c>
      <c r="P207" s="195"/>
    </row>
    <row r="208" spans="1:16">
      <c r="A208" s="482">
        <v>3</v>
      </c>
      <c r="B208" s="504" t="s">
        <v>463</v>
      </c>
      <c r="C208" s="503" t="s">
        <v>193</v>
      </c>
      <c r="D208" s="502" t="s">
        <v>20</v>
      </c>
      <c r="E208" s="501" t="s">
        <v>2</v>
      </c>
      <c r="F208" s="480">
        <v>1800</v>
      </c>
      <c r="G208" s="463">
        <f t="shared" si="4"/>
        <v>1620</v>
      </c>
      <c r="P208" s="195"/>
    </row>
    <row r="209" spans="1:16">
      <c r="A209" s="482">
        <v>4</v>
      </c>
      <c r="B209" s="504" t="s">
        <v>464</v>
      </c>
      <c r="C209" s="503" t="s">
        <v>193</v>
      </c>
      <c r="D209" s="502" t="s">
        <v>20</v>
      </c>
      <c r="E209" s="501" t="s">
        <v>2</v>
      </c>
      <c r="F209" s="480">
        <v>1800</v>
      </c>
      <c r="G209" s="463">
        <f t="shared" si="4"/>
        <v>1620</v>
      </c>
      <c r="P209" s="195"/>
    </row>
    <row r="210" spans="1:16">
      <c r="A210" s="482">
        <v>5</v>
      </c>
      <c r="B210" s="504" t="s">
        <v>465</v>
      </c>
      <c r="C210" s="503" t="s">
        <v>193</v>
      </c>
      <c r="D210" s="502" t="s">
        <v>20</v>
      </c>
      <c r="E210" s="501" t="s">
        <v>2</v>
      </c>
      <c r="F210" s="480">
        <v>1800</v>
      </c>
      <c r="G210" s="463">
        <f t="shared" si="4"/>
        <v>1620</v>
      </c>
      <c r="P210" s="195"/>
    </row>
    <row r="211" spans="1:16">
      <c r="A211" s="482">
        <v>6</v>
      </c>
      <c r="B211" s="504" t="s">
        <v>466</v>
      </c>
      <c r="C211" s="503" t="s">
        <v>193</v>
      </c>
      <c r="D211" s="502" t="s">
        <v>20</v>
      </c>
      <c r="E211" s="501" t="s">
        <v>2</v>
      </c>
      <c r="F211" s="480">
        <v>1800</v>
      </c>
      <c r="G211" s="463">
        <f t="shared" si="4"/>
        <v>1620</v>
      </c>
      <c r="P211" s="195"/>
    </row>
    <row r="212" spans="1:16">
      <c r="A212" s="482">
        <v>7</v>
      </c>
      <c r="B212" s="504" t="s">
        <v>467</v>
      </c>
      <c r="C212" s="503" t="s">
        <v>193</v>
      </c>
      <c r="D212" s="502" t="s">
        <v>20</v>
      </c>
      <c r="E212" s="501" t="s">
        <v>2</v>
      </c>
      <c r="F212" s="480">
        <v>2000</v>
      </c>
      <c r="G212" s="463">
        <f t="shared" si="4"/>
        <v>1800</v>
      </c>
      <c r="P212" s="195"/>
    </row>
    <row r="213" spans="1:16">
      <c r="A213" s="482">
        <v>8</v>
      </c>
      <c r="B213" s="504" t="s">
        <v>468</v>
      </c>
      <c r="C213" s="503" t="s">
        <v>193</v>
      </c>
      <c r="D213" s="502" t="s">
        <v>20</v>
      </c>
      <c r="E213" s="501" t="s">
        <v>2</v>
      </c>
      <c r="F213" s="480">
        <v>2300</v>
      </c>
      <c r="G213" s="463">
        <f>F213*0.9+10</f>
        <v>2080</v>
      </c>
      <c r="P213" s="195"/>
    </row>
    <row r="214" spans="1:16">
      <c r="A214" s="482">
        <v>9</v>
      </c>
      <c r="B214" s="504" t="s">
        <v>469</v>
      </c>
      <c r="C214" s="503" t="s">
        <v>193</v>
      </c>
      <c r="D214" s="502" t="s">
        <v>20</v>
      </c>
      <c r="E214" s="501" t="s">
        <v>2</v>
      </c>
      <c r="F214" s="480">
        <v>2000</v>
      </c>
      <c r="G214" s="463">
        <f>F214*0.9</f>
        <v>1800</v>
      </c>
      <c r="P214" s="195"/>
    </row>
    <row r="215" spans="1:16" ht="17.25" customHeight="1">
      <c r="A215" s="17"/>
      <c r="B215" s="132"/>
      <c r="C215" s="133"/>
      <c r="D215" s="479" t="s">
        <v>387</v>
      </c>
      <c r="E215" s="478"/>
      <c r="F215" s="464">
        <f>SUM(F206:F214)</f>
        <v>17100</v>
      </c>
      <c r="G215" s="477">
        <f>SUM(G206:G214)</f>
        <v>15400</v>
      </c>
      <c r="P215" s="195"/>
    </row>
    <row r="216" spans="1:16" ht="15" customHeight="1">
      <c r="A216" s="17"/>
      <c r="B216" s="132"/>
      <c r="C216" s="133"/>
      <c r="D216" s="609" t="s">
        <v>803</v>
      </c>
      <c r="E216" s="610"/>
      <c r="F216" s="464">
        <v>500</v>
      </c>
      <c r="G216" s="477">
        <v>500</v>
      </c>
      <c r="P216" s="195"/>
    </row>
    <row r="217" spans="1:16">
      <c r="A217" s="16"/>
      <c r="B217" s="488"/>
      <c r="C217" s="487"/>
      <c r="D217" s="486" t="s">
        <v>387</v>
      </c>
      <c r="E217" s="485"/>
      <c r="F217" s="484">
        <f>SUM(F215:F216)</f>
        <v>17600</v>
      </c>
      <c r="G217" s="483">
        <f>SUM(G215:G216)</f>
        <v>15900</v>
      </c>
      <c r="P217" s="195"/>
    </row>
    <row r="218" spans="1:16">
      <c r="A218" s="18"/>
      <c r="B218" s="132"/>
      <c r="C218" s="133"/>
      <c r="D218" s="203"/>
      <c r="E218" s="203"/>
      <c r="F218" s="380"/>
      <c r="G218" s="394"/>
      <c r="P218" s="195"/>
    </row>
    <row r="219" spans="1:16">
      <c r="A219" s="18"/>
      <c r="B219" s="132"/>
      <c r="C219" s="133"/>
      <c r="D219" s="203"/>
      <c r="E219" s="203"/>
      <c r="F219" s="380"/>
      <c r="G219" s="394"/>
      <c r="P219" s="195"/>
    </row>
    <row r="220" spans="1:16" ht="17.25">
      <c r="A220" s="597" t="s">
        <v>804</v>
      </c>
      <c r="B220" s="597"/>
      <c r="C220" s="597"/>
      <c r="D220" s="597"/>
      <c r="E220" s="597"/>
      <c r="F220" s="597"/>
      <c r="G220" s="597"/>
      <c r="P220" s="195"/>
    </row>
    <row r="221" spans="1:16" ht="28.5">
      <c r="A221" s="476" t="s">
        <v>0</v>
      </c>
      <c r="B221" s="475" t="s">
        <v>10</v>
      </c>
      <c r="C221" s="474" t="s">
        <v>326</v>
      </c>
      <c r="D221" s="474" t="s">
        <v>327</v>
      </c>
      <c r="E221" s="474" t="s">
        <v>328</v>
      </c>
      <c r="F221" s="473" t="s">
        <v>388</v>
      </c>
      <c r="G221" s="472" t="s">
        <v>389</v>
      </c>
      <c r="P221" s="195"/>
    </row>
    <row r="222" spans="1:16">
      <c r="A222" s="482">
        <v>1</v>
      </c>
      <c r="B222" s="504" t="s">
        <v>461</v>
      </c>
      <c r="C222" s="503" t="s">
        <v>45</v>
      </c>
      <c r="D222" s="502" t="s">
        <v>20</v>
      </c>
      <c r="E222" s="501" t="s">
        <v>2</v>
      </c>
      <c r="F222" s="480">
        <v>1800</v>
      </c>
      <c r="G222" s="463">
        <f t="shared" ref="G222:G228" si="5">F222*0.9</f>
        <v>1620</v>
      </c>
      <c r="P222" s="195"/>
    </row>
    <row r="223" spans="1:16">
      <c r="A223" s="482">
        <v>2</v>
      </c>
      <c r="B223" s="504" t="s">
        <v>462</v>
      </c>
      <c r="C223" s="503" t="s">
        <v>45</v>
      </c>
      <c r="D223" s="502" t="s">
        <v>20</v>
      </c>
      <c r="E223" s="501" t="s">
        <v>2</v>
      </c>
      <c r="F223" s="480">
        <v>1800</v>
      </c>
      <c r="G223" s="463">
        <f t="shared" si="5"/>
        <v>1620</v>
      </c>
      <c r="P223" s="195"/>
    </row>
    <row r="224" spans="1:16">
      <c r="A224" s="482">
        <v>3</v>
      </c>
      <c r="B224" s="504" t="s">
        <v>463</v>
      </c>
      <c r="C224" s="503" t="s">
        <v>45</v>
      </c>
      <c r="D224" s="502" t="s">
        <v>20</v>
      </c>
      <c r="E224" s="501" t="s">
        <v>2</v>
      </c>
      <c r="F224" s="480">
        <v>1800</v>
      </c>
      <c r="G224" s="463">
        <f t="shared" si="5"/>
        <v>1620</v>
      </c>
      <c r="I224" s="134"/>
      <c r="J224" s="134"/>
      <c r="K224" s="131"/>
      <c r="L224" s="155"/>
      <c r="M224" s="155"/>
      <c r="N224" s="156"/>
      <c r="O224" s="156"/>
      <c r="P224" s="195"/>
    </row>
    <row r="225" spans="1:16">
      <c r="A225" s="482">
        <v>4</v>
      </c>
      <c r="B225" s="504" t="s">
        <v>464</v>
      </c>
      <c r="C225" s="503" t="s">
        <v>45</v>
      </c>
      <c r="D225" s="502" t="s">
        <v>20</v>
      </c>
      <c r="E225" s="501" t="s">
        <v>2</v>
      </c>
      <c r="F225" s="480">
        <v>1800</v>
      </c>
      <c r="G225" s="463">
        <f t="shared" si="5"/>
        <v>1620</v>
      </c>
      <c r="I225" s="134"/>
      <c r="J225" s="134"/>
      <c r="K225" s="131"/>
      <c r="L225" s="155"/>
      <c r="M225" s="155"/>
      <c r="N225" s="156"/>
      <c r="O225" s="156"/>
      <c r="P225" s="195"/>
    </row>
    <row r="226" spans="1:16">
      <c r="A226" s="482">
        <v>5</v>
      </c>
      <c r="B226" s="504" t="s">
        <v>465</v>
      </c>
      <c r="C226" s="503" t="s">
        <v>45</v>
      </c>
      <c r="D226" s="502" t="s">
        <v>20</v>
      </c>
      <c r="E226" s="501" t="s">
        <v>2</v>
      </c>
      <c r="F226" s="480">
        <v>1800</v>
      </c>
      <c r="G226" s="463">
        <f t="shared" si="5"/>
        <v>1620</v>
      </c>
      <c r="I226" s="134"/>
      <c r="J226" s="134"/>
      <c r="K226" s="131"/>
      <c r="L226" s="155"/>
      <c r="M226" s="155"/>
      <c r="N226" s="156"/>
      <c r="O226" s="156"/>
      <c r="P226" s="195"/>
    </row>
    <row r="227" spans="1:16">
      <c r="A227" s="482">
        <v>6</v>
      </c>
      <c r="B227" s="504" t="s">
        <v>466</v>
      </c>
      <c r="C227" s="503" t="s">
        <v>45</v>
      </c>
      <c r="D227" s="502" t="s">
        <v>20</v>
      </c>
      <c r="E227" s="501" t="s">
        <v>2</v>
      </c>
      <c r="F227" s="480">
        <v>1800</v>
      </c>
      <c r="G227" s="463">
        <f t="shared" si="5"/>
        <v>1620</v>
      </c>
      <c r="P227" s="195"/>
    </row>
    <row r="228" spans="1:16">
      <c r="A228" s="482">
        <v>7</v>
      </c>
      <c r="B228" s="504" t="s">
        <v>467</v>
      </c>
      <c r="C228" s="503" t="s">
        <v>45</v>
      </c>
      <c r="D228" s="502" t="s">
        <v>20</v>
      </c>
      <c r="E228" s="501" t="s">
        <v>2</v>
      </c>
      <c r="F228" s="480">
        <v>2000</v>
      </c>
      <c r="G228" s="463">
        <f t="shared" si="5"/>
        <v>1800</v>
      </c>
      <c r="P228" s="195"/>
    </row>
    <row r="229" spans="1:16">
      <c r="A229" s="482">
        <v>8</v>
      </c>
      <c r="B229" s="504" t="s">
        <v>468</v>
      </c>
      <c r="C229" s="503" t="s">
        <v>45</v>
      </c>
      <c r="D229" s="502" t="s">
        <v>20</v>
      </c>
      <c r="E229" s="501" t="s">
        <v>2</v>
      </c>
      <c r="F229" s="480">
        <v>2300</v>
      </c>
      <c r="G229" s="463">
        <f>F229*0.9+10</f>
        <v>2080</v>
      </c>
      <c r="P229" s="195"/>
    </row>
    <row r="230" spans="1:16">
      <c r="A230" s="482">
        <v>9</v>
      </c>
      <c r="B230" s="504" t="s">
        <v>469</v>
      </c>
      <c r="C230" s="503" t="s">
        <v>45</v>
      </c>
      <c r="D230" s="502" t="s">
        <v>20</v>
      </c>
      <c r="E230" s="501" t="s">
        <v>2</v>
      </c>
      <c r="F230" s="480">
        <v>2000</v>
      </c>
      <c r="G230" s="463">
        <f>F230*0.9</f>
        <v>1800</v>
      </c>
      <c r="P230" s="195"/>
    </row>
    <row r="231" spans="1:16">
      <c r="A231" s="17"/>
      <c r="B231" s="132"/>
      <c r="C231" s="133"/>
      <c r="D231" s="479" t="s">
        <v>387</v>
      </c>
      <c r="E231" s="478"/>
      <c r="F231" s="464">
        <f>SUM(F222:F230)</f>
        <v>17100</v>
      </c>
      <c r="G231" s="477">
        <f>SUM(G222:G230)</f>
        <v>15400</v>
      </c>
      <c r="P231" s="195"/>
    </row>
    <row r="232" spans="1:16">
      <c r="A232" s="18"/>
      <c r="B232" s="132"/>
      <c r="C232" s="133"/>
      <c r="D232" s="299"/>
      <c r="E232" s="299"/>
      <c r="F232" s="380"/>
      <c r="G232" s="394"/>
      <c r="P232" s="195"/>
    </row>
    <row r="233" spans="1:16">
      <c r="A233" s="18"/>
      <c r="B233" s="132"/>
      <c r="C233" s="133"/>
      <c r="D233" s="299"/>
      <c r="E233" s="299"/>
      <c r="F233" s="380"/>
      <c r="G233" s="394"/>
      <c r="P233" s="195"/>
    </row>
    <row r="234" spans="1:16" ht="28.5" customHeight="1">
      <c r="A234" s="613" t="s">
        <v>470</v>
      </c>
      <c r="B234" s="613"/>
      <c r="C234" s="613"/>
      <c r="D234" s="613"/>
      <c r="E234" s="613"/>
      <c r="F234" s="613"/>
      <c r="G234" s="613"/>
      <c r="H234" s="195"/>
      <c r="P234" s="195"/>
    </row>
    <row r="235" spans="1:16" ht="42.75" customHeight="1">
      <c r="A235" s="476" t="s">
        <v>0</v>
      </c>
      <c r="B235" s="475" t="s">
        <v>10</v>
      </c>
      <c r="C235" s="474" t="s">
        <v>326</v>
      </c>
      <c r="D235" s="474" t="s">
        <v>327</v>
      </c>
      <c r="E235" s="474" t="s">
        <v>328</v>
      </c>
      <c r="F235" s="473" t="s">
        <v>388</v>
      </c>
      <c r="G235" s="472" t="s">
        <v>389</v>
      </c>
      <c r="H235" s="195"/>
      <c r="P235" s="195"/>
    </row>
    <row r="236" spans="1:16" ht="42.75" customHeight="1">
      <c r="A236" s="482">
        <v>1</v>
      </c>
      <c r="B236" s="504" t="s">
        <v>461</v>
      </c>
      <c r="C236" s="503" t="s">
        <v>193</v>
      </c>
      <c r="D236" s="502" t="s">
        <v>20</v>
      </c>
      <c r="E236" s="501" t="s">
        <v>2</v>
      </c>
      <c r="F236" s="480">
        <v>1800</v>
      </c>
      <c r="G236" s="489">
        <v>1620</v>
      </c>
      <c r="H236" s="195"/>
      <c r="P236" s="195"/>
    </row>
    <row r="237" spans="1:16" ht="28.5" customHeight="1">
      <c r="A237" s="482">
        <v>2</v>
      </c>
      <c r="B237" s="504" t="s">
        <v>462</v>
      </c>
      <c r="C237" s="503" t="s">
        <v>193</v>
      </c>
      <c r="D237" s="502" t="s">
        <v>20</v>
      </c>
      <c r="E237" s="501" t="s">
        <v>2</v>
      </c>
      <c r="F237" s="480">
        <v>1800</v>
      </c>
      <c r="G237" s="489">
        <v>1620</v>
      </c>
      <c r="H237" s="195"/>
      <c r="I237" s="240"/>
      <c r="J237" s="274"/>
      <c r="K237" s="275"/>
      <c r="L237" s="275"/>
      <c r="M237" s="276"/>
      <c r="N237" s="143"/>
      <c r="O237" s="143"/>
      <c r="P237" s="195"/>
    </row>
    <row r="238" spans="1:16" ht="28.5" customHeight="1">
      <c r="A238" s="482">
        <v>3</v>
      </c>
      <c r="B238" s="504" t="s">
        <v>463</v>
      </c>
      <c r="C238" s="503" t="s">
        <v>193</v>
      </c>
      <c r="D238" s="502" t="s">
        <v>20</v>
      </c>
      <c r="E238" s="501" t="s">
        <v>2</v>
      </c>
      <c r="F238" s="480">
        <v>1800</v>
      </c>
      <c r="G238" s="489">
        <v>1620</v>
      </c>
      <c r="H238" s="195"/>
      <c r="I238" s="240"/>
      <c r="J238" s="274"/>
      <c r="K238" s="275"/>
      <c r="L238" s="275"/>
      <c r="M238" s="276"/>
      <c r="N238" s="143"/>
      <c r="O238" s="143"/>
      <c r="P238" s="195"/>
    </row>
    <row r="239" spans="1:16" ht="28.5" customHeight="1">
      <c r="A239" s="482">
        <v>4</v>
      </c>
      <c r="B239" s="504" t="s">
        <v>464</v>
      </c>
      <c r="C239" s="503" t="s">
        <v>193</v>
      </c>
      <c r="D239" s="502" t="s">
        <v>20</v>
      </c>
      <c r="E239" s="501" t="s">
        <v>2</v>
      </c>
      <c r="F239" s="480">
        <v>1800</v>
      </c>
      <c r="G239" s="489">
        <v>1620</v>
      </c>
      <c r="H239" s="195"/>
      <c r="I239" s="240"/>
      <c r="J239" s="274"/>
      <c r="K239" s="275"/>
      <c r="L239" s="275"/>
      <c r="M239" s="276"/>
      <c r="N239" s="143"/>
      <c r="O239" s="143"/>
      <c r="P239" s="195"/>
    </row>
    <row r="240" spans="1:16" ht="28.5" customHeight="1">
      <c r="A240" s="482">
        <v>5</v>
      </c>
      <c r="B240" s="504" t="s">
        <v>465</v>
      </c>
      <c r="C240" s="503" t="s">
        <v>193</v>
      </c>
      <c r="D240" s="502" t="s">
        <v>20</v>
      </c>
      <c r="E240" s="501" t="s">
        <v>2</v>
      </c>
      <c r="F240" s="480">
        <v>1800</v>
      </c>
      <c r="G240" s="489">
        <v>1620</v>
      </c>
      <c r="H240" s="195"/>
      <c r="I240" s="240"/>
      <c r="J240" s="274"/>
      <c r="K240" s="275"/>
      <c r="L240" s="275"/>
      <c r="M240" s="276"/>
      <c r="N240" s="143"/>
      <c r="O240" s="143"/>
      <c r="P240" s="195"/>
    </row>
    <row r="241" spans="1:16">
      <c r="A241" s="482">
        <v>6</v>
      </c>
      <c r="B241" s="504" t="s">
        <v>466</v>
      </c>
      <c r="C241" s="503" t="s">
        <v>193</v>
      </c>
      <c r="D241" s="502" t="s">
        <v>20</v>
      </c>
      <c r="E241" s="501" t="s">
        <v>2</v>
      </c>
      <c r="F241" s="480">
        <v>1800</v>
      </c>
      <c r="G241" s="489">
        <v>1620</v>
      </c>
      <c r="H241" s="195"/>
      <c r="I241" s="240"/>
      <c r="J241" s="274"/>
      <c r="K241" s="275"/>
      <c r="L241" s="275"/>
      <c r="M241" s="276"/>
      <c r="N241" s="143"/>
      <c r="O241" s="143"/>
      <c r="P241" s="195"/>
    </row>
    <row r="242" spans="1:16" ht="15" customHeight="1">
      <c r="A242" s="482">
        <v>7</v>
      </c>
      <c r="B242" s="504" t="s">
        <v>467</v>
      </c>
      <c r="C242" s="503" t="s">
        <v>193</v>
      </c>
      <c r="D242" s="502" t="s">
        <v>20</v>
      </c>
      <c r="E242" s="501" t="s">
        <v>2</v>
      </c>
      <c r="F242" s="480">
        <v>2000</v>
      </c>
      <c r="G242" s="489">
        <f>G212</f>
        <v>1800</v>
      </c>
      <c r="H242" s="195"/>
      <c r="I242" s="240"/>
      <c r="J242" s="274"/>
      <c r="K242" s="275"/>
      <c r="L242" s="275"/>
      <c r="M242" s="276"/>
      <c r="N242" s="143"/>
      <c r="O242" s="143"/>
      <c r="P242" s="195"/>
    </row>
    <row r="243" spans="1:16">
      <c r="A243" s="482">
        <v>8</v>
      </c>
      <c r="B243" s="504" t="s">
        <v>468</v>
      </c>
      <c r="C243" s="503" t="s">
        <v>193</v>
      </c>
      <c r="D243" s="502" t="s">
        <v>20</v>
      </c>
      <c r="E243" s="501" t="s">
        <v>2</v>
      </c>
      <c r="F243" s="480">
        <v>2300</v>
      </c>
      <c r="G243" s="489">
        <f>G213</f>
        <v>2080</v>
      </c>
      <c r="H243" s="195"/>
      <c r="I243" s="240"/>
      <c r="J243" s="274"/>
      <c r="K243" s="275"/>
      <c r="L243" s="275"/>
      <c r="M243" s="276"/>
      <c r="N243" s="143"/>
      <c r="O243" s="143"/>
      <c r="P243" s="195"/>
    </row>
    <row r="244" spans="1:16">
      <c r="A244" s="482">
        <v>9</v>
      </c>
      <c r="B244" s="504" t="s">
        <v>469</v>
      </c>
      <c r="C244" s="503" t="s">
        <v>193</v>
      </c>
      <c r="D244" s="502" t="s">
        <v>20</v>
      </c>
      <c r="E244" s="501" t="s">
        <v>2</v>
      </c>
      <c r="F244" s="480">
        <v>2000</v>
      </c>
      <c r="G244" s="489">
        <f>G214</f>
        <v>1800</v>
      </c>
      <c r="H244" s="195"/>
      <c r="I244" s="240"/>
      <c r="J244" s="274"/>
      <c r="K244" s="275"/>
      <c r="L244" s="275"/>
      <c r="M244" s="276"/>
      <c r="N244" s="143"/>
      <c r="O244" s="143"/>
      <c r="P244" s="195"/>
    </row>
    <row r="245" spans="1:16" ht="17.25" customHeight="1">
      <c r="A245" s="17"/>
      <c r="B245" s="132"/>
      <c r="C245" s="133"/>
      <c r="D245" s="479" t="s">
        <v>387</v>
      </c>
      <c r="E245" s="478"/>
      <c r="F245" s="464">
        <f>SUM(F236:F244)</f>
        <v>17100</v>
      </c>
      <c r="G245" s="477">
        <f>SUM(G236:G244)</f>
        <v>15400</v>
      </c>
      <c r="H245" s="195"/>
      <c r="I245" s="240"/>
      <c r="J245" s="274"/>
      <c r="K245" s="275"/>
      <c r="L245" s="275"/>
      <c r="M245" s="276"/>
      <c r="N245" s="143"/>
      <c r="O245" s="143"/>
      <c r="P245" s="195"/>
    </row>
    <row r="246" spans="1:16" ht="18" customHeight="1">
      <c r="A246" s="13"/>
      <c r="B246" s="400"/>
      <c r="C246" s="400"/>
      <c r="D246" s="400"/>
      <c r="E246" s="400"/>
      <c r="F246" s="376"/>
      <c r="G246" s="392"/>
      <c r="H246" s="195"/>
      <c r="I246" s="134"/>
      <c r="J246" s="134"/>
      <c r="K246" s="131"/>
      <c r="L246" s="155"/>
      <c r="M246" s="155"/>
      <c r="N246" s="156"/>
      <c r="O246" s="156"/>
      <c r="P246" s="195"/>
    </row>
    <row r="247" spans="1:16" ht="17.25" customHeight="1">
      <c r="A247" s="13"/>
      <c r="B247" s="400"/>
      <c r="C247" s="400"/>
      <c r="D247" s="400"/>
      <c r="E247" s="400"/>
      <c r="F247" s="376"/>
      <c r="G247" s="392"/>
      <c r="I247" s="152"/>
      <c r="J247" s="152"/>
      <c r="K247" s="152"/>
      <c r="L247" s="152"/>
      <c r="M247" s="152"/>
      <c r="N247" s="154"/>
      <c r="O247" s="235"/>
      <c r="P247" s="195"/>
    </row>
    <row r="248" spans="1:16" ht="28.5" customHeight="1">
      <c r="A248" s="597" t="s">
        <v>471</v>
      </c>
      <c r="B248" s="597"/>
      <c r="C248" s="597"/>
      <c r="D248" s="597"/>
      <c r="E248" s="597"/>
      <c r="F248" s="597"/>
      <c r="G248" s="597"/>
      <c r="I248" s="152"/>
      <c r="J248" s="152"/>
      <c r="K248" s="152"/>
      <c r="L248" s="152"/>
      <c r="M248" s="152"/>
      <c r="N248" s="154"/>
      <c r="O248" s="235"/>
      <c r="P248" s="195"/>
    </row>
    <row r="249" spans="1:16" ht="42.75" customHeight="1">
      <c r="A249" s="476" t="s">
        <v>0</v>
      </c>
      <c r="B249" s="475" t="s">
        <v>10</v>
      </c>
      <c r="C249" s="474" t="s">
        <v>326</v>
      </c>
      <c r="D249" s="474" t="s">
        <v>327</v>
      </c>
      <c r="E249" s="474" t="s">
        <v>328</v>
      </c>
      <c r="F249" s="473" t="s">
        <v>388</v>
      </c>
      <c r="G249" s="472" t="s">
        <v>389</v>
      </c>
      <c r="I249" s="253"/>
      <c r="J249" s="253"/>
      <c r="K249" s="253"/>
      <c r="L249" s="253"/>
      <c r="M249" s="253"/>
      <c r="N249" s="254"/>
      <c r="O249" s="235"/>
      <c r="P249" s="195"/>
    </row>
    <row r="250" spans="1:16" ht="28.5" customHeight="1">
      <c r="A250" s="608" t="s">
        <v>390</v>
      </c>
      <c r="B250" s="608"/>
      <c r="C250" s="608"/>
      <c r="D250" s="608"/>
      <c r="E250" s="608"/>
      <c r="F250" s="608"/>
      <c r="G250" s="608"/>
      <c r="I250" s="272"/>
      <c r="J250" s="272"/>
      <c r="K250" s="272"/>
      <c r="L250" s="272"/>
      <c r="M250" s="272"/>
      <c r="N250" s="156"/>
      <c r="O250" s="273"/>
      <c r="P250" s="195"/>
    </row>
    <row r="251" spans="1:16" ht="28.5" customHeight="1">
      <c r="A251" s="482">
        <v>1</v>
      </c>
      <c r="B251" s="469" t="s">
        <v>472</v>
      </c>
      <c r="C251" s="468" t="s">
        <v>21</v>
      </c>
      <c r="D251" s="468" t="s">
        <v>17</v>
      </c>
      <c r="E251" s="465">
        <v>2</v>
      </c>
      <c r="F251" s="480">
        <v>1800</v>
      </c>
      <c r="G251" s="496">
        <v>1620</v>
      </c>
      <c r="I251" s="272"/>
      <c r="J251" s="272"/>
      <c r="K251" s="272"/>
      <c r="L251" s="272"/>
      <c r="M251" s="272"/>
      <c r="N251" s="156"/>
      <c r="O251" s="273"/>
      <c r="P251" s="195"/>
    </row>
    <row r="252" spans="1:16" ht="28.5" customHeight="1">
      <c r="A252" s="482">
        <v>2</v>
      </c>
      <c r="B252" s="469" t="s">
        <v>473</v>
      </c>
      <c r="C252" s="468" t="s">
        <v>21</v>
      </c>
      <c r="D252" s="468" t="s">
        <v>17</v>
      </c>
      <c r="E252" s="465">
        <v>2</v>
      </c>
      <c r="F252" s="480">
        <v>2000</v>
      </c>
      <c r="G252" s="496">
        <v>1800</v>
      </c>
      <c r="I252" s="272"/>
      <c r="J252" s="272"/>
      <c r="K252" s="272"/>
      <c r="L252" s="272"/>
      <c r="M252" s="272"/>
      <c r="N252" s="255"/>
      <c r="O252" s="235"/>
      <c r="P252" s="195"/>
    </row>
    <row r="253" spans="1:16" ht="28.5" customHeight="1">
      <c r="A253" s="495">
        <v>3</v>
      </c>
      <c r="B253" s="500" t="s">
        <v>474</v>
      </c>
      <c r="C253" s="468" t="s">
        <v>21</v>
      </c>
      <c r="D253" s="468" t="s">
        <v>17</v>
      </c>
      <c r="E253" s="465">
        <v>2</v>
      </c>
      <c r="F253" s="480">
        <v>2200</v>
      </c>
      <c r="G253" s="496">
        <f>F253*0.9</f>
        <v>1980</v>
      </c>
      <c r="I253" s="240"/>
      <c r="J253" s="134"/>
      <c r="K253" s="131"/>
      <c r="L253" s="131"/>
      <c r="M253" s="131"/>
      <c r="N253" s="143"/>
      <c r="O253" s="235"/>
      <c r="P253" s="195"/>
    </row>
    <row r="254" spans="1:16">
      <c r="A254" s="499"/>
      <c r="B254" s="498"/>
      <c r="C254" s="497"/>
      <c r="D254" s="479" t="s">
        <v>387</v>
      </c>
      <c r="E254" s="478"/>
      <c r="F254" s="464">
        <f>SUM(F251:F253)</f>
        <v>6000</v>
      </c>
      <c r="G254" s="477">
        <f>SUM(G251:G253)</f>
        <v>5400</v>
      </c>
      <c r="I254" s="240"/>
      <c r="J254" s="134"/>
      <c r="K254" s="131"/>
      <c r="L254" s="131"/>
      <c r="M254" s="131"/>
      <c r="N254" s="143"/>
      <c r="O254" s="235"/>
      <c r="P254" s="195"/>
    </row>
    <row r="255" spans="1:16">
      <c r="A255" s="21"/>
      <c r="B255" s="136"/>
      <c r="C255" s="135"/>
      <c r="D255" s="479"/>
      <c r="E255" s="478"/>
      <c r="F255" s="464"/>
      <c r="G255" s="477"/>
      <c r="I255" s="240"/>
      <c r="J255" s="134"/>
      <c r="K255" s="131"/>
      <c r="L255" s="131"/>
      <c r="M255" s="131"/>
      <c r="N255" s="143"/>
      <c r="O255" s="235"/>
      <c r="P255" s="195"/>
    </row>
    <row r="256" spans="1:16">
      <c r="A256" s="607" t="s">
        <v>394</v>
      </c>
      <c r="B256" s="607"/>
      <c r="C256" s="607"/>
      <c r="D256" s="608"/>
      <c r="E256" s="608"/>
      <c r="F256" s="608"/>
      <c r="G256" s="608"/>
      <c r="I256" s="240"/>
      <c r="J256" s="157"/>
      <c r="K256" s="240"/>
      <c r="L256" s="134"/>
      <c r="M256" s="134"/>
      <c r="N256" s="143"/>
      <c r="O256" s="235"/>
      <c r="P256" s="195"/>
    </row>
    <row r="257" spans="1:16">
      <c r="A257" s="482">
        <v>1</v>
      </c>
      <c r="B257" s="469" t="s">
        <v>472</v>
      </c>
      <c r="C257" s="468" t="s">
        <v>21</v>
      </c>
      <c r="D257" s="468" t="s">
        <v>17</v>
      </c>
      <c r="E257" s="465">
        <v>2</v>
      </c>
      <c r="F257" s="480">
        <f>F251</f>
        <v>1800</v>
      </c>
      <c r="G257" s="496">
        <v>1620</v>
      </c>
      <c r="I257" s="240"/>
      <c r="J257" s="157"/>
      <c r="K257" s="240"/>
      <c r="L257" s="155"/>
      <c r="M257" s="155"/>
      <c r="N257" s="156"/>
      <c r="O257" s="156"/>
      <c r="P257" s="195"/>
    </row>
    <row r="258" spans="1:16" ht="17.25" customHeight="1">
      <c r="A258" s="482">
        <v>2</v>
      </c>
      <c r="B258" s="469" t="s">
        <v>473</v>
      </c>
      <c r="C258" s="468" t="s">
        <v>21</v>
      </c>
      <c r="D258" s="468" t="s">
        <v>17</v>
      </c>
      <c r="E258" s="465">
        <v>2</v>
      </c>
      <c r="F258" s="480">
        <f>F252</f>
        <v>2000</v>
      </c>
      <c r="G258" s="496">
        <f>G252</f>
        <v>1800</v>
      </c>
      <c r="I258" s="272"/>
      <c r="J258" s="272"/>
      <c r="K258" s="272"/>
      <c r="L258" s="272"/>
      <c r="M258" s="272"/>
      <c r="N258" s="255"/>
      <c r="O258" s="235"/>
      <c r="P258" s="195"/>
    </row>
    <row r="259" spans="1:16" ht="28.5" customHeight="1">
      <c r="A259" s="482">
        <v>3</v>
      </c>
      <c r="B259" s="469" t="s">
        <v>474</v>
      </c>
      <c r="C259" s="468" t="s">
        <v>21</v>
      </c>
      <c r="D259" s="468" t="s">
        <v>17</v>
      </c>
      <c r="E259" s="465">
        <v>2</v>
      </c>
      <c r="F259" s="480">
        <f>F253</f>
        <v>2200</v>
      </c>
      <c r="G259" s="496">
        <f>G253</f>
        <v>1980</v>
      </c>
      <c r="I259" s="240"/>
      <c r="J259" s="134"/>
      <c r="K259" s="131"/>
      <c r="L259" s="131"/>
      <c r="M259" s="131"/>
      <c r="N259" s="143"/>
      <c r="O259" s="235"/>
      <c r="P259" s="195"/>
    </row>
    <row r="260" spans="1:16">
      <c r="A260" s="482">
        <v>4</v>
      </c>
      <c r="B260" s="469" t="s">
        <v>475</v>
      </c>
      <c r="C260" s="468" t="s">
        <v>21</v>
      </c>
      <c r="D260" s="468" t="s">
        <v>17</v>
      </c>
      <c r="E260" s="465">
        <v>2</v>
      </c>
      <c r="F260" s="490">
        <v>2000</v>
      </c>
      <c r="G260" s="489">
        <v>1800</v>
      </c>
      <c r="I260" s="240"/>
      <c r="J260" s="134"/>
      <c r="K260" s="131"/>
      <c r="L260" s="131"/>
      <c r="M260" s="131"/>
      <c r="N260" s="143"/>
      <c r="O260" s="235"/>
      <c r="P260" s="195"/>
    </row>
    <row r="261" spans="1:16" ht="28.5" customHeight="1">
      <c r="A261" s="495">
        <v>5</v>
      </c>
      <c r="B261" s="494" t="s">
        <v>476</v>
      </c>
      <c r="C261" s="468" t="s">
        <v>21</v>
      </c>
      <c r="D261" s="468" t="s">
        <v>17</v>
      </c>
      <c r="E261" s="465">
        <v>2</v>
      </c>
      <c r="F261" s="490">
        <v>2240</v>
      </c>
      <c r="G261" s="489">
        <v>2000</v>
      </c>
      <c r="I261" s="240"/>
      <c r="J261" s="134"/>
      <c r="K261" s="131"/>
      <c r="L261" s="131"/>
      <c r="M261" s="131"/>
      <c r="N261" s="143"/>
      <c r="O261" s="235"/>
      <c r="P261" s="195"/>
    </row>
    <row r="262" spans="1:16">
      <c r="A262" s="493"/>
      <c r="B262" s="492"/>
      <c r="C262" s="491"/>
      <c r="D262" s="609" t="s">
        <v>387</v>
      </c>
      <c r="E262" s="610"/>
      <c r="F262" s="464">
        <f>SUM(F257:F261)</f>
        <v>10240</v>
      </c>
      <c r="G262" s="477">
        <f>SUM(G257:G261)</f>
        <v>9200</v>
      </c>
      <c r="I262" s="240"/>
      <c r="J262" s="134"/>
      <c r="K262" s="131"/>
      <c r="L262" s="131"/>
      <c r="M262" s="131"/>
      <c r="N262" s="143"/>
      <c r="O262" s="235"/>
      <c r="P262" s="195"/>
    </row>
    <row r="263" spans="1:16">
      <c r="A263" s="19"/>
      <c r="B263" s="20"/>
      <c r="C263" s="20"/>
      <c r="D263" s="400"/>
      <c r="E263" s="400"/>
      <c r="F263" s="376"/>
      <c r="G263" s="392"/>
      <c r="I263" s="157"/>
      <c r="J263" s="157"/>
      <c r="K263" s="157"/>
      <c r="L263" s="134"/>
      <c r="M263" s="134"/>
      <c r="N263" s="143"/>
      <c r="O263" s="235"/>
      <c r="P263" s="195"/>
    </row>
    <row r="264" spans="1:16">
      <c r="A264" s="13"/>
      <c r="B264" s="400"/>
      <c r="C264" s="400"/>
      <c r="D264" s="400"/>
      <c r="E264" s="400"/>
      <c r="F264" s="376"/>
      <c r="G264" s="392"/>
      <c r="I264" s="277"/>
      <c r="J264" s="277"/>
      <c r="K264" s="277"/>
      <c r="L264" s="155"/>
      <c r="M264" s="155"/>
      <c r="N264" s="156"/>
      <c r="O264" s="156"/>
      <c r="P264" s="195"/>
    </row>
    <row r="265" spans="1:16" ht="17.25">
      <c r="A265" s="597" t="s">
        <v>477</v>
      </c>
      <c r="B265" s="597"/>
      <c r="C265" s="597"/>
      <c r="D265" s="597"/>
      <c r="E265" s="597"/>
      <c r="F265" s="597"/>
      <c r="G265" s="597"/>
      <c r="I265" s="157"/>
      <c r="J265" s="157"/>
      <c r="K265" s="157"/>
      <c r="L265" s="152"/>
      <c r="M265" s="152"/>
      <c r="N265" s="154"/>
      <c r="O265" s="235"/>
      <c r="P265" s="195"/>
    </row>
    <row r="266" spans="1:16" ht="42.75" customHeight="1">
      <c r="A266" s="476" t="s">
        <v>0</v>
      </c>
      <c r="B266" s="475" t="s">
        <v>10</v>
      </c>
      <c r="C266" s="474" t="s">
        <v>326</v>
      </c>
      <c r="D266" s="474" t="s">
        <v>327</v>
      </c>
      <c r="E266" s="474" t="s">
        <v>328</v>
      </c>
      <c r="F266" s="473" t="s">
        <v>388</v>
      </c>
      <c r="G266" s="472" t="s">
        <v>389</v>
      </c>
      <c r="I266" s="152"/>
      <c r="J266" s="152"/>
      <c r="K266" s="152"/>
      <c r="L266" s="152"/>
      <c r="M266" s="152"/>
      <c r="N266" s="154"/>
      <c r="O266" s="235"/>
      <c r="P266" s="195"/>
    </row>
    <row r="267" spans="1:16" ht="28.5" customHeight="1">
      <c r="A267" s="482">
        <v>1</v>
      </c>
      <c r="B267" s="469" t="s">
        <v>432</v>
      </c>
      <c r="C267" s="465" t="s">
        <v>16</v>
      </c>
      <c r="D267" s="468" t="s">
        <v>17</v>
      </c>
      <c r="E267" s="465">
        <v>2</v>
      </c>
      <c r="F267" s="480">
        <v>800</v>
      </c>
      <c r="G267" s="463">
        <f>F267*0.9</f>
        <v>720</v>
      </c>
      <c r="I267" s="253"/>
      <c r="J267" s="253"/>
      <c r="K267" s="253"/>
      <c r="L267" s="253"/>
      <c r="M267" s="253"/>
      <c r="N267" s="254"/>
      <c r="O267" s="235"/>
      <c r="P267" s="195"/>
    </row>
    <row r="268" spans="1:16">
      <c r="A268" s="482">
        <v>2</v>
      </c>
      <c r="B268" s="469" t="s">
        <v>391</v>
      </c>
      <c r="C268" s="468" t="s">
        <v>21</v>
      </c>
      <c r="D268" s="468" t="s">
        <v>17</v>
      </c>
      <c r="E268" s="465">
        <v>2</v>
      </c>
      <c r="F268" s="480">
        <v>800</v>
      </c>
      <c r="G268" s="463">
        <f>F268*0.9</f>
        <v>720</v>
      </c>
      <c r="I268" s="272"/>
      <c r="J268" s="272"/>
      <c r="K268" s="272"/>
      <c r="L268" s="272"/>
      <c r="M268" s="272"/>
      <c r="N268" s="156"/>
      <c r="O268" s="273"/>
      <c r="P268" s="195"/>
    </row>
    <row r="269" spans="1:16">
      <c r="A269" s="482">
        <v>3</v>
      </c>
      <c r="B269" s="469" t="s">
        <v>445</v>
      </c>
      <c r="C269" s="468" t="s">
        <v>21</v>
      </c>
      <c r="D269" s="468" t="s">
        <v>17</v>
      </c>
      <c r="E269" s="465">
        <v>2</v>
      </c>
      <c r="F269" s="480">
        <v>800</v>
      </c>
      <c r="G269" s="463">
        <f>F269*0.9</f>
        <v>720</v>
      </c>
      <c r="I269" s="272"/>
      <c r="J269" s="272"/>
      <c r="K269" s="272"/>
      <c r="L269" s="272"/>
      <c r="M269" s="272"/>
      <c r="N269" s="156"/>
      <c r="O269" s="273"/>
      <c r="P269" s="195"/>
    </row>
    <row r="270" spans="1:16">
      <c r="A270" s="482">
        <v>4</v>
      </c>
      <c r="B270" s="469" t="s">
        <v>478</v>
      </c>
      <c r="C270" s="468" t="s">
        <v>21</v>
      </c>
      <c r="D270" s="468" t="s">
        <v>17</v>
      </c>
      <c r="E270" s="465">
        <v>2</v>
      </c>
      <c r="F270" s="480">
        <v>2500</v>
      </c>
      <c r="G270" s="463">
        <v>2360</v>
      </c>
      <c r="I270" s="240"/>
      <c r="J270" s="405"/>
      <c r="K270" s="131"/>
      <c r="L270" s="131"/>
      <c r="M270" s="131"/>
      <c r="N270" s="143"/>
      <c r="O270" s="235"/>
      <c r="P270" s="195"/>
    </row>
    <row r="271" spans="1:16">
      <c r="A271" s="482">
        <v>5</v>
      </c>
      <c r="B271" s="469" t="s">
        <v>479</v>
      </c>
      <c r="C271" s="468" t="s">
        <v>21</v>
      </c>
      <c r="D271" s="468" t="s">
        <v>17</v>
      </c>
      <c r="E271" s="465">
        <v>2</v>
      </c>
      <c r="F271" s="480">
        <v>2500</v>
      </c>
      <c r="G271" s="463">
        <v>2340</v>
      </c>
      <c r="I271" s="240"/>
      <c r="J271" s="134"/>
      <c r="K271" s="131"/>
      <c r="L271" s="131"/>
      <c r="M271" s="131"/>
      <c r="N271" s="143"/>
      <c r="O271" s="235"/>
      <c r="P271" s="195"/>
    </row>
    <row r="272" spans="1:16">
      <c r="A272" s="17"/>
      <c r="B272" s="132"/>
      <c r="C272" s="133"/>
      <c r="D272" s="479" t="s">
        <v>387</v>
      </c>
      <c r="E272" s="478"/>
      <c r="F272" s="464">
        <f>SUM(F267:F271)</f>
        <v>7400</v>
      </c>
      <c r="G272" s="477">
        <f>SUM(G267:G271)</f>
        <v>6860</v>
      </c>
      <c r="I272" s="240"/>
      <c r="J272" s="134"/>
      <c r="K272" s="131"/>
      <c r="L272" s="131"/>
      <c r="M272" s="131"/>
      <c r="N272" s="143"/>
      <c r="O272" s="235"/>
      <c r="P272" s="195"/>
    </row>
    <row r="273" spans="1:16" ht="18" customHeight="1">
      <c r="A273" s="17"/>
      <c r="B273" s="132"/>
      <c r="C273" s="133"/>
      <c r="D273" s="609" t="s">
        <v>220</v>
      </c>
      <c r="E273" s="610"/>
      <c r="F273" s="490">
        <v>400</v>
      </c>
      <c r="G273" s="489">
        <v>400</v>
      </c>
      <c r="I273" s="240"/>
      <c r="J273" s="134"/>
      <c r="K273" s="131"/>
      <c r="L273" s="131"/>
      <c r="M273" s="131"/>
      <c r="N273" s="143"/>
      <c r="O273" s="235"/>
      <c r="P273" s="195"/>
    </row>
    <row r="274" spans="1:16" ht="15" customHeight="1">
      <c r="A274" s="16"/>
      <c r="B274" s="488"/>
      <c r="C274" s="487"/>
      <c r="D274" s="486" t="s">
        <v>387</v>
      </c>
      <c r="E274" s="485"/>
      <c r="F274" s="484">
        <f>SUM(F272:F273)</f>
        <v>7800</v>
      </c>
      <c r="G274" s="483">
        <f>SUM(G272:G273)</f>
        <v>7260</v>
      </c>
      <c r="I274" s="240"/>
      <c r="J274" s="134"/>
      <c r="K274" s="131"/>
      <c r="L274" s="131"/>
      <c r="M274" s="131"/>
      <c r="N274" s="143"/>
      <c r="O274" s="235"/>
      <c r="P274" s="195"/>
    </row>
    <row r="275" spans="1:16">
      <c r="A275" s="13"/>
      <c r="B275" s="400"/>
      <c r="C275" s="400"/>
      <c r="D275" s="400"/>
      <c r="E275" s="400"/>
      <c r="F275" s="376"/>
      <c r="G275" s="392"/>
      <c r="I275" s="148"/>
      <c r="J275" s="148"/>
      <c r="K275" s="161"/>
      <c r="L275" s="148"/>
      <c r="M275" s="148"/>
      <c r="N275" s="143"/>
      <c r="O275" s="143"/>
      <c r="P275" s="195"/>
    </row>
    <row r="276" spans="1:16" ht="15" customHeight="1">
      <c r="A276" s="13"/>
      <c r="B276" s="400"/>
      <c r="C276" s="400"/>
      <c r="D276" s="400"/>
      <c r="E276" s="400"/>
      <c r="F276" s="376"/>
      <c r="G276" s="392"/>
      <c r="I276" s="134"/>
      <c r="J276" s="134"/>
      <c r="K276" s="131"/>
      <c r="L276" s="134"/>
      <c r="M276" s="134"/>
      <c r="N276" s="143"/>
      <c r="O276" s="235"/>
      <c r="P276" s="195"/>
    </row>
    <row r="277" spans="1:16" ht="17.25">
      <c r="A277" s="597" t="s">
        <v>480</v>
      </c>
      <c r="B277" s="597"/>
      <c r="C277" s="597"/>
      <c r="D277" s="597"/>
      <c r="E277" s="597"/>
      <c r="F277" s="597"/>
      <c r="G277" s="597"/>
      <c r="I277" s="134"/>
      <c r="J277" s="134"/>
      <c r="K277" s="131"/>
      <c r="L277" s="155"/>
      <c r="M277" s="155"/>
      <c r="N277" s="156"/>
      <c r="O277" s="156"/>
      <c r="P277" s="195"/>
    </row>
    <row r="278" spans="1:16" ht="42.75" customHeight="1">
      <c r="A278" s="476" t="s">
        <v>0</v>
      </c>
      <c r="B278" s="475" t="s">
        <v>10</v>
      </c>
      <c r="C278" s="474" t="s">
        <v>326</v>
      </c>
      <c r="D278" s="474" t="s">
        <v>327</v>
      </c>
      <c r="E278" s="474" t="s">
        <v>328</v>
      </c>
      <c r="F278" s="473" t="s">
        <v>388</v>
      </c>
      <c r="G278" s="472" t="s">
        <v>389</v>
      </c>
      <c r="I278" s="152"/>
      <c r="J278" s="152"/>
      <c r="K278" s="152"/>
      <c r="L278" s="152"/>
      <c r="M278" s="152"/>
      <c r="N278" s="154"/>
      <c r="O278" s="235"/>
      <c r="P278" s="195"/>
    </row>
    <row r="279" spans="1:16" ht="42.75" customHeight="1">
      <c r="A279" s="482">
        <v>1</v>
      </c>
      <c r="B279" s="469" t="s">
        <v>432</v>
      </c>
      <c r="C279" s="465" t="s">
        <v>16</v>
      </c>
      <c r="D279" s="468" t="s">
        <v>17</v>
      </c>
      <c r="E279" s="465">
        <v>2</v>
      </c>
      <c r="F279" s="480">
        <v>800</v>
      </c>
      <c r="G279" s="463">
        <f>F279*0.9</f>
        <v>720</v>
      </c>
      <c r="I279" s="152"/>
      <c r="J279" s="152"/>
      <c r="K279" s="152"/>
      <c r="L279" s="152"/>
      <c r="M279" s="152"/>
      <c r="N279" s="154"/>
      <c r="O279" s="235"/>
      <c r="P279" s="195"/>
    </row>
    <row r="280" spans="1:16" ht="17.25">
      <c r="A280" s="482">
        <v>2</v>
      </c>
      <c r="B280" s="469" t="s">
        <v>391</v>
      </c>
      <c r="C280" s="468" t="s">
        <v>21</v>
      </c>
      <c r="D280" s="468" t="s">
        <v>17</v>
      </c>
      <c r="E280" s="465">
        <v>2</v>
      </c>
      <c r="F280" s="480">
        <v>800</v>
      </c>
      <c r="G280" s="463">
        <f>F280*0.9</f>
        <v>720</v>
      </c>
      <c r="I280" s="253"/>
      <c r="J280" s="253"/>
      <c r="K280" s="253"/>
      <c r="L280" s="253"/>
      <c r="M280" s="253"/>
      <c r="N280" s="254"/>
      <c r="O280" s="235"/>
      <c r="P280" s="195"/>
    </row>
    <row r="281" spans="1:16">
      <c r="A281" s="482">
        <v>3</v>
      </c>
      <c r="B281" s="469" t="s">
        <v>445</v>
      </c>
      <c r="C281" s="468" t="s">
        <v>21</v>
      </c>
      <c r="D281" s="468" t="s">
        <v>17</v>
      </c>
      <c r="E281" s="465">
        <v>2</v>
      </c>
      <c r="F281" s="480">
        <v>800</v>
      </c>
      <c r="G281" s="463">
        <f>F281*0.9</f>
        <v>720</v>
      </c>
      <c r="I281" s="272"/>
      <c r="J281" s="272"/>
      <c r="K281" s="272"/>
      <c r="L281" s="272"/>
      <c r="M281" s="272"/>
      <c r="N281" s="156"/>
      <c r="O281" s="273"/>
      <c r="P281" s="195"/>
    </row>
    <row r="282" spans="1:16">
      <c r="A282" s="482">
        <v>4</v>
      </c>
      <c r="B282" s="469" t="s">
        <v>481</v>
      </c>
      <c r="C282" s="468" t="s">
        <v>21</v>
      </c>
      <c r="D282" s="468" t="s">
        <v>17</v>
      </c>
      <c r="E282" s="465">
        <v>2</v>
      </c>
      <c r="F282" s="480">
        <v>2500</v>
      </c>
      <c r="G282" s="463">
        <f>F282*0.9+10</f>
        <v>2260</v>
      </c>
      <c r="I282" s="272"/>
      <c r="J282" s="272"/>
      <c r="K282" s="272"/>
      <c r="L282" s="272"/>
      <c r="M282" s="272"/>
      <c r="N282" s="156"/>
      <c r="O282" s="273"/>
      <c r="P282" s="195"/>
    </row>
    <row r="283" spans="1:16" ht="15" customHeight="1">
      <c r="A283" s="482">
        <v>5</v>
      </c>
      <c r="B283" s="469" t="s">
        <v>482</v>
      </c>
      <c r="C283" s="468" t="s">
        <v>21</v>
      </c>
      <c r="D283" s="468" t="s">
        <v>17</v>
      </c>
      <c r="E283" s="465">
        <v>2</v>
      </c>
      <c r="F283" s="480">
        <v>2700</v>
      </c>
      <c r="G283" s="463">
        <f>F283*0.9+10</f>
        <v>2440</v>
      </c>
      <c r="I283" s="240"/>
      <c r="J283" s="134"/>
      <c r="K283" s="131"/>
      <c r="L283" s="131"/>
      <c r="M283" s="131"/>
      <c r="N283" s="143"/>
      <c r="O283" s="235"/>
      <c r="P283" s="195"/>
    </row>
    <row r="284" spans="1:16">
      <c r="A284" s="17"/>
      <c r="B284" s="132"/>
      <c r="C284" s="133"/>
      <c r="D284" s="479" t="s">
        <v>387</v>
      </c>
      <c r="E284" s="478"/>
      <c r="F284" s="464">
        <f>SUM(F279:F283)</f>
        <v>7600</v>
      </c>
      <c r="G284" s="477">
        <f>SUM(G279:G283)</f>
        <v>6860</v>
      </c>
      <c r="I284" s="240"/>
      <c r="J284" s="134"/>
      <c r="K284" s="131"/>
      <c r="L284" s="131"/>
      <c r="M284" s="131"/>
      <c r="N284" s="143"/>
      <c r="O284" s="235"/>
      <c r="P284" s="195"/>
    </row>
    <row r="285" spans="1:16">
      <c r="A285" s="18"/>
      <c r="B285" s="132"/>
      <c r="C285" s="133"/>
      <c r="D285" s="299"/>
      <c r="E285" s="299"/>
      <c r="F285" s="380"/>
      <c r="G285" s="394"/>
      <c r="I285" s="240"/>
      <c r="J285" s="134"/>
      <c r="K285" s="131"/>
      <c r="L285" s="131"/>
      <c r="M285" s="131"/>
      <c r="N285" s="143"/>
      <c r="O285" s="235"/>
      <c r="P285" s="195"/>
    </row>
    <row r="286" spans="1:16">
      <c r="A286" s="13"/>
      <c r="B286" s="400"/>
      <c r="C286" s="400"/>
      <c r="D286" s="400"/>
      <c r="E286" s="400"/>
      <c r="F286" s="376"/>
      <c r="G286" s="392"/>
      <c r="I286" s="148"/>
      <c r="J286" s="148"/>
      <c r="K286" s="161"/>
      <c r="L286" s="148"/>
      <c r="M286" s="148"/>
      <c r="N286" s="143"/>
      <c r="O286" s="143"/>
      <c r="P286" s="195"/>
    </row>
    <row r="287" spans="1:16" ht="17.25">
      <c r="A287" s="597" t="s">
        <v>483</v>
      </c>
      <c r="B287" s="597"/>
      <c r="C287" s="597"/>
      <c r="D287" s="597"/>
      <c r="E287" s="597"/>
      <c r="F287" s="597"/>
      <c r="G287" s="597"/>
      <c r="I287" s="134"/>
      <c r="J287" s="134"/>
      <c r="K287" s="131"/>
      <c r="L287" s="134"/>
      <c r="M287" s="134"/>
      <c r="N287" s="143"/>
      <c r="O287" s="235"/>
      <c r="P287" s="195"/>
    </row>
    <row r="288" spans="1:16" ht="28.5">
      <c r="A288" s="476" t="s">
        <v>0</v>
      </c>
      <c r="B288" s="475" t="s">
        <v>10</v>
      </c>
      <c r="C288" s="474" t="s">
        <v>326</v>
      </c>
      <c r="D288" s="474" t="s">
        <v>327</v>
      </c>
      <c r="E288" s="474" t="s">
        <v>328</v>
      </c>
      <c r="F288" s="473" t="s">
        <v>388</v>
      </c>
      <c r="G288" s="472" t="s">
        <v>389</v>
      </c>
      <c r="I288" s="134"/>
      <c r="J288" s="134"/>
      <c r="K288" s="131"/>
      <c r="L288" s="155"/>
      <c r="M288" s="155"/>
      <c r="N288" s="156"/>
      <c r="O288" s="156"/>
      <c r="P288" s="195"/>
    </row>
    <row r="289" spans="1:16">
      <c r="A289" s="481">
        <v>1</v>
      </c>
      <c r="B289" s="470" t="s">
        <v>484</v>
      </c>
      <c r="C289" s="468" t="s">
        <v>21</v>
      </c>
      <c r="D289" s="468" t="s">
        <v>17</v>
      </c>
      <c r="E289" s="465">
        <v>2</v>
      </c>
      <c r="F289" s="480">
        <v>2500</v>
      </c>
      <c r="G289" s="463">
        <f>F289*0.9+10</f>
        <v>2260</v>
      </c>
      <c r="I289" s="134"/>
      <c r="J289" s="134"/>
      <c r="K289" s="131"/>
      <c r="L289" s="155"/>
      <c r="M289" s="155"/>
      <c r="N289" s="156"/>
      <c r="O289" s="235"/>
      <c r="P289" s="195"/>
    </row>
    <row r="290" spans="1:16">
      <c r="A290" s="481">
        <v>2</v>
      </c>
      <c r="B290" s="469" t="s">
        <v>485</v>
      </c>
      <c r="C290" s="468" t="s">
        <v>21</v>
      </c>
      <c r="D290" s="468" t="s">
        <v>17</v>
      </c>
      <c r="E290" s="465">
        <v>2</v>
      </c>
      <c r="F290" s="480">
        <v>2500</v>
      </c>
      <c r="G290" s="463">
        <f>F290*0.9+10</f>
        <v>2260</v>
      </c>
      <c r="I290" s="152"/>
      <c r="J290" s="152"/>
      <c r="K290" s="152"/>
      <c r="L290" s="152"/>
      <c r="M290" s="152"/>
      <c r="N290" s="154"/>
      <c r="O290" s="235"/>
      <c r="P290" s="195"/>
    </row>
    <row r="291" spans="1:16" ht="17.25">
      <c r="A291" s="481">
        <v>3</v>
      </c>
      <c r="B291" s="469" t="s">
        <v>486</v>
      </c>
      <c r="C291" s="468" t="s">
        <v>21</v>
      </c>
      <c r="D291" s="468" t="s">
        <v>17</v>
      </c>
      <c r="E291" s="465">
        <v>2</v>
      </c>
      <c r="F291" s="480">
        <v>2500</v>
      </c>
      <c r="G291" s="463">
        <f>F291*0.9+10</f>
        <v>2260</v>
      </c>
      <c r="I291" s="253"/>
      <c r="J291" s="253"/>
      <c r="K291" s="253"/>
      <c r="L291" s="253"/>
      <c r="M291" s="253"/>
      <c r="N291" s="254"/>
      <c r="O291" s="235"/>
      <c r="P291" s="195"/>
    </row>
    <row r="292" spans="1:16" ht="18" customHeight="1">
      <c r="A292" s="481">
        <v>4</v>
      </c>
      <c r="B292" s="469" t="s">
        <v>487</v>
      </c>
      <c r="C292" s="468" t="s">
        <v>21</v>
      </c>
      <c r="D292" s="468" t="s">
        <v>17</v>
      </c>
      <c r="E292" s="465">
        <v>2</v>
      </c>
      <c r="F292" s="480">
        <v>3500</v>
      </c>
      <c r="G292" s="463">
        <f>F292*0.9+10</f>
        <v>3160</v>
      </c>
      <c r="I292" s="272"/>
      <c r="J292" s="272"/>
      <c r="K292" s="272"/>
      <c r="L292" s="272"/>
      <c r="M292" s="272"/>
      <c r="N292" s="156"/>
      <c r="O292" s="273"/>
      <c r="P292" s="195"/>
    </row>
    <row r="293" spans="1:16" ht="15" customHeight="1">
      <c r="A293" s="481">
        <v>5</v>
      </c>
      <c r="B293" s="469" t="s">
        <v>488</v>
      </c>
      <c r="C293" s="468" t="s">
        <v>21</v>
      </c>
      <c r="D293" s="468" t="s">
        <v>17</v>
      </c>
      <c r="E293" s="465">
        <v>2</v>
      </c>
      <c r="F293" s="480">
        <v>3800</v>
      </c>
      <c r="G293" s="463">
        <f>F293*0.9</f>
        <v>3420</v>
      </c>
      <c r="I293" s="272"/>
      <c r="J293" s="272"/>
      <c r="K293" s="272"/>
      <c r="L293" s="272"/>
      <c r="M293" s="272"/>
      <c r="N293" s="156"/>
      <c r="O293" s="273"/>
      <c r="P293" s="195"/>
    </row>
    <row r="294" spans="1:16" ht="28.5">
      <c r="A294" s="481">
        <v>6</v>
      </c>
      <c r="B294" s="469" t="s">
        <v>489</v>
      </c>
      <c r="C294" s="468" t="s">
        <v>21</v>
      </c>
      <c r="D294" s="468" t="s">
        <v>17</v>
      </c>
      <c r="E294" s="465">
        <v>2</v>
      </c>
      <c r="F294" s="480">
        <v>3200</v>
      </c>
      <c r="G294" s="463">
        <f>F294*0.9</f>
        <v>2880</v>
      </c>
      <c r="I294" s="240"/>
      <c r="J294" s="405"/>
      <c r="K294" s="131"/>
      <c r="L294" s="131"/>
      <c r="M294" s="131"/>
      <c r="N294" s="143"/>
      <c r="O294" s="235"/>
      <c r="P294" s="195"/>
    </row>
    <row r="295" spans="1:16" ht="57" customHeight="1">
      <c r="A295" s="481">
        <v>7</v>
      </c>
      <c r="B295" s="469" t="s">
        <v>490</v>
      </c>
      <c r="C295" s="468" t="s">
        <v>21</v>
      </c>
      <c r="D295" s="468" t="s">
        <v>17</v>
      </c>
      <c r="E295" s="465">
        <v>2</v>
      </c>
      <c r="F295" s="480">
        <v>8800</v>
      </c>
      <c r="G295" s="463">
        <f>F295*0.9</f>
        <v>7920</v>
      </c>
      <c r="I295" s="240"/>
      <c r="J295" s="134"/>
      <c r="K295" s="131"/>
      <c r="L295" s="131"/>
      <c r="M295" s="131"/>
      <c r="N295" s="143"/>
      <c r="O295" s="235"/>
      <c r="P295" s="195"/>
    </row>
    <row r="296" spans="1:16" ht="15" customHeight="1">
      <c r="A296" s="481">
        <v>8</v>
      </c>
      <c r="B296" s="469" t="s">
        <v>478</v>
      </c>
      <c r="C296" s="468" t="s">
        <v>21</v>
      </c>
      <c r="D296" s="468" t="s">
        <v>17</v>
      </c>
      <c r="E296" s="465">
        <v>2</v>
      </c>
      <c r="F296" s="480">
        <v>2500</v>
      </c>
      <c r="G296" s="463">
        <f>F296*0.9+10</f>
        <v>2260</v>
      </c>
      <c r="I296" s="240"/>
      <c r="J296" s="134"/>
      <c r="K296" s="131"/>
      <c r="L296" s="131"/>
      <c r="M296" s="131"/>
      <c r="N296" s="143"/>
      <c r="O296" s="235"/>
      <c r="P296" s="195"/>
    </row>
    <row r="297" spans="1:16" ht="28.5" customHeight="1">
      <c r="A297" s="481">
        <v>9</v>
      </c>
      <c r="B297" s="469" t="s">
        <v>479</v>
      </c>
      <c r="C297" s="468" t="s">
        <v>21</v>
      </c>
      <c r="D297" s="468" t="s">
        <v>17</v>
      </c>
      <c r="E297" s="465">
        <v>2</v>
      </c>
      <c r="F297" s="480">
        <v>2500</v>
      </c>
      <c r="G297" s="463">
        <f>F297*0.9+10</f>
        <v>2260</v>
      </c>
      <c r="I297" s="240"/>
      <c r="J297" s="134"/>
      <c r="K297" s="131"/>
      <c r="L297" s="131"/>
      <c r="M297" s="131"/>
      <c r="N297" s="143"/>
      <c r="O297" s="235"/>
      <c r="P297" s="195"/>
    </row>
    <row r="298" spans="1:16">
      <c r="A298" s="17"/>
      <c r="B298" s="132"/>
      <c r="C298" s="133"/>
      <c r="D298" s="479" t="s">
        <v>387</v>
      </c>
      <c r="E298" s="478"/>
      <c r="F298" s="464">
        <f>SUM(F289:F297)</f>
        <v>31800</v>
      </c>
      <c r="G298" s="477">
        <f>SUM(G289:G297)</f>
        <v>28680</v>
      </c>
      <c r="I298" s="240"/>
      <c r="J298" s="134"/>
      <c r="K298" s="131"/>
      <c r="L298" s="131"/>
      <c r="M298" s="131"/>
      <c r="N298" s="143"/>
      <c r="O298" s="235"/>
      <c r="P298" s="195"/>
    </row>
    <row r="299" spans="1:16">
      <c r="A299" s="18"/>
      <c r="B299" s="132"/>
      <c r="C299" s="133"/>
      <c r="D299" s="299"/>
      <c r="E299" s="299"/>
      <c r="F299" s="380"/>
      <c r="G299" s="394"/>
      <c r="I299" s="240"/>
      <c r="J299" s="134"/>
      <c r="K299" s="131"/>
      <c r="L299" s="131"/>
      <c r="M299" s="131"/>
      <c r="N299" s="143"/>
      <c r="O299" s="235"/>
      <c r="P299" s="195"/>
    </row>
    <row r="300" spans="1:16">
      <c r="A300" s="18"/>
      <c r="B300" s="132"/>
      <c r="C300" s="133"/>
      <c r="D300" s="299"/>
      <c r="E300" s="299"/>
      <c r="F300" s="380"/>
      <c r="G300" s="394"/>
      <c r="I300" s="240"/>
      <c r="J300" s="134"/>
      <c r="K300" s="131"/>
      <c r="L300" s="131"/>
      <c r="M300" s="131"/>
      <c r="N300" s="143"/>
      <c r="O300" s="235"/>
      <c r="P300" s="195"/>
    </row>
    <row r="301" spans="1:16" ht="17.25">
      <c r="A301" s="597" t="s">
        <v>491</v>
      </c>
      <c r="B301" s="597"/>
      <c r="C301" s="597"/>
      <c r="D301" s="597"/>
      <c r="E301" s="597"/>
      <c r="F301" s="597"/>
      <c r="G301" s="597"/>
      <c r="I301" s="148"/>
      <c r="J301" s="148"/>
      <c r="K301" s="161"/>
      <c r="L301" s="148"/>
      <c r="M301" s="148"/>
      <c r="N301" s="143"/>
      <c r="O301" s="143"/>
      <c r="P301" s="195"/>
    </row>
    <row r="302" spans="1:16" ht="28.5">
      <c r="A302" s="476" t="s">
        <v>0</v>
      </c>
      <c r="B302" s="475" t="s">
        <v>10</v>
      </c>
      <c r="C302" s="474" t="s">
        <v>326</v>
      </c>
      <c r="D302" s="474" t="s">
        <v>327</v>
      </c>
      <c r="E302" s="474" t="s">
        <v>328</v>
      </c>
      <c r="F302" s="473" t="s">
        <v>388</v>
      </c>
      <c r="G302" s="472" t="s">
        <v>389</v>
      </c>
      <c r="I302" s="134"/>
      <c r="J302" s="134"/>
      <c r="K302" s="131"/>
      <c r="L302" s="134"/>
      <c r="M302" s="134"/>
      <c r="N302" s="143"/>
      <c r="O302" s="235"/>
      <c r="P302" s="195"/>
    </row>
    <row r="303" spans="1:16" ht="18" customHeight="1">
      <c r="A303" s="481">
        <v>1</v>
      </c>
      <c r="B303" s="470" t="s">
        <v>484</v>
      </c>
      <c r="C303" s="468" t="s">
        <v>21</v>
      </c>
      <c r="D303" s="468" t="s">
        <v>17</v>
      </c>
      <c r="E303" s="465">
        <v>2</v>
      </c>
      <c r="F303" s="480">
        <v>2500</v>
      </c>
      <c r="G303" s="463">
        <f>F303*0.9+10</f>
        <v>2260</v>
      </c>
      <c r="I303" s="134"/>
      <c r="J303" s="134"/>
      <c r="K303" s="131"/>
      <c r="L303" s="155"/>
      <c r="M303" s="155"/>
      <c r="N303" s="156"/>
      <c r="O303" s="156"/>
      <c r="P303" s="195"/>
    </row>
    <row r="304" spans="1:16" ht="15" customHeight="1">
      <c r="A304" s="481">
        <v>2</v>
      </c>
      <c r="B304" s="469" t="s">
        <v>485</v>
      </c>
      <c r="C304" s="468" t="s">
        <v>21</v>
      </c>
      <c r="D304" s="468" t="s">
        <v>17</v>
      </c>
      <c r="E304" s="465">
        <v>2</v>
      </c>
      <c r="F304" s="480">
        <v>2500</v>
      </c>
      <c r="G304" s="463">
        <f>F304*0.9+10</f>
        <v>2260</v>
      </c>
      <c r="I304" s="134"/>
      <c r="J304" s="134"/>
      <c r="K304" s="131"/>
      <c r="L304" s="155"/>
      <c r="M304" s="155"/>
      <c r="N304" s="156"/>
      <c r="O304" s="235"/>
      <c r="P304" s="195"/>
    </row>
    <row r="305" spans="1:16">
      <c r="A305" s="481">
        <v>3</v>
      </c>
      <c r="B305" s="469" t="s">
        <v>486</v>
      </c>
      <c r="C305" s="468" t="s">
        <v>21</v>
      </c>
      <c r="D305" s="468" t="s">
        <v>17</v>
      </c>
      <c r="E305" s="465">
        <v>2</v>
      </c>
      <c r="F305" s="480">
        <v>2500</v>
      </c>
      <c r="G305" s="463">
        <f>F305*0.9+10</f>
        <v>2260</v>
      </c>
      <c r="I305" s="134"/>
      <c r="J305" s="134"/>
      <c r="K305" s="131"/>
      <c r="L305" s="155"/>
      <c r="M305" s="155"/>
      <c r="N305" s="156"/>
      <c r="O305" s="235"/>
      <c r="P305" s="195"/>
    </row>
    <row r="306" spans="1:16" ht="57" customHeight="1">
      <c r="A306" s="481">
        <v>4</v>
      </c>
      <c r="B306" s="469" t="s">
        <v>487</v>
      </c>
      <c r="C306" s="468" t="s">
        <v>21</v>
      </c>
      <c r="D306" s="468" t="s">
        <v>17</v>
      </c>
      <c r="E306" s="465">
        <v>2</v>
      </c>
      <c r="F306" s="480">
        <v>3500</v>
      </c>
      <c r="G306" s="463">
        <f>F306*0.9+10</f>
        <v>3160</v>
      </c>
      <c r="I306" s="253"/>
      <c r="J306" s="253"/>
      <c r="K306" s="253"/>
      <c r="L306" s="253"/>
      <c r="M306" s="253"/>
      <c r="N306" s="254"/>
      <c r="O306" s="235"/>
      <c r="P306" s="195"/>
    </row>
    <row r="307" spans="1:16" ht="15" customHeight="1">
      <c r="A307" s="481">
        <v>5</v>
      </c>
      <c r="B307" s="469" t="s">
        <v>488</v>
      </c>
      <c r="C307" s="468" t="s">
        <v>21</v>
      </c>
      <c r="D307" s="468" t="s">
        <v>17</v>
      </c>
      <c r="E307" s="465">
        <v>2</v>
      </c>
      <c r="F307" s="480">
        <v>3800</v>
      </c>
      <c r="G307" s="463">
        <f>F307*0.9</f>
        <v>3420</v>
      </c>
      <c r="I307" s="272"/>
      <c r="J307" s="272"/>
      <c r="K307" s="272"/>
      <c r="L307" s="272"/>
      <c r="M307" s="272"/>
      <c r="N307" s="156"/>
      <c r="O307" s="273"/>
      <c r="P307" s="195"/>
    </row>
    <row r="308" spans="1:16" ht="28.5" customHeight="1">
      <c r="A308" s="481">
        <v>6</v>
      </c>
      <c r="B308" s="469" t="s">
        <v>489</v>
      </c>
      <c r="C308" s="468" t="s">
        <v>21</v>
      </c>
      <c r="D308" s="468" t="s">
        <v>17</v>
      </c>
      <c r="E308" s="465">
        <v>2</v>
      </c>
      <c r="F308" s="480">
        <v>3200</v>
      </c>
      <c r="G308" s="463">
        <f>F308*0.9</f>
        <v>2880</v>
      </c>
      <c r="I308" s="272"/>
      <c r="J308" s="272"/>
      <c r="K308" s="272"/>
      <c r="L308" s="272"/>
      <c r="M308" s="272"/>
      <c r="N308" s="156"/>
      <c r="O308" s="273"/>
      <c r="P308" s="195"/>
    </row>
    <row r="309" spans="1:16" ht="28.5" customHeight="1">
      <c r="A309" s="481">
        <v>7</v>
      </c>
      <c r="B309" s="469" t="s">
        <v>490</v>
      </c>
      <c r="C309" s="468" t="s">
        <v>21</v>
      </c>
      <c r="D309" s="468" t="s">
        <v>17</v>
      </c>
      <c r="E309" s="465">
        <v>2</v>
      </c>
      <c r="F309" s="480">
        <v>8800</v>
      </c>
      <c r="G309" s="463">
        <f>F309*0.9</f>
        <v>7920</v>
      </c>
      <c r="I309" s="240"/>
      <c r="J309" s="405"/>
      <c r="K309" s="131"/>
      <c r="L309" s="131"/>
      <c r="M309" s="131"/>
      <c r="N309" s="143"/>
      <c r="O309" s="235"/>
      <c r="P309" s="195"/>
    </row>
    <row r="310" spans="1:16" ht="28.5" customHeight="1">
      <c r="A310" s="481">
        <v>8</v>
      </c>
      <c r="B310" s="469" t="s">
        <v>481</v>
      </c>
      <c r="C310" s="468" t="s">
        <v>21</v>
      </c>
      <c r="D310" s="468" t="s">
        <v>17</v>
      </c>
      <c r="E310" s="465">
        <v>2</v>
      </c>
      <c r="F310" s="480">
        <v>2500</v>
      </c>
      <c r="G310" s="463">
        <f>F310*0.9+10</f>
        <v>2260</v>
      </c>
      <c r="I310" s="240"/>
      <c r="J310" s="134"/>
      <c r="K310" s="131"/>
      <c r="L310" s="131"/>
      <c r="M310" s="131"/>
      <c r="N310" s="143"/>
      <c r="O310" s="235"/>
      <c r="P310" s="195"/>
    </row>
    <row r="311" spans="1:16">
      <c r="A311" s="481">
        <v>9</v>
      </c>
      <c r="B311" s="469" t="s">
        <v>482</v>
      </c>
      <c r="C311" s="468" t="s">
        <v>21</v>
      </c>
      <c r="D311" s="468" t="s">
        <v>17</v>
      </c>
      <c r="E311" s="465">
        <v>2</v>
      </c>
      <c r="F311" s="480">
        <v>2700</v>
      </c>
      <c r="G311" s="463">
        <f>F311*0.9+10</f>
        <v>2440</v>
      </c>
      <c r="I311" s="240"/>
      <c r="J311" s="134"/>
      <c r="K311" s="131"/>
      <c r="L311" s="131"/>
      <c r="M311" s="131"/>
      <c r="N311" s="143"/>
      <c r="O311" s="235"/>
      <c r="P311" s="195"/>
    </row>
    <row r="312" spans="1:16">
      <c r="A312" s="17"/>
      <c r="B312" s="132"/>
      <c r="C312" s="133"/>
      <c r="D312" s="479" t="s">
        <v>387</v>
      </c>
      <c r="E312" s="478"/>
      <c r="F312" s="464">
        <f>SUM(F303:F311)</f>
        <v>32000</v>
      </c>
      <c r="G312" s="477">
        <f>SUM(G303:G311)</f>
        <v>28860</v>
      </c>
      <c r="I312" s="240"/>
      <c r="J312" s="134"/>
      <c r="K312" s="131"/>
      <c r="L312" s="131"/>
      <c r="M312" s="131"/>
      <c r="N312" s="143"/>
      <c r="O312" s="235"/>
      <c r="P312" s="195"/>
    </row>
    <row r="313" spans="1:16">
      <c r="A313" s="13"/>
      <c r="B313" s="400"/>
      <c r="C313" s="400"/>
      <c r="D313" s="400"/>
      <c r="E313" s="400"/>
      <c r="F313" s="376"/>
      <c r="G313" s="392"/>
      <c r="I313" s="240"/>
      <c r="J313" s="134"/>
      <c r="K313" s="131"/>
      <c r="L313" s="131"/>
      <c r="M313" s="131"/>
      <c r="N313" s="143"/>
      <c r="O313" s="235"/>
      <c r="P313" s="195"/>
    </row>
    <row r="314" spans="1:16" ht="18" customHeight="1">
      <c r="A314" s="583" t="s">
        <v>492</v>
      </c>
      <c r="B314" s="583"/>
      <c r="C314" s="583"/>
      <c r="D314" s="583"/>
      <c r="E314" s="583"/>
      <c r="F314" s="583"/>
      <c r="G314" s="583"/>
      <c r="I314" s="240"/>
      <c r="J314" s="134"/>
      <c r="K314" s="131"/>
      <c r="L314" s="131"/>
      <c r="M314" s="131"/>
      <c r="N314" s="143"/>
      <c r="O314" s="235"/>
      <c r="P314" s="195"/>
    </row>
    <row r="315" spans="1:16" ht="42.75" customHeight="1">
      <c r="A315" s="476" t="s">
        <v>0</v>
      </c>
      <c r="B315" s="475" t="s">
        <v>10</v>
      </c>
      <c r="C315" s="474" t="s">
        <v>326</v>
      </c>
      <c r="D315" s="474" t="s">
        <v>327</v>
      </c>
      <c r="E315" s="474" t="s">
        <v>328</v>
      </c>
      <c r="F315" s="473" t="s">
        <v>388</v>
      </c>
      <c r="G315" s="472" t="s">
        <v>389</v>
      </c>
      <c r="I315" s="240"/>
      <c r="J315" s="134"/>
      <c r="K315" s="131"/>
      <c r="L315" s="131"/>
      <c r="M315" s="131"/>
      <c r="N315" s="143"/>
      <c r="O315" s="235"/>
      <c r="P315" s="195"/>
    </row>
    <row r="316" spans="1:16">
      <c r="A316" s="467">
        <v>1</v>
      </c>
      <c r="B316" s="469" t="s">
        <v>493</v>
      </c>
      <c r="C316" s="468" t="s">
        <v>21</v>
      </c>
      <c r="D316" s="468" t="s">
        <v>17</v>
      </c>
      <c r="E316" s="465">
        <v>2</v>
      </c>
      <c r="F316" s="464">
        <v>840</v>
      </c>
      <c r="G316" s="463">
        <f>F316*0.9+4</f>
        <v>760</v>
      </c>
      <c r="I316" s="148"/>
      <c r="J316" s="148"/>
      <c r="K316" s="161"/>
      <c r="L316" s="148"/>
      <c r="M316" s="148"/>
      <c r="N316" s="143"/>
      <c r="O316" s="143"/>
      <c r="P316" s="195"/>
    </row>
    <row r="317" spans="1:16">
      <c r="A317" s="467">
        <v>2</v>
      </c>
      <c r="B317" s="469" t="s">
        <v>494</v>
      </c>
      <c r="C317" s="468" t="s">
        <v>21</v>
      </c>
      <c r="D317" s="468" t="s">
        <v>17</v>
      </c>
      <c r="E317" s="465">
        <v>2</v>
      </c>
      <c r="F317" s="464">
        <v>840</v>
      </c>
      <c r="G317" s="463">
        <f>F317*0.9+4</f>
        <v>760</v>
      </c>
      <c r="I317" s="134"/>
      <c r="J317" s="134"/>
      <c r="K317" s="131"/>
      <c r="L317" s="134"/>
      <c r="M317" s="134"/>
      <c r="N317" s="143"/>
      <c r="O317" s="235"/>
      <c r="P317" s="195"/>
    </row>
    <row r="318" spans="1:16" ht="15" customHeight="1">
      <c r="A318" s="467">
        <v>3</v>
      </c>
      <c r="B318" s="469" t="s">
        <v>495</v>
      </c>
      <c r="C318" s="468" t="s">
        <v>21</v>
      </c>
      <c r="D318" s="468" t="s">
        <v>17</v>
      </c>
      <c r="E318" s="465">
        <v>2</v>
      </c>
      <c r="F318" s="464">
        <v>840</v>
      </c>
      <c r="G318" s="463">
        <f>F318*0.9+4</f>
        <v>760</v>
      </c>
      <c r="I318" s="134"/>
      <c r="J318" s="134"/>
      <c r="K318" s="131"/>
      <c r="L318" s="155"/>
      <c r="M318" s="155"/>
      <c r="N318" s="156"/>
      <c r="O318" s="156"/>
      <c r="P318" s="195"/>
    </row>
    <row r="319" spans="1:16">
      <c r="A319" s="467">
        <v>4</v>
      </c>
      <c r="B319" s="469" t="s">
        <v>496</v>
      </c>
      <c r="C319" s="468" t="s">
        <v>21</v>
      </c>
      <c r="D319" s="468" t="s">
        <v>17</v>
      </c>
      <c r="E319" s="465">
        <v>2</v>
      </c>
      <c r="F319" s="464">
        <v>840</v>
      </c>
      <c r="G319" s="463">
        <f>F319*0.9+4</f>
        <v>760</v>
      </c>
      <c r="I319" s="152"/>
      <c r="J319" s="152"/>
      <c r="K319" s="152"/>
      <c r="L319" s="152"/>
      <c r="M319" s="152"/>
      <c r="N319" s="154"/>
      <c r="O319" s="235"/>
      <c r="P319" s="195"/>
    </row>
    <row r="320" spans="1:16">
      <c r="A320" s="467">
        <v>5</v>
      </c>
      <c r="B320" s="469" t="s">
        <v>404</v>
      </c>
      <c r="C320" s="468" t="s">
        <v>21</v>
      </c>
      <c r="D320" s="468" t="s">
        <v>17</v>
      </c>
      <c r="E320" s="465">
        <v>2</v>
      </c>
      <c r="F320" s="464">
        <v>800</v>
      </c>
      <c r="G320" s="463">
        <f t="shared" ref="G320:G327" si="6">F320*0.9</f>
        <v>720</v>
      </c>
      <c r="I320" s="152"/>
      <c r="J320" s="152"/>
      <c r="K320" s="152"/>
      <c r="L320" s="152"/>
      <c r="M320" s="152"/>
      <c r="N320" s="154"/>
      <c r="O320" s="235"/>
      <c r="P320" s="195"/>
    </row>
    <row r="321" spans="1:16" ht="17.25">
      <c r="A321" s="467">
        <v>6</v>
      </c>
      <c r="B321" s="469" t="s">
        <v>405</v>
      </c>
      <c r="C321" s="468" t="s">
        <v>21</v>
      </c>
      <c r="D321" s="468" t="s">
        <v>17</v>
      </c>
      <c r="E321" s="465">
        <v>2</v>
      </c>
      <c r="F321" s="464">
        <v>800</v>
      </c>
      <c r="G321" s="463">
        <f t="shared" si="6"/>
        <v>720</v>
      </c>
      <c r="I321" s="404"/>
      <c r="J321" s="404"/>
      <c r="K321" s="404"/>
      <c r="L321" s="404"/>
      <c r="M321" s="404"/>
      <c r="N321" s="147"/>
      <c r="O321" s="235"/>
      <c r="P321" s="195"/>
    </row>
    <row r="322" spans="1:16">
      <c r="A322" s="467">
        <v>7</v>
      </c>
      <c r="B322" s="469" t="s">
        <v>410</v>
      </c>
      <c r="C322" s="468" t="s">
        <v>21</v>
      </c>
      <c r="D322" s="468" t="s">
        <v>17</v>
      </c>
      <c r="E322" s="465">
        <v>2</v>
      </c>
      <c r="F322" s="464">
        <v>800</v>
      </c>
      <c r="G322" s="471">
        <f t="shared" si="6"/>
        <v>720</v>
      </c>
      <c r="I322" s="272"/>
      <c r="J322" s="272"/>
      <c r="K322" s="272"/>
      <c r="L322" s="272"/>
      <c r="M322" s="272"/>
      <c r="N322" s="156"/>
      <c r="O322" s="273"/>
      <c r="P322" s="195"/>
    </row>
    <row r="323" spans="1:16">
      <c r="A323" s="467">
        <v>8</v>
      </c>
      <c r="B323" s="469" t="s">
        <v>30</v>
      </c>
      <c r="C323" s="468" t="s">
        <v>21</v>
      </c>
      <c r="D323" s="468" t="s">
        <v>17</v>
      </c>
      <c r="E323" s="465">
        <v>2</v>
      </c>
      <c r="F323" s="464">
        <v>800</v>
      </c>
      <c r="G323" s="471">
        <f t="shared" si="6"/>
        <v>720</v>
      </c>
      <c r="I323" s="272"/>
      <c r="J323" s="272"/>
      <c r="K323" s="272"/>
      <c r="L323" s="272"/>
      <c r="M323" s="272"/>
      <c r="N323" s="156"/>
      <c r="O323" s="273"/>
      <c r="P323" s="195"/>
    </row>
    <row r="324" spans="1:16">
      <c r="A324" s="467">
        <v>9</v>
      </c>
      <c r="B324" s="469" t="s">
        <v>445</v>
      </c>
      <c r="C324" s="468" t="s">
        <v>21</v>
      </c>
      <c r="D324" s="468" t="s">
        <v>17</v>
      </c>
      <c r="E324" s="465">
        <v>2</v>
      </c>
      <c r="F324" s="464">
        <v>800</v>
      </c>
      <c r="G324" s="463">
        <f t="shared" si="6"/>
        <v>720</v>
      </c>
      <c r="I324" s="131"/>
      <c r="J324" s="134"/>
      <c r="K324" s="131"/>
      <c r="L324" s="131"/>
      <c r="M324" s="131"/>
      <c r="N324" s="143"/>
      <c r="O324" s="235"/>
      <c r="P324" s="195"/>
    </row>
    <row r="325" spans="1:16">
      <c r="A325" s="467">
        <v>10</v>
      </c>
      <c r="B325" s="469" t="s">
        <v>425</v>
      </c>
      <c r="C325" s="465" t="s">
        <v>16</v>
      </c>
      <c r="D325" s="468" t="s">
        <v>17</v>
      </c>
      <c r="E325" s="465">
        <v>2</v>
      </c>
      <c r="F325" s="464">
        <v>2000</v>
      </c>
      <c r="G325" s="463">
        <f t="shared" si="6"/>
        <v>1800</v>
      </c>
      <c r="I325" s="131"/>
      <c r="J325" s="134"/>
      <c r="K325" s="131"/>
      <c r="L325" s="131"/>
      <c r="M325" s="131"/>
      <c r="N325" s="143"/>
      <c r="O325" s="235"/>
      <c r="P325" s="195"/>
    </row>
    <row r="326" spans="1:16">
      <c r="A326" s="467">
        <v>11</v>
      </c>
      <c r="B326" s="469" t="s">
        <v>36</v>
      </c>
      <c r="C326" s="468" t="s">
        <v>21</v>
      </c>
      <c r="D326" s="468" t="s">
        <v>17</v>
      </c>
      <c r="E326" s="465">
        <v>2</v>
      </c>
      <c r="F326" s="464">
        <v>800</v>
      </c>
      <c r="G326" s="463">
        <f t="shared" si="6"/>
        <v>720</v>
      </c>
      <c r="I326" s="131"/>
      <c r="J326" s="134"/>
      <c r="K326" s="131"/>
      <c r="L326" s="131"/>
      <c r="M326" s="131"/>
      <c r="N326" s="143"/>
      <c r="O326" s="235"/>
      <c r="P326" s="195"/>
    </row>
    <row r="327" spans="1:16">
      <c r="A327" s="467">
        <v>12</v>
      </c>
      <c r="B327" s="469" t="s">
        <v>391</v>
      </c>
      <c r="C327" s="468" t="s">
        <v>21</v>
      </c>
      <c r="D327" s="468" t="s">
        <v>17</v>
      </c>
      <c r="E327" s="465">
        <v>2</v>
      </c>
      <c r="F327" s="464">
        <v>800</v>
      </c>
      <c r="G327" s="463">
        <f t="shared" si="6"/>
        <v>720</v>
      </c>
      <c r="I327" s="131"/>
      <c r="J327" s="134"/>
      <c r="K327" s="131"/>
      <c r="L327" s="131"/>
      <c r="M327" s="131"/>
      <c r="N327" s="143"/>
      <c r="O327" s="235"/>
      <c r="P327" s="195"/>
    </row>
    <row r="328" spans="1:16">
      <c r="A328" s="467">
        <v>13</v>
      </c>
      <c r="B328" s="469" t="s">
        <v>38</v>
      </c>
      <c r="C328" s="468" t="s">
        <v>21</v>
      </c>
      <c r="D328" s="468" t="s">
        <v>17</v>
      </c>
      <c r="E328" s="465">
        <v>2</v>
      </c>
      <c r="F328" s="464">
        <v>960</v>
      </c>
      <c r="G328" s="463">
        <f>F328*0.9+16</f>
        <v>880</v>
      </c>
      <c r="I328" s="131"/>
      <c r="J328" s="134"/>
      <c r="K328" s="131"/>
      <c r="L328" s="131"/>
      <c r="M328" s="131"/>
      <c r="N328" s="143"/>
      <c r="O328" s="235"/>
      <c r="P328" s="195"/>
    </row>
    <row r="329" spans="1:16">
      <c r="A329" s="467">
        <v>14</v>
      </c>
      <c r="B329" s="469" t="s">
        <v>392</v>
      </c>
      <c r="C329" s="468" t="s">
        <v>21</v>
      </c>
      <c r="D329" s="468" t="s">
        <v>17</v>
      </c>
      <c r="E329" s="465">
        <v>2</v>
      </c>
      <c r="F329" s="464">
        <v>1200</v>
      </c>
      <c r="G329" s="463">
        <f>F329*0.9</f>
        <v>1080</v>
      </c>
      <c r="I329" s="131"/>
      <c r="J329" s="134"/>
      <c r="K329" s="131"/>
      <c r="L329" s="131"/>
      <c r="M329" s="131"/>
      <c r="N329" s="143"/>
      <c r="O329" s="235"/>
      <c r="P329" s="195"/>
    </row>
    <row r="330" spans="1:16">
      <c r="A330" s="467">
        <v>15</v>
      </c>
      <c r="B330" s="469" t="s">
        <v>472</v>
      </c>
      <c r="C330" s="468" t="s">
        <v>21</v>
      </c>
      <c r="D330" s="468" t="s">
        <v>17</v>
      </c>
      <c r="E330" s="465">
        <v>2</v>
      </c>
      <c r="F330" s="464">
        <v>1800</v>
      </c>
      <c r="G330" s="463">
        <f>F330*0.9</f>
        <v>1620</v>
      </c>
      <c r="I330" s="131"/>
      <c r="J330" s="134"/>
      <c r="K330" s="131"/>
      <c r="L330" s="131"/>
      <c r="M330" s="131"/>
      <c r="N330" s="143"/>
      <c r="O330" s="244"/>
      <c r="P330" s="195"/>
    </row>
    <row r="331" spans="1:16" ht="18" customHeight="1">
      <c r="A331" s="467">
        <v>16</v>
      </c>
      <c r="B331" s="469" t="s">
        <v>473</v>
      </c>
      <c r="C331" s="468" t="s">
        <v>21</v>
      </c>
      <c r="D331" s="468" t="s">
        <v>17</v>
      </c>
      <c r="E331" s="465">
        <v>2</v>
      </c>
      <c r="F331" s="464">
        <v>2000</v>
      </c>
      <c r="G331" s="463">
        <f>F331*0.9</f>
        <v>1800</v>
      </c>
      <c r="I331" s="131"/>
      <c r="J331" s="134"/>
      <c r="K331" s="131"/>
      <c r="L331" s="131"/>
      <c r="M331" s="131"/>
      <c r="N331" s="143"/>
      <c r="O331" s="244"/>
      <c r="P331" s="195"/>
    </row>
    <row r="332" spans="1:16" ht="28.5" customHeight="1">
      <c r="A332" s="467">
        <v>17</v>
      </c>
      <c r="B332" s="469" t="s">
        <v>474</v>
      </c>
      <c r="C332" s="468" t="s">
        <v>21</v>
      </c>
      <c r="D332" s="468" t="s">
        <v>17</v>
      </c>
      <c r="E332" s="465">
        <v>2</v>
      </c>
      <c r="F332" s="464">
        <v>2200</v>
      </c>
      <c r="G332" s="463">
        <f>F332*0.9</f>
        <v>1980</v>
      </c>
      <c r="I332" s="131"/>
      <c r="J332" s="134"/>
      <c r="K332" s="131"/>
      <c r="L332" s="131"/>
      <c r="M332" s="131"/>
      <c r="N332" s="143"/>
      <c r="O332" s="235"/>
      <c r="P332" s="195"/>
    </row>
    <row r="333" spans="1:16">
      <c r="A333" s="467">
        <v>18</v>
      </c>
      <c r="B333" s="469" t="s">
        <v>497</v>
      </c>
      <c r="C333" s="468" t="s">
        <v>21</v>
      </c>
      <c r="D333" s="468" t="s">
        <v>17</v>
      </c>
      <c r="E333" s="465">
        <v>2</v>
      </c>
      <c r="F333" s="464">
        <v>1960</v>
      </c>
      <c r="G333" s="463">
        <f>F333*0.9+16</f>
        <v>1780</v>
      </c>
      <c r="I333" s="131"/>
      <c r="J333" s="134"/>
      <c r="K333" s="131"/>
      <c r="L333" s="131"/>
      <c r="M333" s="131"/>
      <c r="N333" s="143"/>
      <c r="O333" s="235"/>
      <c r="P333" s="195"/>
    </row>
    <row r="334" spans="1:16">
      <c r="A334" s="467">
        <v>19</v>
      </c>
      <c r="B334" s="469" t="s">
        <v>498</v>
      </c>
      <c r="C334" s="468" t="s">
        <v>21</v>
      </c>
      <c r="D334" s="468" t="s">
        <v>17</v>
      </c>
      <c r="E334" s="465">
        <v>2</v>
      </c>
      <c r="F334" s="464">
        <v>1960</v>
      </c>
      <c r="G334" s="463">
        <f>F334*0.9+16</f>
        <v>1780</v>
      </c>
      <c r="I334" s="131"/>
      <c r="J334" s="134"/>
      <c r="K334" s="131"/>
      <c r="L334" s="131"/>
      <c r="M334" s="131"/>
      <c r="N334" s="143"/>
      <c r="O334" s="235"/>
      <c r="P334" s="195"/>
    </row>
    <row r="335" spans="1:16" ht="15" customHeight="1">
      <c r="A335" s="467">
        <v>20</v>
      </c>
      <c r="B335" s="469" t="s">
        <v>57</v>
      </c>
      <c r="C335" s="468" t="s">
        <v>21</v>
      </c>
      <c r="D335" s="468" t="s">
        <v>17</v>
      </c>
      <c r="E335" s="465">
        <v>2</v>
      </c>
      <c r="F335" s="464">
        <v>1960</v>
      </c>
      <c r="G335" s="463">
        <f>F335*0.9+16</f>
        <v>1780</v>
      </c>
      <c r="I335" s="131"/>
      <c r="J335" s="134"/>
      <c r="K335" s="131"/>
      <c r="L335" s="131"/>
      <c r="M335" s="131"/>
      <c r="N335" s="143"/>
      <c r="O335" s="235"/>
      <c r="P335" s="195"/>
    </row>
    <row r="336" spans="1:16">
      <c r="A336" s="467">
        <v>21</v>
      </c>
      <c r="B336" s="470" t="s">
        <v>58</v>
      </c>
      <c r="C336" s="468" t="s">
        <v>21</v>
      </c>
      <c r="D336" s="468" t="s">
        <v>17</v>
      </c>
      <c r="E336" s="465">
        <v>2</v>
      </c>
      <c r="F336" s="464">
        <v>1960</v>
      </c>
      <c r="G336" s="463">
        <f>F336*0.9+16</f>
        <v>1780</v>
      </c>
      <c r="I336" s="131"/>
      <c r="J336" s="134"/>
      <c r="K336" s="131"/>
      <c r="L336" s="131"/>
      <c r="M336" s="131"/>
      <c r="N336" s="143"/>
      <c r="O336" s="235"/>
      <c r="P336" s="195"/>
    </row>
    <row r="337" spans="1:16">
      <c r="A337" s="467">
        <v>22</v>
      </c>
      <c r="B337" s="469" t="s">
        <v>61</v>
      </c>
      <c r="C337" s="468" t="s">
        <v>21</v>
      </c>
      <c r="D337" s="468" t="s">
        <v>17</v>
      </c>
      <c r="E337" s="465">
        <v>2</v>
      </c>
      <c r="F337" s="464">
        <v>1960</v>
      </c>
      <c r="G337" s="463">
        <f>F337*0.9+16</f>
        <v>1780</v>
      </c>
      <c r="I337" s="131"/>
      <c r="J337" s="134"/>
      <c r="K337" s="131"/>
      <c r="L337" s="131"/>
      <c r="M337" s="131"/>
      <c r="N337" s="143"/>
      <c r="O337" s="235"/>
      <c r="P337" s="195"/>
    </row>
    <row r="338" spans="1:16">
      <c r="A338" s="467">
        <v>23</v>
      </c>
      <c r="B338" s="469" t="s">
        <v>499</v>
      </c>
      <c r="C338" s="468" t="s">
        <v>21</v>
      </c>
      <c r="D338" s="468" t="s">
        <v>17</v>
      </c>
      <c r="E338" s="465">
        <v>2</v>
      </c>
      <c r="F338" s="464">
        <v>2300</v>
      </c>
      <c r="G338" s="463">
        <f>F338*0.9+10</f>
        <v>2080</v>
      </c>
      <c r="I338" s="131"/>
      <c r="J338" s="134"/>
      <c r="K338" s="131"/>
      <c r="L338" s="131"/>
      <c r="M338" s="131"/>
      <c r="N338" s="143"/>
      <c r="O338" s="235"/>
      <c r="P338" s="195"/>
    </row>
    <row r="339" spans="1:16">
      <c r="A339" s="467">
        <v>24</v>
      </c>
      <c r="B339" s="466" t="s">
        <v>500</v>
      </c>
      <c r="C339" s="465"/>
      <c r="D339" s="465"/>
      <c r="E339" s="465"/>
      <c r="F339" s="464">
        <v>0</v>
      </c>
      <c r="G339" s="463">
        <v>0</v>
      </c>
      <c r="I339" s="131"/>
      <c r="J339" s="134"/>
      <c r="K339" s="131"/>
      <c r="L339" s="131"/>
      <c r="M339" s="131"/>
      <c r="N339" s="143"/>
      <c r="O339" s="235"/>
      <c r="P339" s="195"/>
    </row>
    <row r="340" spans="1:16">
      <c r="A340" s="12"/>
      <c r="B340" s="132"/>
      <c r="C340" s="132"/>
      <c r="D340" s="454" t="s">
        <v>387</v>
      </c>
      <c r="E340" s="462"/>
      <c r="F340" s="379">
        <f>SUM(F316:F339)</f>
        <v>31220</v>
      </c>
      <c r="G340" s="296">
        <f>SUM(G316:G339)</f>
        <v>28220</v>
      </c>
      <c r="I340" s="131"/>
      <c r="J340" s="134"/>
      <c r="K340" s="131"/>
      <c r="L340" s="131"/>
      <c r="M340" s="131"/>
      <c r="N340" s="143"/>
      <c r="O340" s="235"/>
      <c r="P340" s="195"/>
    </row>
    <row r="341" spans="1:16">
      <c r="I341" s="131"/>
      <c r="J341" s="134"/>
      <c r="K341" s="131"/>
      <c r="L341" s="131"/>
      <c r="M341" s="131"/>
      <c r="N341" s="143"/>
      <c r="O341" s="235"/>
      <c r="P341" s="195"/>
    </row>
    <row r="342" spans="1:16" ht="17.25">
      <c r="A342" s="583" t="s">
        <v>155</v>
      </c>
      <c r="B342" s="583"/>
      <c r="C342" s="583"/>
      <c r="D342" s="583"/>
      <c r="E342" s="583"/>
      <c r="F342" s="583"/>
      <c r="G342" s="583"/>
      <c r="I342" s="131"/>
      <c r="J342" s="405"/>
      <c r="K342" s="131"/>
      <c r="L342" s="131"/>
      <c r="M342" s="131"/>
      <c r="N342" s="143"/>
      <c r="O342" s="235"/>
      <c r="P342" s="195"/>
    </row>
    <row r="343" spans="1:16" ht="28.5">
      <c r="A343" s="44" t="s">
        <v>0</v>
      </c>
      <c r="B343" s="38" t="s">
        <v>10</v>
      </c>
      <c r="C343" s="37" t="s">
        <v>326</v>
      </c>
      <c r="D343" s="37" t="s">
        <v>327</v>
      </c>
      <c r="E343" s="37" t="s">
        <v>328</v>
      </c>
      <c r="F343" s="365" t="s">
        <v>388</v>
      </c>
      <c r="G343" s="36" t="s">
        <v>389</v>
      </c>
      <c r="I343" s="131"/>
      <c r="J343" s="134"/>
      <c r="K343" s="131"/>
      <c r="L343" s="131"/>
      <c r="M343" s="131"/>
      <c r="N343" s="143"/>
      <c r="O343" s="235"/>
      <c r="P343" s="195"/>
    </row>
    <row r="344" spans="1:16">
      <c r="A344" s="9">
        <v>1</v>
      </c>
      <c r="B344" s="433" t="s">
        <v>157</v>
      </c>
      <c r="C344" s="461" t="s">
        <v>156</v>
      </c>
      <c r="D344" s="32" t="s">
        <v>17</v>
      </c>
      <c r="E344" s="3" t="s">
        <v>501</v>
      </c>
      <c r="F344" s="377">
        <v>760</v>
      </c>
      <c r="G344" s="425">
        <f>F344*0.9+16</f>
        <v>700</v>
      </c>
      <c r="I344" s="131"/>
      <c r="J344" s="134"/>
      <c r="K344" s="131"/>
      <c r="L344" s="131"/>
      <c r="M344" s="131"/>
      <c r="N344" s="143"/>
      <c r="O344" s="235"/>
      <c r="P344" s="195"/>
    </row>
    <row r="345" spans="1:16">
      <c r="A345" s="9">
        <v>2</v>
      </c>
      <c r="B345" s="433" t="s">
        <v>158</v>
      </c>
      <c r="C345" s="461" t="s">
        <v>156</v>
      </c>
      <c r="D345" s="32" t="s">
        <v>17</v>
      </c>
      <c r="E345" s="3" t="s">
        <v>501</v>
      </c>
      <c r="F345" s="377">
        <v>760</v>
      </c>
      <c r="G345" s="425">
        <f>F345*0.9+16</f>
        <v>700</v>
      </c>
      <c r="I345" s="131"/>
      <c r="J345" s="278"/>
      <c r="K345" s="131"/>
      <c r="L345" s="131"/>
      <c r="M345" s="131"/>
      <c r="N345" s="143"/>
      <c r="O345" s="235"/>
      <c r="P345" s="195"/>
    </row>
    <row r="346" spans="1:16">
      <c r="A346" s="9">
        <v>3</v>
      </c>
      <c r="B346" s="433" t="s">
        <v>159</v>
      </c>
      <c r="C346" s="461" t="s">
        <v>156</v>
      </c>
      <c r="D346" s="32" t="s">
        <v>17</v>
      </c>
      <c r="E346" s="3" t="s">
        <v>501</v>
      </c>
      <c r="F346" s="377">
        <v>760</v>
      </c>
      <c r="G346" s="425">
        <f>F346*0.9+16</f>
        <v>700</v>
      </c>
      <c r="I346" s="148"/>
      <c r="J346" s="148"/>
      <c r="K346" s="148"/>
      <c r="L346" s="148"/>
      <c r="M346" s="148"/>
      <c r="N346" s="143"/>
      <c r="O346" s="143"/>
      <c r="P346" s="195"/>
    </row>
    <row r="347" spans="1:16" ht="24" customHeight="1">
      <c r="A347" s="9">
        <v>4</v>
      </c>
      <c r="B347" s="433" t="s">
        <v>160</v>
      </c>
      <c r="C347" s="461" t="s">
        <v>156</v>
      </c>
      <c r="D347" s="460" t="s">
        <v>17</v>
      </c>
      <c r="E347" s="459" t="s">
        <v>501</v>
      </c>
      <c r="F347" s="435">
        <v>760</v>
      </c>
      <c r="G347" s="434">
        <f>F347*0.9+16</f>
        <v>700</v>
      </c>
      <c r="I347" s="134"/>
      <c r="J347" s="134"/>
      <c r="K347" s="134"/>
      <c r="L347" s="134"/>
      <c r="M347" s="134"/>
      <c r="N347" s="143"/>
      <c r="O347" s="235"/>
      <c r="P347" s="195"/>
    </row>
    <row r="348" spans="1:16">
      <c r="A348" s="457"/>
      <c r="D348" s="454" t="s">
        <v>387</v>
      </c>
      <c r="E348" s="454" t="s">
        <v>387</v>
      </c>
      <c r="F348" s="435">
        <f>SUM(F344:F347)</f>
        <v>3040</v>
      </c>
      <c r="G348" s="458">
        <f>SUM(G344:G347)</f>
        <v>2800</v>
      </c>
      <c r="I348" s="134"/>
      <c r="J348" s="134"/>
      <c r="K348" s="134"/>
      <c r="L348" s="155"/>
      <c r="M348" s="155"/>
      <c r="N348" s="156"/>
      <c r="O348" s="156"/>
      <c r="P348" s="195"/>
    </row>
    <row r="349" spans="1:16" ht="28.5">
      <c r="A349" s="457"/>
      <c r="B349" s="456"/>
      <c r="C349" s="455"/>
      <c r="D349" s="454" t="s">
        <v>220</v>
      </c>
      <c r="E349" s="454" t="s">
        <v>220</v>
      </c>
      <c r="F349" s="453">
        <v>400</v>
      </c>
      <c r="G349" s="452">
        <v>400</v>
      </c>
      <c r="I349" s="152"/>
      <c r="J349" s="152"/>
      <c r="K349" s="152"/>
      <c r="L349" s="152"/>
      <c r="M349" s="152"/>
      <c r="N349" s="154"/>
      <c r="O349" s="235"/>
      <c r="P349" s="195"/>
    </row>
    <row r="350" spans="1:16" ht="28.5" customHeight="1">
      <c r="A350" s="15"/>
      <c r="B350" s="132"/>
      <c r="C350" s="133"/>
      <c r="D350" s="451" t="s">
        <v>387</v>
      </c>
      <c r="E350" s="451" t="s">
        <v>387</v>
      </c>
      <c r="F350" s="450">
        <f>SUM(F348:F349)</f>
        <v>3440</v>
      </c>
      <c r="G350" s="449">
        <f>SUM(G348:G349)</f>
        <v>3200</v>
      </c>
      <c r="I350" s="404"/>
      <c r="J350" s="404"/>
      <c r="K350" s="404"/>
      <c r="L350" s="404"/>
      <c r="M350" s="404"/>
      <c r="N350" s="147"/>
      <c r="O350" s="235"/>
      <c r="P350" s="195"/>
    </row>
    <row r="351" spans="1:16">
      <c r="A351" s="15"/>
      <c r="B351" s="132"/>
      <c r="C351" s="133"/>
      <c r="I351" s="272"/>
      <c r="J351" s="272"/>
      <c r="K351" s="272"/>
      <c r="L351" s="272"/>
      <c r="M351" s="272"/>
      <c r="N351" s="156"/>
      <c r="O351" s="273"/>
      <c r="P351" s="195"/>
    </row>
    <row r="352" spans="1:16" ht="28.5" customHeight="1">
      <c r="A352" s="14"/>
      <c r="B352" s="623" t="s">
        <v>561</v>
      </c>
      <c r="C352" s="623"/>
      <c r="D352" s="623"/>
      <c r="E352" s="623"/>
      <c r="F352" s="623"/>
      <c r="G352" s="623"/>
      <c r="I352" s="272"/>
      <c r="J352" s="272"/>
      <c r="K352" s="272"/>
      <c r="L352" s="272"/>
      <c r="M352" s="272"/>
      <c r="N352" s="156"/>
      <c r="O352" s="273"/>
      <c r="P352" s="195"/>
    </row>
    <row r="353" spans="1:16" ht="42.75" customHeight="1">
      <c r="A353" s="448" t="s">
        <v>0</v>
      </c>
      <c r="B353" s="447" t="s">
        <v>10</v>
      </c>
      <c r="C353" s="447" t="s">
        <v>326</v>
      </c>
      <c r="D353" s="447" t="s">
        <v>327</v>
      </c>
      <c r="E353" s="447" t="s">
        <v>509</v>
      </c>
      <c r="F353" s="446" t="s">
        <v>388</v>
      </c>
      <c r="G353" s="445" t="s">
        <v>389</v>
      </c>
      <c r="I353" s="131"/>
      <c r="J353" s="279"/>
      <c r="K353" s="259"/>
      <c r="L353" s="259"/>
      <c r="M353" s="252"/>
      <c r="N353" s="143"/>
      <c r="O353" s="235"/>
      <c r="P353" s="195"/>
    </row>
    <row r="354" spans="1:16" ht="28.5" customHeight="1">
      <c r="A354" s="439">
        <v>1</v>
      </c>
      <c r="B354" s="438" t="s">
        <v>19</v>
      </c>
      <c r="C354" s="437" t="s">
        <v>16</v>
      </c>
      <c r="D354" s="437" t="s">
        <v>20</v>
      </c>
      <c r="E354" s="444" t="s">
        <v>4</v>
      </c>
      <c r="F354" s="440">
        <v>800</v>
      </c>
      <c r="G354" s="434">
        <f>F354*0.9</f>
        <v>720</v>
      </c>
      <c r="I354" s="131"/>
      <c r="J354" s="280"/>
      <c r="K354" s="259"/>
      <c r="L354" s="259"/>
      <c r="M354" s="252"/>
      <c r="N354" s="143"/>
      <c r="O354" s="235"/>
      <c r="P354" s="195"/>
    </row>
    <row r="355" spans="1:16" ht="16.5" customHeight="1">
      <c r="A355" s="439">
        <v>2</v>
      </c>
      <c r="B355" s="438" t="s">
        <v>22</v>
      </c>
      <c r="C355" s="437" t="s">
        <v>21</v>
      </c>
      <c r="D355" s="437" t="s">
        <v>17</v>
      </c>
      <c r="E355" s="436">
        <v>2</v>
      </c>
      <c r="F355" s="440">
        <v>840</v>
      </c>
      <c r="G355" s="434">
        <f>F355*0.9+4</f>
        <v>760</v>
      </c>
      <c r="I355" s="131"/>
      <c r="J355" s="279"/>
      <c r="K355" s="259"/>
      <c r="L355" s="259"/>
      <c r="M355" s="252"/>
      <c r="N355" s="143"/>
      <c r="O355" s="235"/>
      <c r="P355" s="195"/>
    </row>
    <row r="356" spans="1:16" ht="16.5" customHeight="1">
      <c r="A356" s="439">
        <v>3</v>
      </c>
      <c r="B356" s="438" t="s">
        <v>23</v>
      </c>
      <c r="C356" s="437" t="s">
        <v>21</v>
      </c>
      <c r="D356" s="437" t="s">
        <v>17</v>
      </c>
      <c r="E356" s="436">
        <v>2</v>
      </c>
      <c r="F356" s="440">
        <v>840</v>
      </c>
      <c r="G356" s="434">
        <f>F356*0.9+4</f>
        <v>760</v>
      </c>
      <c r="I356" s="131"/>
      <c r="J356" s="279"/>
      <c r="K356" s="259"/>
      <c r="L356" s="259"/>
      <c r="M356" s="252"/>
      <c r="N356" s="143"/>
      <c r="O356" s="235"/>
      <c r="P356" s="195"/>
    </row>
    <row r="357" spans="1:16" ht="16.5">
      <c r="A357" s="439">
        <v>4</v>
      </c>
      <c r="B357" s="438" t="s">
        <v>24</v>
      </c>
      <c r="C357" s="437" t="s">
        <v>21</v>
      </c>
      <c r="D357" s="437" t="s">
        <v>17</v>
      </c>
      <c r="E357" s="443">
        <v>2</v>
      </c>
      <c r="F357" s="442">
        <v>1600</v>
      </c>
      <c r="G357" s="434">
        <f t="shared" ref="G357:G364" si="7">F357*0.9</f>
        <v>1440</v>
      </c>
      <c r="I357" s="161"/>
      <c r="J357" s="148"/>
      <c r="K357" s="256"/>
      <c r="L357" s="148"/>
      <c r="M357" s="148"/>
      <c r="N357" s="143"/>
      <c r="O357" s="143"/>
      <c r="P357" s="195"/>
    </row>
    <row r="358" spans="1:16" ht="16.5">
      <c r="A358" s="439">
        <v>5</v>
      </c>
      <c r="B358" s="438" t="s">
        <v>27</v>
      </c>
      <c r="C358" s="437" t="s">
        <v>21</v>
      </c>
      <c r="D358" s="437" t="s">
        <v>17</v>
      </c>
      <c r="E358" s="436">
        <v>2</v>
      </c>
      <c r="F358" s="440">
        <v>800</v>
      </c>
      <c r="G358" s="434">
        <f t="shared" si="7"/>
        <v>720</v>
      </c>
      <c r="I358" s="131"/>
      <c r="J358" s="134"/>
      <c r="K358" s="131"/>
      <c r="L358" s="134"/>
      <c r="M358" s="134"/>
      <c r="N358" s="143"/>
      <c r="O358" s="235"/>
      <c r="P358" s="195"/>
    </row>
    <row r="359" spans="1:16" ht="16.5" customHeight="1">
      <c r="A359" s="439">
        <v>6</v>
      </c>
      <c r="B359" s="438" t="s">
        <v>29</v>
      </c>
      <c r="C359" s="437" t="s">
        <v>21</v>
      </c>
      <c r="D359" s="437" t="s">
        <v>17</v>
      </c>
      <c r="E359" s="436">
        <v>2</v>
      </c>
      <c r="F359" s="440">
        <v>800</v>
      </c>
      <c r="G359" s="441">
        <f t="shared" si="7"/>
        <v>720</v>
      </c>
      <c r="I359" s="131"/>
      <c r="J359" s="134"/>
      <c r="K359" s="131"/>
      <c r="L359" s="155"/>
      <c r="M359" s="155"/>
      <c r="N359" s="156"/>
      <c r="O359" s="156"/>
      <c r="P359" s="195"/>
    </row>
    <row r="360" spans="1:16" ht="16.5" customHeight="1">
      <c r="A360" s="439">
        <v>7</v>
      </c>
      <c r="B360" s="438" t="s">
        <v>30</v>
      </c>
      <c r="C360" s="437" t="s">
        <v>21</v>
      </c>
      <c r="D360" s="437" t="s">
        <v>17</v>
      </c>
      <c r="E360" s="436">
        <v>2</v>
      </c>
      <c r="F360" s="440">
        <v>800</v>
      </c>
      <c r="G360" s="441">
        <f t="shared" si="7"/>
        <v>720</v>
      </c>
      <c r="I360" s="131"/>
      <c r="J360" s="134"/>
      <c r="K360" s="131"/>
      <c r="L360" s="152"/>
      <c r="M360" s="152"/>
      <c r="N360" s="154"/>
      <c r="O360" s="235"/>
      <c r="P360" s="195"/>
    </row>
    <row r="361" spans="1:16" ht="16.5" customHeight="1">
      <c r="A361" s="439">
        <v>8</v>
      </c>
      <c r="B361" s="438" t="s">
        <v>32</v>
      </c>
      <c r="C361" s="437" t="s">
        <v>21</v>
      </c>
      <c r="D361" s="437" t="s">
        <v>17</v>
      </c>
      <c r="E361" s="436">
        <v>2</v>
      </c>
      <c r="F361" s="440">
        <v>800</v>
      </c>
      <c r="G361" s="434">
        <f t="shared" si="7"/>
        <v>720</v>
      </c>
      <c r="I361" s="131"/>
      <c r="J361" s="257"/>
      <c r="K361" s="257"/>
      <c r="L361" s="257"/>
      <c r="M361" s="257"/>
      <c r="N361" s="258"/>
      <c r="O361" s="235"/>
      <c r="P361" s="195"/>
    </row>
    <row r="362" spans="1:16" ht="16.5" customHeight="1">
      <c r="A362" s="439">
        <v>9</v>
      </c>
      <c r="B362" s="438" t="s">
        <v>33</v>
      </c>
      <c r="C362" s="437" t="s">
        <v>21</v>
      </c>
      <c r="D362" s="437" t="s">
        <v>17</v>
      </c>
      <c r="E362" s="436">
        <v>2</v>
      </c>
      <c r="F362" s="440">
        <v>800</v>
      </c>
      <c r="G362" s="434">
        <f t="shared" si="7"/>
        <v>720</v>
      </c>
      <c r="I362" s="272"/>
      <c r="J362" s="272"/>
      <c r="K362" s="272"/>
      <c r="L362" s="272"/>
      <c r="M362" s="272"/>
      <c r="N362" s="156"/>
      <c r="O362" s="273"/>
      <c r="P362" s="195"/>
    </row>
    <row r="363" spans="1:16" ht="16.5">
      <c r="A363" s="439">
        <v>10</v>
      </c>
      <c r="B363" s="438" t="s">
        <v>34</v>
      </c>
      <c r="C363" s="437" t="s">
        <v>21</v>
      </c>
      <c r="D363" s="437" t="s">
        <v>17</v>
      </c>
      <c r="E363" s="436">
        <v>2</v>
      </c>
      <c r="F363" s="440">
        <v>800</v>
      </c>
      <c r="G363" s="434">
        <f t="shared" si="7"/>
        <v>720</v>
      </c>
      <c r="I363" s="272"/>
      <c r="J363" s="272"/>
      <c r="K363" s="272"/>
      <c r="L363" s="272"/>
      <c r="M363" s="272"/>
      <c r="N363" s="156"/>
      <c r="O363" s="273"/>
      <c r="P363" s="195"/>
    </row>
    <row r="364" spans="1:16" ht="16.5">
      <c r="A364" s="439">
        <v>11</v>
      </c>
      <c r="B364" s="438" t="s">
        <v>37</v>
      </c>
      <c r="C364" s="437" t="s">
        <v>21</v>
      </c>
      <c r="D364" s="437" t="s">
        <v>17</v>
      </c>
      <c r="E364" s="436">
        <v>2</v>
      </c>
      <c r="F364" s="440">
        <v>800</v>
      </c>
      <c r="G364" s="434">
        <f t="shared" si="7"/>
        <v>720</v>
      </c>
      <c r="I364" s="281"/>
      <c r="J364" s="405"/>
      <c r="K364" s="131"/>
      <c r="L364" s="131"/>
      <c r="M364" s="131"/>
      <c r="N364" s="282"/>
      <c r="O364" s="235"/>
      <c r="P364" s="195"/>
    </row>
    <row r="365" spans="1:16" ht="16.5">
      <c r="A365" s="439">
        <v>12</v>
      </c>
      <c r="B365" s="438" t="s">
        <v>231</v>
      </c>
      <c r="C365" s="437" t="s">
        <v>21</v>
      </c>
      <c r="D365" s="437" t="s">
        <v>17</v>
      </c>
      <c r="E365" s="436">
        <v>2</v>
      </c>
      <c r="F365" s="435">
        <v>2100</v>
      </c>
      <c r="G365" s="434">
        <v>1900</v>
      </c>
      <c r="I365" s="281"/>
      <c r="J365" s="134"/>
      <c r="K365" s="131"/>
      <c r="L365" s="131"/>
      <c r="M365" s="131"/>
      <c r="N365" s="282"/>
      <c r="O365" s="235"/>
      <c r="P365" s="195"/>
    </row>
    <row r="366" spans="1:16" ht="16.5">
      <c r="A366" s="48">
        <v>13</v>
      </c>
      <c r="B366" s="433" t="s">
        <v>61</v>
      </c>
      <c r="C366" s="432" t="s">
        <v>21</v>
      </c>
      <c r="D366" s="432" t="s">
        <v>17</v>
      </c>
      <c r="E366" s="1">
        <v>2</v>
      </c>
      <c r="F366" s="379">
        <v>1960</v>
      </c>
      <c r="G366" s="425">
        <f>F366*0.9+16</f>
        <v>1780</v>
      </c>
      <c r="I366" s="281"/>
      <c r="J366" s="134"/>
      <c r="K366" s="131"/>
      <c r="L366" s="131"/>
      <c r="M366" s="131"/>
      <c r="N366" s="282"/>
      <c r="O366" s="235"/>
      <c r="P366" s="195"/>
    </row>
    <row r="367" spans="1:16" ht="17.25" thickBot="1">
      <c r="A367" s="48">
        <v>14</v>
      </c>
      <c r="B367" s="433" t="s">
        <v>66</v>
      </c>
      <c r="C367" s="432" t="s">
        <v>21</v>
      </c>
      <c r="D367" s="432" t="s">
        <v>17</v>
      </c>
      <c r="E367" s="50">
        <v>2</v>
      </c>
      <c r="F367" s="431">
        <v>2860</v>
      </c>
      <c r="G367" s="425">
        <f>F367*0.9+6</f>
        <v>2580</v>
      </c>
      <c r="I367" s="281"/>
      <c r="J367" s="134"/>
      <c r="K367" s="131"/>
      <c r="L367" s="131"/>
      <c r="M367" s="131"/>
      <c r="N367" s="282"/>
      <c r="O367" s="235"/>
      <c r="P367" s="195"/>
    </row>
    <row r="368" spans="1:16" ht="15" customHeight="1">
      <c r="A368" s="51"/>
      <c r="B368" s="624"/>
      <c r="C368" s="625"/>
      <c r="D368" s="591" t="s">
        <v>510</v>
      </c>
      <c r="E368" s="592"/>
      <c r="F368" s="379">
        <f>SUM(F354:F367)</f>
        <v>16600</v>
      </c>
      <c r="G368" s="6">
        <f>SUM(G354:G367)</f>
        <v>14980</v>
      </c>
      <c r="I368" s="281"/>
      <c r="J368" s="134"/>
      <c r="K368" s="131"/>
      <c r="L368" s="131"/>
      <c r="M368" s="131"/>
      <c r="N368" s="282"/>
      <c r="O368" s="235"/>
      <c r="P368" s="195"/>
    </row>
    <row r="369" spans="1:16">
      <c r="I369" s="281"/>
      <c r="J369" s="134"/>
      <c r="K369" s="131"/>
      <c r="L369" s="131"/>
      <c r="M369" s="131"/>
      <c r="N369" s="143"/>
      <c r="O369" s="235"/>
      <c r="P369" s="195"/>
    </row>
    <row r="370" spans="1:16" ht="17.25">
      <c r="A370" s="617" t="s">
        <v>562</v>
      </c>
      <c r="B370" s="617"/>
      <c r="C370" s="617"/>
      <c r="D370" s="617"/>
      <c r="E370" s="617"/>
      <c r="F370" s="617"/>
      <c r="G370" s="617"/>
      <c r="I370" s="281"/>
      <c r="J370" s="134"/>
      <c r="K370" s="131"/>
      <c r="L370" s="131"/>
      <c r="M370" s="131"/>
      <c r="N370" s="143"/>
      <c r="O370" s="235"/>
      <c r="P370" s="195"/>
    </row>
    <row r="371" spans="1:16" ht="28.5">
      <c r="A371" s="58" t="s">
        <v>0</v>
      </c>
      <c r="B371" s="58" t="s">
        <v>563</v>
      </c>
      <c r="C371" s="403" t="s">
        <v>326</v>
      </c>
      <c r="D371" s="403" t="s">
        <v>327</v>
      </c>
      <c r="E371" s="403" t="s">
        <v>509</v>
      </c>
      <c r="F371" s="368" t="s">
        <v>388</v>
      </c>
      <c r="G371" s="6" t="s">
        <v>389</v>
      </c>
      <c r="I371" s="281"/>
      <c r="J371" s="134"/>
      <c r="K371" s="131"/>
      <c r="L371" s="131"/>
      <c r="M371" s="131"/>
      <c r="N371" s="143"/>
      <c r="O371" s="235"/>
      <c r="P371" s="195"/>
    </row>
    <row r="372" spans="1:16">
      <c r="A372" s="59">
        <v>1</v>
      </c>
      <c r="B372" s="411" t="s">
        <v>15</v>
      </c>
      <c r="C372" s="60" t="s">
        <v>16</v>
      </c>
      <c r="D372" s="41" t="s">
        <v>17</v>
      </c>
      <c r="E372" s="60">
        <v>1</v>
      </c>
      <c r="F372" s="427">
        <v>800</v>
      </c>
      <c r="G372" s="425">
        <f t="shared" ref="G372:G379" si="8">F372*0.9</f>
        <v>720</v>
      </c>
      <c r="I372" s="281"/>
      <c r="J372" s="134"/>
      <c r="K372" s="131"/>
      <c r="L372" s="131"/>
      <c r="M372" s="131"/>
      <c r="N372" s="143"/>
      <c r="O372" s="235"/>
      <c r="P372" s="195"/>
    </row>
    <row r="373" spans="1:16">
      <c r="A373" s="59">
        <v>2</v>
      </c>
      <c r="B373" s="411" t="s">
        <v>564</v>
      </c>
      <c r="C373" s="60" t="s">
        <v>21</v>
      </c>
      <c r="D373" s="41" t="s">
        <v>17</v>
      </c>
      <c r="E373" s="60">
        <v>2</v>
      </c>
      <c r="F373" s="429">
        <v>2000</v>
      </c>
      <c r="G373" s="425">
        <f t="shared" si="8"/>
        <v>1800</v>
      </c>
      <c r="I373" s="281"/>
      <c r="J373" s="134"/>
      <c r="K373" s="131"/>
      <c r="L373" s="131"/>
      <c r="M373" s="131"/>
      <c r="N373" s="143"/>
      <c r="O373" s="235"/>
      <c r="P373" s="195"/>
    </row>
    <row r="374" spans="1:16">
      <c r="A374" s="59">
        <v>3</v>
      </c>
      <c r="B374" s="411" t="s">
        <v>565</v>
      </c>
      <c r="C374" s="60" t="s">
        <v>21</v>
      </c>
      <c r="D374" s="41" t="s">
        <v>17</v>
      </c>
      <c r="E374" s="60">
        <v>2</v>
      </c>
      <c r="F374" s="429">
        <v>2000</v>
      </c>
      <c r="G374" s="425">
        <f t="shared" si="8"/>
        <v>1800</v>
      </c>
      <c r="I374" s="281"/>
      <c r="J374" s="134"/>
      <c r="K374" s="131"/>
      <c r="L374" s="131"/>
      <c r="M374" s="131"/>
      <c r="N374" s="143"/>
      <c r="O374" s="235"/>
      <c r="P374" s="195"/>
    </row>
    <row r="375" spans="1:16" ht="18" customHeight="1">
      <c r="A375" s="59">
        <v>4</v>
      </c>
      <c r="B375" s="411" t="s">
        <v>74</v>
      </c>
      <c r="C375" s="60" t="s">
        <v>21</v>
      </c>
      <c r="D375" s="41" t="s">
        <v>17</v>
      </c>
      <c r="E375" s="60">
        <v>2</v>
      </c>
      <c r="F375" s="429">
        <v>2000</v>
      </c>
      <c r="G375" s="425">
        <f t="shared" si="8"/>
        <v>1800</v>
      </c>
      <c r="I375" s="281"/>
      <c r="J375" s="283"/>
      <c r="K375" s="259"/>
      <c r="L375" s="259"/>
      <c r="M375" s="259"/>
      <c r="N375" s="143"/>
      <c r="O375" s="235"/>
      <c r="P375" s="195"/>
    </row>
    <row r="376" spans="1:16" ht="15" customHeight="1">
      <c r="A376" s="59">
        <v>5</v>
      </c>
      <c r="B376" s="411" t="s">
        <v>566</v>
      </c>
      <c r="C376" s="60" t="s">
        <v>21</v>
      </c>
      <c r="D376" s="41" t="s">
        <v>17</v>
      </c>
      <c r="E376" s="60">
        <v>2</v>
      </c>
      <c r="F376" s="429">
        <v>2000</v>
      </c>
      <c r="G376" s="425">
        <f t="shared" si="8"/>
        <v>1800</v>
      </c>
      <c r="I376" s="284"/>
      <c r="J376" s="164"/>
      <c r="K376" s="164"/>
      <c r="L376" s="408"/>
      <c r="M376" s="408"/>
      <c r="N376" s="143"/>
      <c r="O376" s="143"/>
      <c r="P376" s="195"/>
    </row>
    <row r="377" spans="1:16" ht="16.5">
      <c r="A377" s="59">
        <v>6</v>
      </c>
      <c r="B377" s="411" t="s">
        <v>567</v>
      </c>
      <c r="C377" s="60" t="s">
        <v>21</v>
      </c>
      <c r="D377" s="41" t="s">
        <v>17</v>
      </c>
      <c r="E377" s="60">
        <v>2</v>
      </c>
      <c r="F377" s="429">
        <v>2000</v>
      </c>
      <c r="G377" s="425">
        <f t="shared" si="8"/>
        <v>1800</v>
      </c>
      <c r="I377" s="152"/>
      <c r="J377" s="164"/>
      <c r="K377" s="164"/>
      <c r="L377" s="405"/>
      <c r="M377" s="405"/>
      <c r="N377" s="143"/>
      <c r="O377" s="235"/>
      <c r="P377" s="195"/>
    </row>
    <row r="378" spans="1:16" ht="16.5">
      <c r="A378" s="59">
        <v>7</v>
      </c>
      <c r="B378" s="411" t="s">
        <v>568</v>
      </c>
      <c r="C378" s="60" t="s">
        <v>21</v>
      </c>
      <c r="D378" s="41" t="s">
        <v>17</v>
      </c>
      <c r="E378" s="60">
        <v>2</v>
      </c>
      <c r="F378" s="429">
        <v>2000</v>
      </c>
      <c r="G378" s="425">
        <f t="shared" si="8"/>
        <v>1800</v>
      </c>
      <c r="I378" s="152"/>
      <c r="J378" s="164"/>
      <c r="K378" s="164"/>
      <c r="L378" s="407"/>
      <c r="M378" s="407"/>
      <c r="N378" s="156"/>
      <c r="O378" s="156"/>
      <c r="P378" s="195"/>
    </row>
    <row r="379" spans="1:16" ht="28.5">
      <c r="A379" s="59">
        <v>8</v>
      </c>
      <c r="B379" s="61" t="s">
        <v>569</v>
      </c>
      <c r="C379" s="60" t="s">
        <v>16</v>
      </c>
      <c r="D379" s="41" t="s">
        <v>17</v>
      </c>
      <c r="E379" s="62">
        <v>4</v>
      </c>
      <c r="F379" s="430">
        <v>20000</v>
      </c>
      <c r="G379" s="425">
        <f t="shared" si="8"/>
        <v>18000</v>
      </c>
      <c r="I379" s="152"/>
      <c r="J379" s="152"/>
      <c r="K379" s="152"/>
      <c r="L379" s="152"/>
      <c r="M379" s="152"/>
      <c r="N379" s="154"/>
      <c r="O379" s="235"/>
      <c r="P379" s="195"/>
    </row>
    <row r="380" spans="1:16" ht="17.25">
      <c r="A380" s="63"/>
      <c r="B380" s="64"/>
      <c r="C380" s="65"/>
      <c r="D380" s="591" t="s">
        <v>510</v>
      </c>
      <c r="E380" s="592"/>
      <c r="F380" s="381">
        <f>SUM(F372:F379)</f>
        <v>32800</v>
      </c>
      <c r="G380" s="395">
        <f>SUM(G372:G379)</f>
        <v>29520</v>
      </c>
      <c r="I380" s="260"/>
      <c r="J380" s="260"/>
      <c r="K380" s="260"/>
      <c r="L380" s="260"/>
      <c r="M380" s="260"/>
      <c r="N380" s="261"/>
      <c r="O380" s="235"/>
      <c r="P380" s="195"/>
    </row>
    <row r="381" spans="1:16">
      <c r="A381" s="618"/>
      <c r="B381" s="618"/>
      <c r="C381" s="618"/>
      <c r="D381" s="619"/>
      <c r="E381" s="619"/>
      <c r="F381" s="620"/>
      <c r="G381" s="66"/>
      <c r="I381" s="159"/>
      <c r="J381" s="264"/>
      <c r="K381" s="159"/>
      <c r="L381" s="159"/>
      <c r="M381" s="159"/>
      <c r="N381" s="285"/>
      <c r="O381" s="235"/>
      <c r="P381" s="195"/>
    </row>
    <row r="382" spans="1:16" ht="17.25">
      <c r="A382" s="617" t="s">
        <v>570</v>
      </c>
      <c r="B382" s="617"/>
      <c r="C382" s="617"/>
      <c r="D382" s="617"/>
      <c r="E382" s="617"/>
      <c r="F382" s="617"/>
      <c r="G382" s="617"/>
      <c r="I382" s="159"/>
      <c r="J382" s="264"/>
      <c r="K382" s="159"/>
      <c r="L382" s="159"/>
      <c r="M382" s="159"/>
      <c r="N382" s="286"/>
      <c r="O382" s="235"/>
      <c r="P382" s="195"/>
    </row>
    <row r="383" spans="1:16" ht="28.5">
      <c r="A383" s="58" t="s">
        <v>0</v>
      </c>
      <c r="B383" s="58" t="s">
        <v>563</v>
      </c>
      <c r="C383" s="403" t="s">
        <v>326</v>
      </c>
      <c r="D383" s="403" t="s">
        <v>327</v>
      </c>
      <c r="E383" s="403" t="s">
        <v>509</v>
      </c>
      <c r="F383" s="368" t="s">
        <v>388</v>
      </c>
      <c r="G383" s="6" t="s">
        <v>389</v>
      </c>
      <c r="I383" s="159"/>
      <c r="J383" s="264"/>
      <c r="K383" s="159"/>
      <c r="L383" s="159"/>
      <c r="M383" s="159"/>
      <c r="N383" s="286"/>
      <c r="O383" s="235"/>
      <c r="P383" s="195"/>
    </row>
    <row r="384" spans="1:16" ht="29.25" customHeight="1">
      <c r="A384" s="59">
        <v>1</v>
      </c>
      <c r="B384" s="411" t="s">
        <v>15</v>
      </c>
      <c r="C384" s="60" t="s">
        <v>16</v>
      </c>
      <c r="D384" s="41" t="s">
        <v>17</v>
      </c>
      <c r="E384" s="60">
        <v>1</v>
      </c>
      <c r="F384" s="427">
        <v>800</v>
      </c>
      <c r="G384" s="425">
        <f>F384*0.9</f>
        <v>720</v>
      </c>
      <c r="I384" s="159"/>
      <c r="J384" s="264"/>
      <c r="K384" s="159"/>
      <c r="L384" s="159"/>
      <c r="M384" s="159"/>
      <c r="N384" s="286"/>
      <c r="O384" s="235"/>
      <c r="P384" s="195"/>
    </row>
    <row r="385" spans="1:16" ht="15" customHeight="1">
      <c r="A385" s="59">
        <v>2</v>
      </c>
      <c r="B385" s="411" t="s">
        <v>564</v>
      </c>
      <c r="C385" s="60" t="s">
        <v>21</v>
      </c>
      <c r="D385" s="41" t="s">
        <v>17</v>
      </c>
      <c r="E385" s="60">
        <v>2</v>
      </c>
      <c r="F385" s="429">
        <v>2000</v>
      </c>
      <c r="G385" s="425">
        <f>F385*0.9</f>
        <v>1800</v>
      </c>
      <c r="I385" s="159"/>
      <c r="J385" s="264"/>
      <c r="K385" s="159"/>
      <c r="L385" s="159"/>
      <c r="M385" s="159"/>
      <c r="N385" s="286"/>
      <c r="O385" s="235"/>
      <c r="P385" s="195"/>
    </row>
    <row r="386" spans="1:16">
      <c r="A386" s="59">
        <v>3</v>
      </c>
      <c r="B386" s="411" t="s">
        <v>565</v>
      </c>
      <c r="C386" s="60" t="s">
        <v>21</v>
      </c>
      <c r="D386" s="41" t="s">
        <v>17</v>
      </c>
      <c r="E386" s="60">
        <v>2</v>
      </c>
      <c r="F386" s="429">
        <f>F373</f>
        <v>2000</v>
      </c>
      <c r="G386" s="425">
        <f>F386*0.9</f>
        <v>1800</v>
      </c>
      <c r="I386" s="159"/>
      <c r="J386" s="264"/>
      <c r="K386" s="159"/>
      <c r="L386" s="159"/>
      <c r="M386" s="159"/>
      <c r="N386" s="286"/>
      <c r="O386" s="235"/>
      <c r="P386" s="195"/>
    </row>
    <row r="387" spans="1:16">
      <c r="A387" s="59">
        <v>4</v>
      </c>
      <c r="B387" s="411" t="s">
        <v>74</v>
      </c>
      <c r="C387" s="60" t="s">
        <v>21</v>
      </c>
      <c r="D387" s="41" t="s">
        <v>17</v>
      </c>
      <c r="E387" s="60">
        <v>2</v>
      </c>
      <c r="F387" s="429">
        <f>F374</f>
        <v>2000</v>
      </c>
      <c r="G387" s="425">
        <f>F387*0.9</f>
        <v>1800</v>
      </c>
      <c r="I387" s="159"/>
      <c r="J387" s="264"/>
      <c r="K387" s="159"/>
      <c r="L387" s="159"/>
      <c r="M387" s="159"/>
      <c r="N387" s="286"/>
      <c r="O387" s="235"/>
      <c r="P387" s="195"/>
    </row>
    <row r="388" spans="1:16">
      <c r="A388" s="59">
        <v>5</v>
      </c>
      <c r="B388" s="411" t="s">
        <v>566</v>
      </c>
      <c r="C388" s="60" t="s">
        <v>21</v>
      </c>
      <c r="D388" s="41" t="s">
        <v>17</v>
      </c>
      <c r="E388" s="60">
        <v>2</v>
      </c>
      <c r="F388" s="429">
        <f>F375</f>
        <v>2000</v>
      </c>
      <c r="G388" s="425">
        <f>F388*0.9</f>
        <v>1800</v>
      </c>
      <c r="I388" s="159"/>
      <c r="J388" s="287"/>
      <c r="K388" s="159"/>
      <c r="L388" s="159"/>
      <c r="M388" s="159"/>
      <c r="N388" s="285"/>
      <c r="O388" s="235"/>
      <c r="P388" s="195"/>
    </row>
    <row r="389" spans="1:16">
      <c r="A389" s="63"/>
      <c r="B389" s="64"/>
      <c r="C389" s="65"/>
      <c r="D389" s="591" t="s">
        <v>510</v>
      </c>
      <c r="E389" s="592"/>
      <c r="F389" s="381">
        <f>SUM(F384:F388)</f>
        <v>8800</v>
      </c>
      <c r="G389" s="62">
        <f>SUM(G384:G388)</f>
        <v>7920</v>
      </c>
      <c r="I389" s="263"/>
      <c r="J389" s="262"/>
      <c r="K389" s="263"/>
      <c r="L389" s="262"/>
      <c r="M389" s="262"/>
      <c r="N389" s="285"/>
      <c r="O389" s="285"/>
      <c r="P389" s="195"/>
    </row>
    <row r="390" spans="1:16" ht="16.5" customHeight="1">
      <c r="A390" s="63"/>
      <c r="B390" s="64"/>
      <c r="C390" s="65"/>
      <c r="D390" s="621" t="s">
        <v>511</v>
      </c>
      <c r="E390" s="621"/>
      <c r="F390" s="378">
        <v>400</v>
      </c>
      <c r="G390" s="393">
        <v>400</v>
      </c>
      <c r="I390" s="159"/>
      <c r="J390" s="264"/>
      <c r="K390" s="159"/>
      <c r="L390" s="264"/>
      <c r="M390" s="264"/>
      <c r="N390" s="143"/>
      <c r="O390" s="235"/>
      <c r="P390" s="195"/>
    </row>
    <row r="391" spans="1:16" ht="16.5" customHeight="1">
      <c r="A391" s="63"/>
      <c r="B391" s="64"/>
      <c r="C391" s="65"/>
      <c r="D391" s="593" t="s">
        <v>510</v>
      </c>
      <c r="E391" s="594"/>
      <c r="F391" s="382">
        <f>SUM(F389:F390)</f>
        <v>9200</v>
      </c>
      <c r="G391" s="58">
        <f>SUM(G389:G390)</f>
        <v>8320</v>
      </c>
      <c r="I391" s="159"/>
      <c r="J391" s="264"/>
      <c r="K391" s="159"/>
      <c r="L391" s="160"/>
      <c r="M391" s="160"/>
      <c r="N391" s="266"/>
      <c r="O391" s="266"/>
      <c r="P391" s="195"/>
    </row>
    <row r="392" spans="1:16" ht="15" customHeight="1">
      <c r="A392" s="63"/>
      <c r="B392" s="64"/>
      <c r="C392" s="65"/>
      <c r="D392" s="300"/>
      <c r="E392" s="300"/>
      <c r="F392" s="383"/>
      <c r="G392" s="388"/>
      <c r="I392" s="288"/>
      <c r="J392" s="288"/>
      <c r="K392" s="288"/>
      <c r="L392" s="288"/>
      <c r="M392" s="288"/>
      <c r="N392" s="265"/>
      <c r="O392" s="235"/>
      <c r="P392" s="195"/>
    </row>
    <row r="393" spans="1:16" ht="17.25" customHeight="1">
      <c r="A393" s="617" t="s">
        <v>571</v>
      </c>
      <c r="B393" s="617"/>
      <c r="C393" s="617"/>
      <c r="D393" s="617"/>
      <c r="E393" s="617"/>
      <c r="F393" s="617"/>
      <c r="G393" s="617"/>
      <c r="I393" s="260"/>
      <c r="J393" s="260"/>
      <c r="K393" s="260"/>
      <c r="L393" s="260"/>
      <c r="M393" s="260"/>
      <c r="N393" s="261"/>
      <c r="O393" s="235"/>
      <c r="P393" s="195"/>
    </row>
    <row r="394" spans="1:16" ht="28.5">
      <c r="A394" s="58" t="s">
        <v>0</v>
      </c>
      <c r="B394" s="58" t="s">
        <v>563</v>
      </c>
      <c r="C394" s="403" t="s">
        <v>326</v>
      </c>
      <c r="D394" s="403" t="s">
        <v>327</v>
      </c>
      <c r="E394" s="403" t="s">
        <v>509</v>
      </c>
      <c r="F394" s="368" t="s">
        <v>388</v>
      </c>
      <c r="G394" s="6" t="s">
        <v>389</v>
      </c>
      <c r="I394" s="272"/>
      <c r="J394" s="272"/>
      <c r="K394" s="272"/>
      <c r="L394" s="272"/>
      <c r="M394" s="272"/>
      <c r="N394" s="156"/>
      <c r="O394" s="273"/>
      <c r="P394" s="195"/>
    </row>
    <row r="395" spans="1:16">
      <c r="A395" s="59">
        <v>1</v>
      </c>
      <c r="B395" s="411" t="s">
        <v>15</v>
      </c>
      <c r="C395" s="60" t="s">
        <v>16</v>
      </c>
      <c r="D395" s="41" t="s">
        <v>17</v>
      </c>
      <c r="E395" s="60">
        <v>1</v>
      </c>
      <c r="F395" s="370">
        <v>800</v>
      </c>
      <c r="G395" s="60">
        <v>720</v>
      </c>
      <c r="I395" s="272"/>
      <c r="J395" s="272"/>
      <c r="K395" s="272"/>
      <c r="L395" s="272"/>
      <c r="M395" s="272"/>
      <c r="N395" s="156"/>
      <c r="O395" s="273"/>
      <c r="P395" s="195"/>
    </row>
    <row r="396" spans="1:16" ht="28.5">
      <c r="A396" s="59">
        <v>2</v>
      </c>
      <c r="B396" s="61" t="s">
        <v>569</v>
      </c>
      <c r="C396" s="60" t="s">
        <v>16</v>
      </c>
      <c r="D396" s="41" t="s">
        <v>17</v>
      </c>
      <c r="E396" s="62" t="s">
        <v>560</v>
      </c>
      <c r="F396" s="381">
        <v>20000</v>
      </c>
      <c r="G396" s="62">
        <v>18000</v>
      </c>
      <c r="I396" s="159"/>
      <c r="J396" s="264"/>
      <c r="K396" s="159"/>
      <c r="L396" s="159"/>
      <c r="M396" s="159"/>
      <c r="N396" s="285"/>
      <c r="O396" s="235"/>
      <c r="P396" s="195"/>
    </row>
    <row r="397" spans="1:16" ht="15" customHeight="1">
      <c r="A397" s="63"/>
      <c r="B397" s="64"/>
      <c r="C397" s="65"/>
      <c r="D397" s="591" t="s">
        <v>510</v>
      </c>
      <c r="E397" s="592"/>
      <c r="F397" s="381">
        <f>SUM(F395:F396)</f>
        <v>20800</v>
      </c>
      <c r="G397" s="62">
        <f>SUM(G395:G396)</f>
        <v>18720</v>
      </c>
      <c r="I397" s="159"/>
      <c r="J397" s="264"/>
      <c r="K397" s="159"/>
      <c r="L397" s="159"/>
      <c r="M397" s="159"/>
      <c r="N397" s="286"/>
      <c r="O397" s="235"/>
      <c r="P397" s="195"/>
    </row>
    <row r="398" spans="1:16" ht="15" customHeight="1">
      <c r="A398" s="51"/>
      <c r="B398" s="67"/>
      <c r="C398" s="67"/>
      <c r="D398" s="67"/>
      <c r="E398" s="67"/>
      <c r="F398" s="384"/>
      <c r="G398" s="396"/>
      <c r="I398" s="159"/>
      <c r="J398" s="264"/>
      <c r="K398" s="159"/>
      <c r="L398" s="159"/>
      <c r="M398" s="159"/>
      <c r="N398" s="286"/>
      <c r="O398" s="235"/>
      <c r="P398" s="195"/>
    </row>
    <row r="399" spans="1:16" ht="15" customHeight="1">
      <c r="A399" s="51"/>
      <c r="B399" s="67"/>
      <c r="C399" s="67"/>
      <c r="D399" s="67"/>
      <c r="E399" s="67"/>
      <c r="F399" s="384"/>
      <c r="G399" s="396"/>
      <c r="I399" s="263"/>
      <c r="J399" s="262"/>
      <c r="K399" s="263"/>
      <c r="L399" s="262"/>
      <c r="M399" s="262"/>
      <c r="N399" s="285"/>
      <c r="O399" s="285"/>
      <c r="P399" s="195"/>
    </row>
    <row r="400" spans="1:16" ht="17.25">
      <c r="A400" s="595" t="s">
        <v>572</v>
      </c>
      <c r="B400" s="596"/>
      <c r="C400" s="596"/>
      <c r="D400" s="596"/>
      <c r="E400" s="596"/>
      <c r="F400" s="596"/>
      <c r="G400" s="626"/>
      <c r="I400" s="159"/>
      <c r="J400" s="264"/>
      <c r="K400" s="159"/>
      <c r="L400" s="264"/>
      <c r="M400" s="264"/>
      <c r="N400" s="143"/>
      <c r="O400" s="235"/>
      <c r="P400" s="195"/>
    </row>
    <row r="401" spans="1:16" ht="28.5">
      <c r="A401" s="58" t="s">
        <v>0</v>
      </c>
      <c r="B401" s="58" t="s">
        <v>563</v>
      </c>
      <c r="C401" s="403" t="s">
        <v>326</v>
      </c>
      <c r="D401" s="403" t="s">
        <v>327</v>
      </c>
      <c r="E401" s="403" t="s">
        <v>509</v>
      </c>
      <c r="F401" s="368" t="s">
        <v>388</v>
      </c>
      <c r="G401" s="6" t="s">
        <v>389</v>
      </c>
      <c r="I401" s="159"/>
      <c r="J401" s="264"/>
      <c r="K401" s="159"/>
      <c r="L401" s="160"/>
      <c r="M401" s="160"/>
      <c r="N401" s="266"/>
      <c r="O401" s="266"/>
      <c r="P401" s="195"/>
    </row>
    <row r="402" spans="1:16">
      <c r="A402" s="1">
        <v>1</v>
      </c>
      <c r="B402" s="411" t="s">
        <v>15</v>
      </c>
      <c r="C402" s="60" t="s">
        <v>16</v>
      </c>
      <c r="D402" s="41" t="s">
        <v>17</v>
      </c>
      <c r="E402" s="1">
        <v>1</v>
      </c>
      <c r="F402" s="427">
        <v>800</v>
      </c>
      <c r="G402" s="425">
        <f t="shared" ref="G402:G407" si="9">F402*0.9</f>
        <v>720</v>
      </c>
      <c r="I402" s="159"/>
      <c r="J402" s="264"/>
      <c r="K402" s="159"/>
      <c r="L402" s="160"/>
      <c r="M402" s="160"/>
      <c r="N402" s="266"/>
      <c r="O402" s="235"/>
      <c r="P402" s="195"/>
    </row>
    <row r="403" spans="1:16" ht="18" customHeight="1">
      <c r="A403" s="1">
        <v>2</v>
      </c>
      <c r="B403" s="2" t="s">
        <v>27</v>
      </c>
      <c r="C403" s="60" t="s">
        <v>21</v>
      </c>
      <c r="D403" s="41" t="s">
        <v>17</v>
      </c>
      <c r="E403" s="1">
        <v>2</v>
      </c>
      <c r="F403" s="427">
        <v>800</v>
      </c>
      <c r="G403" s="425">
        <f t="shared" si="9"/>
        <v>720</v>
      </c>
      <c r="I403" s="260"/>
      <c r="J403" s="260"/>
      <c r="K403" s="260"/>
      <c r="L403" s="260"/>
      <c r="M403" s="260"/>
      <c r="N403" s="261"/>
      <c r="O403" s="235"/>
      <c r="P403" s="195"/>
    </row>
    <row r="404" spans="1:16" ht="15" customHeight="1">
      <c r="A404" s="1">
        <v>3</v>
      </c>
      <c r="B404" s="2" t="s">
        <v>573</v>
      </c>
      <c r="C404" s="60" t="s">
        <v>21</v>
      </c>
      <c r="D404" s="41" t="s">
        <v>17</v>
      </c>
      <c r="E404" s="1">
        <v>2</v>
      </c>
      <c r="F404" s="427">
        <v>800</v>
      </c>
      <c r="G404" s="428">
        <f t="shared" si="9"/>
        <v>720</v>
      </c>
      <c r="I404" s="272"/>
      <c r="J404" s="272"/>
      <c r="K404" s="272"/>
      <c r="L404" s="272"/>
      <c r="M404" s="272"/>
      <c r="N404" s="156"/>
      <c r="O404" s="273"/>
      <c r="P404" s="195"/>
    </row>
    <row r="405" spans="1:16">
      <c r="A405" s="1">
        <v>4</v>
      </c>
      <c r="B405" s="2" t="s">
        <v>32</v>
      </c>
      <c r="C405" s="60" t="s">
        <v>21</v>
      </c>
      <c r="D405" s="41" t="s">
        <v>17</v>
      </c>
      <c r="E405" s="1">
        <v>2</v>
      </c>
      <c r="F405" s="427">
        <v>800</v>
      </c>
      <c r="G405" s="425">
        <f t="shared" si="9"/>
        <v>720</v>
      </c>
      <c r="I405" s="272"/>
      <c r="J405" s="272"/>
      <c r="K405" s="272"/>
      <c r="L405" s="272"/>
      <c r="M405" s="272"/>
      <c r="N405" s="156"/>
      <c r="O405" s="273"/>
      <c r="P405" s="195"/>
    </row>
    <row r="406" spans="1:16">
      <c r="A406" s="1">
        <v>5</v>
      </c>
      <c r="B406" s="2" t="s">
        <v>33</v>
      </c>
      <c r="C406" s="60" t="s">
        <v>21</v>
      </c>
      <c r="D406" s="41" t="s">
        <v>17</v>
      </c>
      <c r="E406" s="1">
        <v>2</v>
      </c>
      <c r="F406" s="427">
        <f>F358</f>
        <v>800</v>
      </c>
      <c r="G406" s="425">
        <f t="shared" si="9"/>
        <v>720</v>
      </c>
      <c r="I406" s="159"/>
      <c r="J406" s="264"/>
      <c r="K406" s="159"/>
      <c r="L406" s="159"/>
      <c r="M406" s="159"/>
      <c r="N406" s="285"/>
      <c r="O406" s="235"/>
      <c r="P406" s="195"/>
    </row>
    <row r="407" spans="1:16">
      <c r="A407" s="1">
        <v>6</v>
      </c>
      <c r="B407" s="2" t="s">
        <v>445</v>
      </c>
      <c r="C407" s="60" t="s">
        <v>21</v>
      </c>
      <c r="D407" s="41" t="s">
        <v>17</v>
      </c>
      <c r="E407" s="1">
        <v>2</v>
      </c>
      <c r="F407" s="427">
        <f>F359</f>
        <v>800</v>
      </c>
      <c r="G407" s="425">
        <f t="shared" si="9"/>
        <v>720</v>
      </c>
      <c r="I407" s="159"/>
      <c r="J407" s="287"/>
      <c r="K407" s="159"/>
      <c r="L407" s="159"/>
      <c r="M407" s="159"/>
      <c r="N407" s="285"/>
      <c r="O407" s="235"/>
      <c r="P407" s="195"/>
    </row>
    <row r="408" spans="1:16" ht="28.5">
      <c r="A408" s="1">
        <v>7</v>
      </c>
      <c r="B408" s="4" t="s">
        <v>574</v>
      </c>
      <c r="C408" s="1" t="s">
        <v>45</v>
      </c>
      <c r="D408" s="41" t="s">
        <v>20</v>
      </c>
      <c r="E408" s="1">
        <v>1</v>
      </c>
      <c r="F408" s="427">
        <v>700</v>
      </c>
      <c r="G408" s="425">
        <f>F408*0.9+10</f>
        <v>640</v>
      </c>
      <c r="I408" s="263"/>
      <c r="J408" s="262"/>
      <c r="K408" s="263"/>
      <c r="L408" s="262"/>
      <c r="M408" s="262"/>
      <c r="N408" s="285"/>
      <c r="O408" s="285"/>
      <c r="P408" s="195"/>
    </row>
    <row r="409" spans="1:16">
      <c r="A409" s="1">
        <v>8</v>
      </c>
      <c r="B409" s="68" t="s">
        <v>575</v>
      </c>
      <c r="C409" s="69" t="s">
        <v>147</v>
      </c>
      <c r="D409" s="41" t="s">
        <v>20</v>
      </c>
      <c r="E409" s="69">
        <v>1</v>
      </c>
      <c r="F409" s="427">
        <v>1200</v>
      </c>
      <c r="G409" s="425">
        <f>F409*0.9</f>
        <v>1080</v>
      </c>
      <c r="I409" s="159"/>
      <c r="J409" s="264"/>
      <c r="K409" s="159"/>
      <c r="L409" s="264"/>
      <c r="M409" s="264"/>
      <c r="N409" s="143"/>
      <c r="O409" s="235"/>
      <c r="P409" s="195"/>
    </row>
    <row r="410" spans="1:16">
      <c r="A410" s="1">
        <v>9</v>
      </c>
      <c r="B410" s="2" t="s">
        <v>61</v>
      </c>
      <c r="C410" s="60" t="s">
        <v>21</v>
      </c>
      <c r="D410" s="41" t="s">
        <v>17</v>
      </c>
      <c r="E410" s="1">
        <v>2</v>
      </c>
      <c r="F410" s="427">
        <v>1960</v>
      </c>
      <c r="G410" s="425">
        <f>F410*0.9+16</f>
        <v>1780</v>
      </c>
      <c r="I410" s="159"/>
      <c r="J410" s="264"/>
      <c r="K410" s="159"/>
      <c r="L410" s="160"/>
      <c r="M410" s="160"/>
      <c r="N410" s="266"/>
      <c r="O410" s="266"/>
      <c r="P410" s="195"/>
    </row>
    <row r="411" spans="1:16" ht="71.25">
      <c r="A411" s="1">
        <v>10</v>
      </c>
      <c r="B411" s="2" t="s">
        <v>576</v>
      </c>
      <c r="C411" s="60" t="s">
        <v>21</v>
      </c>
      <c r="D411" s="41" t="s">
        <v>17</v>
      </c>
      <c r="E411" s="1">
        <v>2</v>
      </c>
      <c r="F411" s="427">
        <v>4500</v>
      </c>
      <c r="G411" s="425">
        <f>F411*0.9+10</f>
        <v>4060</v>
      </c>
      <c r="I411" s="152"/>
      <c r="J411" s="152"/>
      <c r="K411" s="152"/>
      <c r="L411" s="152"/>
      <c r="M411" s="152"/>
      <c r="N411" s="154"/>
      <c r="O411" s="235"/>
      <c r="P411" s="195"/>
    </row>
    <row r="412" spans="1:16">
      <c r="A412" s="1">
        <v>11</v>
      </c>
      <c r="B412" s="2" t="s">
        <v>577</v>
      </c>
      <c r="C412" s="60" t="s">
        <v>21</v>
      </c>
      <c r="D412" s="41" t="s">
        <v>17</v>
      </c>
      <c r="E412" s="3" t="s">
        <v>2</v>
      </c>
      <c r="F412" s="427">
        <v>5500</v>
      </c>
      <c r="G412" s="425">
        <f>F412*0.9+10</f>
        <v>4960</v>
      </c>
      <c r="I412" s="152"/>
      <c r="J412" s="152"/>
      <c r="K412" s="152"/>
      <c r="L412" s="152"/>
      <c r="M412" s="152"/>
      <c r="N412" s="154"/>
      <c r="O412" s="235"/>
      <c r="P412" s="195"/>
    </row>
    <row r="413" spans="1:16" ht="28.5">
      <c r="A413" s="1">
        <v>12</v>
      </c>
      <c r="B413" s="2" t="s">
        <v>578</v>
      </c>
      <c r="C413" s="60" t="s">
        <v>21</v>
      </c>
      <c r="D413" s="41" t="s">
        <v>20</v>
      </c>
      <c r="E413" s="1">
        <v>2</v>
      </c>
      <c r="F413" s="427">
        <v>2700</v>
      </c>
      <c r="G413" s="425">
        <f>F413*0.9+10</f>
        <v>2440</v>
      </c>
      <c r="I413" s="267"/>
      <c r="J413" s="267"/>
      <c r="K413" s="267"/>
      <c r="L413" s="267"/>
      <c r="M413" s="267"/>
      <c r="N413" s="163"/>
      <c r="O413" s="163"/>
      <c r="P413" s="195"/>
    </row>
    <row r="414" spans="1:16">
      <c r="A414" s="1">
        <v>13</v>
      </c>
      <c r="B414" s="2" t="s">
        <v>579</v>
      </c>
      <c r="C414" s="60" t="s">
        <v>21</v>
      </c>
      <c r="D414" s="41" t="s">
        <v>20</v>
      </c>
      <c r="E414" s="1">
        <v>2</v>
      </c>
      <c r="F414" s="427">
        <v>3200</v>
      </c>
      <c r="G414" s="425">
        <f t="shared" ref="G414:G419" si="10">F414*0.9</f>
        <v>2880</v>
      </c>
      <c r="I414" s="272"/>
      <c r="J414" s="272"/>
      <c r="K414" s="272"/>
      <c r="L414" s="272"/>
      <c r="M414" s="272"/>
      <c r="N414" s="156"/>
      <c r="O414" s="273"/>
      <c r="P414" s="195"/>
    </row>
    <row r="415" spans="1:16">
      <c r="A415" s="1">
        <v>14</v>
      </c>
      <c r="B415" s="2" t="s">
        <v>580</v>
      </c>
      <c r="C415" s="60" t="s">
        <v>21</v>
      </c>
      <c r="D415" s="41" t="s">
        <v>17</v>
      </c>
      <c r="E415" s="1">
        <v>2</v>
      </c>
      <c r="F415" s="427">
        <v>2400</v>
      </c>
      <c r="G415" s="425">
        <f t="shared" si="10"/>
        <v>2160</v>
      </c>
      <c r="I415" s="272"/>
      <c r="J415" s="272"/>
      <c r="K415" s="272"/>
      <c r="L415" s="272"/>
      <c r="M415" s="272"/>
      <c r="N415" s="156"/>
      <c r="O415" s="273"/>
      <c r="P415" s="195"/>
    </row>
    <row r="416" spans="1:16">
      <c r="A416" s="1">
        <v>15</v>
      </c>
      <c r="B416" s="2" t="s">
        <v>581</v>
      </c>
      <c r="C416" s="60" t="s">
        <v>21</v>
      </c>
      <c r="D416" s="41" t="s">
        <v>17</v>
      </c>
      <c r="E416" s="1">
        <v>2</v>
      </c>
      <c r="F416" s="427">
        <v>2400</v>
      </c>
      <c r="G416" s="425">
        <f t="shared" si="10"/>
        <v>2160</v>
      </c>
      <c r="I416" s="131"/>
      <c r="J416" s="134"/>
      <c r="K416" s="131"/>
      <c r="L416" s="131"/>
      <c r="M416" s="131"/>
      <c r="N416" s="285"/>
      <c r="O416" s="235"/>
      <c r="P416" s="195"/>
    </row>
    <row r="417" spans="1:16">
      <c r="A417" s="1">
        <v>16</v>
      </c>
      <c r="B417" s="2" t="s">
        <v>141</v>
      </c>
      <c r="C417" s="60" t="s">
        <v>21</v>
      </c>
      <c r="D417" s="41" t="s">
        <v>17</v>
      </c>
      <c r="E417" s="1">
        <v>2</v>
      </c>
      <c r="F417" s="427">
        <v>2400</v>
      </c>
      <c r="G417" s="425">
        <f t="shared" si="10"/>
        <v>2160</v>
      </c>
      <c r="I417" s="131"/>
      <c r="J417" s="134"/>
      <c r="K417" s="131"/>
      <c r="L417" s="131"/>
      <c r="M417" s="131"/>
      <c r="N417" s="285"/>
      <c r="O417" s="235"/>
      <c r="P417" s="195"/>
    </row>
    <row r="418" spans="1:16" ht="18" customHeight="1">
      <c r="A418" s="1">
        <v>17</v>
      </c>
      <c r="B418" s="2" t="s">
        <v>582</v>
      </c>
      <c r="C418" s="60" t="s">
        <v>21</v>
      </c>
      <c r="D418" s="41" t="s">
        <v>20</v>
      </c>
      <c r="E418" s="1">
        <v>2</v>
      </c>
      <c r="F418" s="427">
        <v>2600</v>
      </c>
      <c r="G418" s="425">
        <f t="shared" si="10"/>
        <v>2340</v>
      </c>
      <c r="I418" s="131"/>
      <c r="J418" s="134"/>
      <c r="K418" s="131"/>
      <c r="L418" s="131"/>
      <c r="M418" s="131"/>
      <c r="N418" s="285"/>
      <c r="O418" s="244"/>
      <c r="P418" s="195"/>
    </row>
    <row r="419" spans="1:16" ht="42.75">
      <c r="A419" s="1">
        <v>18</v>
      </c>
      <c r="B419" s="70" t="s">
        <v>583</v>
      </c>
      <c r="C419" s="71" t="s">
        <v>147</v>
      </c>
      <c r="D419" s="41" t="s">
        <v>20</v>
      </c>
      <c r="E419" s="3" t="s">
        <v>2</v>
      </c>
      <c r="F419" s="427">
        <v>5200</v>
      </c>
      <c r="G419" s="425">
        <f t="shared" si="10"/>
        <v>4680</v>
      </c>
      <c r="I419" s="131"/>
      <c r="J419" s="134"/>
      <c r="K419" s="131"/>
      <c r="L419" s="131"/>
      <c r="M419" s="131"/>
      <c r="N419" s="285"/>
      <c r="O419" s="235"/>
      <c r="P419" s="195"/>
    </row>
    <row r="420" spans="1:16">
      <c r="A420" s="72"/>
      <c r="B420" s="301"/>
      <c r="C420" s="301"/>
      <c r="D420" s="569" t="s">
        <v>510</v>
      </c>
      <c r="E420" s="570"/>
      <c r="F420" s="385">
        <f>SUM(F402:F419)</f>
        <v>39560</v>
      </c>
      <c r="G420" s="397">
        <f>SUM(G402:G419)</f>
        <v>35660</v>
      </c>
      <c r="I420" s="131"/>
      <c r="J420" s="134"/>
      <c r="K420" s="131"/>
      <c r="L420" s="131"/>
      <c r="M420" s="131"/>
      <c r="N420" s="285"/>
      <c r="O420" s="235"/>
      <c r="P420" s="195"/>
    </row>
    <row r="421" spans="1:16" ht="28.5" customHeight="1">
      <c r="A421" s="627" t="s">
        <v>584</v>
      </c>
      <c r="B421" s="628"/>
      <c r="C421" s="628"/>
      <c r="D421" s="628"/>
      <c r="E421" s="628"/>
      <c r="F421" s="628"/>
      <c r="G421" s="628"/>
      <c r="I421" s="131"/>
      <c r="J421" s="134"/>
      <c r="K421" s="131"/>
      <c r="L421" s="131"/>
      <c r="M421" s="131"/>
      <c r="N421" s="285"/>
      <c r="O421" s="235"/>
      <c r="P421" s="195"/>
    </row>
    <row r="422" spans="1:16" ht="28.5">
      <c r="A422" s="58" t="s">
        <v>0</v>
      </c>
      <c r="B422" s="58" t="s">
        <v>563</v>
      </c>
      <c r="C422" s="403" t="s">
        <v>326</v>
      </c>
      <c r="D422" s="403" t="s">
        <v>327</v>
      </c>
      <c r="E422" s="403" t="s">
        <v>509</v>
      </c>
      <c r="F422" s="368" t="s">
        <v>388</v>
      </c>
      <c r="G422" s="6" t="s">
        <v>389</v>
      </c>
      <c r="I422" s="131"/>
      <c r="J422" s="134"/>
      <c r="K422" s="131"/>
      <c r="L422" s="131"/>
      <c r="M422" s="252"/>
      <c r="N422" s="285"/>
      <c r="O422" s="235"/>
      <c r="P422" s="195"/>
    </row>
    <row r="423" spans="1:16">
      <c r="A423" s="1">
        <v>1</v>
      </c>
      <c r="B423" s="411" t="s">
        <v>15</v>
      </c>
      <c r="C423" s="1" t="s">
        <v>16</v>
      </c>
      <c r="D423" s="1" t="s">
        <v>17</v>
      </c>
      <c r="E423" s="1">
        <v>1</v>
      </c>
      <c r="F423" s="427">
        <v>800</v>
      </c>
      <c r="G423" s="425">
        <f t="shared" ref="G423:G429" si="11">F423*0.9</f>
        <v>720</v>
      </c>
      <c r="I423" s="131"/>
      <c r="J423" s="134"/>
      <c r="K423" s="131"/>
      <c r="L423" s="131"/>
      <c r="M423" s="131"/>
      <c r="N423" s="285"/>
      <c r="O423" s="235"/>
      <c r="P423" s="195"/>
    </row>
    <row r="424" spans="1:16">
      <c r="A424" s="1">
        <v>2</v>
      </c>
      <c r="B424" s="2" t="s">
        <v>27</v>
      </c>
      <c r="C424" s="1" t="s">
        <v>21</v>
      </c>
      <c r="D424" s="1" t="s">
        <v>17</v>
      </c>
      <c r="E424" s="1">
        <v>2</v>
      </c>
      <c r="F424" s="427">
        <v>800</v>
      </c>
      <c r="G424" s="425">
        <f t="shared" si="11"/>
        <v>720</v>
      </c>
      <c r="I424" s="131"/>
      <c r="J424" s="134"/>
      <c r="K424" s="131"/>
      <c r="L424" s="131"/>
      <c r="M424" s="131"/>
      <c r="N424" s="285"/>
      <c r="O424" s="235"/>
      <c r="P424" s="195"/>
    </row>
    <row r="425" spans="1:16">
      <c r="A425" s="1">
        <v>3</v>
      </c>
      <c r="B425" s="2" t="s">
        <v>573</v>
      </c>
      <c r="C425" s="1" t="s">
        <v>21</v>
      </c>
      <c r="D425" s="1" t="s">
        <v>17</v>
      </c>
      <c r="E425" s="1">
        <v>2</v>
      </c>
      <c r="F425" s="427">
        <v>800</v>
      </c>
      <c r="G425" s="428">
        <f t="shared" si="11"/>
        <v>720</v>
      </c>
      <c r="I425" s="131"/>
      <c r="J425" s="134"/>
      <c r="K425" s="131"/>
      <c r="L425" s="131"/>
      <c r="M425" s="131"/>
      <c r="N425" s="285"/>
      <c r="O425" s="235"/>
      <c r="P425" s="195"/>
    </row>
    <row r="426" spans="1:16" ht="18" customHeight="1">
      <c r="A426" s="1">
        <v>4</v>
      </c>
      <c r="B426" s="2" t="s">
        <v>32</v>
      </c>
      <c r="C426" s="1" t="s">
        <v>21</v>
      </c>
      <c r="D426" s="1" t="s">
        <v>17</v>
      </c>
      <c r="E426" s="1">
        <v>2</v>
      </c>
      <c r="F426" s="427">
        <v>800</v>
      </c>
      <c r="G426" s="425">
        <f t="shared" si="11"/>
        <v>720</v>
      </c>
      <c r="I426" s="131"/>
      <c r="J426" s="134"/>
      <c r="K426" s="131"/>
      <c r="L426" s="131"/>
      <c r="M426" s="131"/>
      <c r="N426" s="285"/>
      <c r="O426" s="235"/>
      <c r="P426" s="195"/>
    </row>
    <row r="427" spans="1:16" ht="15" customHeight="1">
      <c r="A427" s="1">
        <v>5</v>
      </c>
      <c r="B427" s="2" t="s">
        <v>33</v>
      </c>
      <c r="C427" s="1" t="s">
        <v>21</v>
      </c>
      <c r="D427" s="1" t="s">
        <v>17</v>
      </c>
      <c r="E427" s="1">
        <v>2</v>
      </c>
      <c r="F427" s="427">
        <v>800</v>
      </c>
      <c r="G427" s="425">
        <f t="shared" si="11"/>
        <v>720</v>
      </c>
      <c r="I427" s="131"/>
      <c r="J427" s="134"/>
      <c r="K427" s="131"/>
      <c r="L427" s="131"/>
      <c r="M427" s="131"/>
      <c r="N427" s="285"/>
      <c r="O427" s="235"/>
      <c r="P427" s="195"/>
    </row>
    <row r="428" spans="1:16">
      <c r="A428" s="1">
        <v>6</v>
      </c>
      <c r="B428" s="2" t="s">
        <v>445</v>
      </c>
      <c r="C428" s="1" t="s">
        <v>21</v>
      </c>
      <c r="D428" s="1" t="s">
        <v>17</v>
      </c>
      <c r="E428" s="1">
        <v>2</v>
      </c>
      <c r="F428" s="427">
        <v>800</v>
      </c>
      <c r="G428" s="425">
        <f t="shared" si="11"/>
        <v>720</v>
      </c>
      <c r="I428" s="131"/>
      <c r="J428" s="134"/>
      <c r="K428" s="131"/>
      <c r="L428" s="131"/>
      <c r="M428" s="131"/>
      <c r="N428" s="285"/>
      <c r="O428" s="235"/>
      <c r="P428" s="195"/>
    </row>
    <row r="429" spans="1:16">
      <c r="A429" s="1">
        <v>7</v>
      </c>
      <c r="B429" s="2" t="s">
        <v>37</v>
      </c>
      <c r="C429" s="1" t="s">
        <v>21</v>
      </c>
      <c r="D429" s="1" t="s">
        <v>17</v>
      </c>
      <c r="E429" s="1">
        <v>2</v>
      </c>
      <c r="F429" s="427">
        <v>800</v>
      </c>
      <c r="G429" s="425">
        <f t="shared" si="11"/>
        <v>720</v>
      </c>
      <c r="I429" s="131"/>
      <c r="J429" s="264"/>
      <c r="K429" s="159"/>
      <c r="L429" s="159"/>
      <c r="M429" s="252"/>
      <c r="N429" s="285"/>
      <c r="O429" s="235"/>
      <c r="P429" s="195"/>
    </row>
    <row r="430" spans="1:16" ht="28.5">
      <c r="A430" s="1">
        <v>8</v>
      </c>
      <c r="B430" s="4" t="s">
        <v>574</v>
      </c>
      <c r="C430" s="1" t="s">
        <v>45</v>
      </c>
      <c r="D430" s="1" t="s">
        <v>20</v>
      </c>
      <c r="E430" s="1">
        <v>1</v>
      </c>
      <c r="F430" s="427">
        <v>700</v>
      </c>
      <c r="G430" s="425">
        <f>F430*0.9+10</f>
        <v>640</v>
      </c>
      <c r="I430" s="268"/>
      <c r="J430" s="268"/>
      <c r="K430" s="268"/>
      <c r="L430" s="408"/>
      <c r="M430" s="409"/>
      <c r="N430" s="143"/>
      <c r="O430" s="143"/>
      <c r="P430" s="195"/>
    </row>
    <row r="431" spans="1:16">
      <c r="A431" s="1">
        <v>9</v>
      </c>
      <c r="B431" s="68" t="s">
        <v>575</v>
      </c>
      <c r="C431" s="69" t="s">
        <v>147</v>
      </c>
      <c r="D431" s="69" t="s">
        <v>20</v>
      </c>
      <c r="E431" s="69">
        <v>1</v>
      </c>
      <c r="F431" s="427">
        <v>1200</v>
      </c>
      <c r="G431" s="425">
        <f>F431*0.9</f>
        <v>1080</v>
      </c>
      <c r="I431" s="269"/>
      <c r="J431" s="269"/>
      <c r="K431" s="269"/>
      <c r="L431" s="405"/>
      <c r="M431" s="406"/>
      <c r="N431" s="285"/>
      <c r="O431" s="235"/>
      <c r="P431" s="195"/>
    </row>
    <row r="432" spans="1:16" ht="28.5">
      <c r="A432" s="1">
        <v>10</v>
      </c>
      <c r="B432" s="2" t="s">
        <v>585</v>
      </c>
      <c r="C432" s="1" t="s">
        <v>21</v>
      </c>
      <c r="D432" s="1" t="s">
        <v>17</v>
      </c>
      <c r="E432" s="1">
        <v>2</v>
      </c>
      <c r="F432" s="427">
        <v>1800</v>
      </c>
      <c r="G432" s="425">
        <f>F432*0.9</f>
        <v>1620</v>
      </c>
      <c r="I432" s="269"/>
      <c r="J432" s="269"/>
      <c r="K432" s="269"/>
      <c r="L432" s="405"/>
      <c r="M432" s="406"/>
      <c r="N432" s="285"/>
      <c r="O432" s="235"/>
      <c r="P432" s="195"/>
    </row>
    <row r="433" spans="1:16">
      <c r="A433" s="1">
        <v>11</v>
      </c>
      <c r="B433" s="2" t="s">
        <v>57</v>
      </c>
      <c r="C433" s="1" t="s">
        <v>21</v>
      </c>
      <c r="D433" s="1" t="s">
        <v>17</v>
      </c>
      <c r="E433" s="1">
        <v>2</v>
      </c>
      <c r="F433" s="427">
        <v>1960</v>
      </c>
      <c r="G433" s="425">
        <f>F433*0.9+16</f>
        <v>1780</v>
      </c>
      <c r="I433" s="269"/>
      <c r="J433" s="269"/>
      <c r="K433" s="269"/>
      <c r="L433" s="405"/>
      <c r="M433" s="406"/>
      <c r="N433" s="285"/>
      <c r="O433" s="235"/>
      <c r="P433" s="195"/>
    </row>
    <row r="434" spans="1:16">
      <c r="A434" s="1">
        <v>12</v>
      </c>
      <c r="B434" s="2" t="s">
        <v>61</v>
      </c>
      <c r="C434" s="1" t="s">
        <v>21</v>
      </c>
      <c r="D434" s="1" t="s">
        <v>17</v>
      </c>
      <c r="E434" s="1">
        <v>2</v>
      </c>
      <c r="F434" s="427">
        <v>1960</v>
      </c>
      <c r="G434" s="425">
        <f>F434*0.9+16</f>
        <v>1780</v>
      </c>
      <c r="I434" s="269"/>
      <c r="J434" s="269"/>
      <c r="K434" s="269"/>
      <c r="L434" s="407"/>
      <c r="M434" s="406"/>
      <c r="N434" s="156"/>
      <c r="O434" s="156"/>
      <c r="P434" s="195"/>
    </row>
    <row r="435" spans="1:16" ht="71.25">
      <c r="A435" s="1">
        <v>13</v>
      </c>
      <c r="B435" s="2" t="s">
        <v>576</v>
      </c>
      <c r="C435" s="1" t="s">
        <v>21</v>
      </c>
      <c r="D435" s="1" t="s">
        <v>17</v>
      </c>
      <c r="E435" s="1">
        <v>2</v>
      </c>
      <c r="F435" s="427">
        <v>4500</v>
      </c>
      <c r="G435" s="425">
        <f>F435*0.9+10</f>
        <v>4060</v>
      </c>
      <c r="I435" s="267"/>
      <c r="J435" s="267"/>
      <c r="K435" s="267"/>
      <c r="L435" s="267"/>
      <c r="M435" s="267"/>
      <c r="N435" s="147"/>
      <c r="O435" s="235"/>
      <c r="P435" s="195"/>
    </row>
    <row r="436" spans="1:16" ht="18" customHeight="1">
      <c r="A436" s="1">
        <v>14</v>
      </c>
      <c r="B436" s="2" t="s">
        <v>577</v>
      </c>
      <c r="C436" s="1" t="s">
        <v>21</v>
      </c>
      <c r="D436" s="1" t="s">
        <v>17</v>
      </c>
      <c r="E436" s="3" t="s">
        <v>2</v>
      </c>
      <c r="F436" s="427">
        <v>5500</v>
      </c>
      <c r="G436" s="425">
        <f>F436*0.9+10</f>
        <v>4960</v>
      </c>
      <c r="I436" s="272"/>
      <c r="J436" s="272"/>
      <c r="K436" s="272"/>
      <c r="L436" s="272"/>
      <c r="M436" s="272"/>
      <c r="N436" s="156"/>
      <c r="O436" s="273"/>
      <c r="P436" s="195"/>
    </row>
    <row r="437" spans="1:16" ht="28.5" customHeight="1">
      <c r="A437" s="1">
        <v>15</v>
      </c>
      <c r="B437" s="2" t="s">
        <v>578</v>
      </c>
      <c r="C437" s="1" t="s">
        <v>21</v>
      </c>
      <c r="D437" s="1" t="s">
        <v>20</v>
      </c>
      <c r="E437" s="1">
        <v>2</v>
      </c>
      <c r="F437" s="427">
        <v>2700</v>
      </c>
      <c r="G437" s="425">
        <f>F437*0.9+10</f>
        <v>2440</v>
      </c>
      <c r="I437" s="272"/>
      <c r="J437" s="272"/>
      <c r="K437" s="272"/>
      <c r="L437" s="272"/>
      <c r="M437" s="272"/>
      <c r="N437" s="156"/>
      <c r="O437" s="273"/>
      <c r="P437" s="195"/>
    </row>
    <row r="438" spans="1:16">
      <c r="A438" s="1">
        <v>16</v>
      </c>
      <c r="B438" s="2" t="s">
        <v>579</v>
      </c>
      <c r="C438" s="1" t="s">
        <v>21</v>
      </c>
      <c r="D438" s="1" t="s">
        <v>20</v>
      </c>
      <c r="E438" s="1">
        <v>2</v>
      </c>
      <c r="F438" s="427">
        <v>3200</v>
      </c>
      <c r="G438" s="425">
        <f t="shared" ref="G438:G446" si="12">F438*0.9</f>
        <v>2880</v>
      </c>
      <c r="I438" s="131"/>
      <c r="J438" s="405"/>
      <c r="K438" s="131"/>
      <c r="L438" s="131"/>
      <c r="M438" s="131"/>
      <c r="N438" s="285"/>
      <c r="O438" s="235"/>
      <c r="P438" s="195"/>
    </row>
    <row r="439" spans="1:16">
      <c r="A439" s="1">
        <v>17</v>
      </c>
      <c r="B439" s="2" t="s">
        <v>580</v>
      </c>
      <c r="C439" s="1" t="s">
        <v>21</v>
      </c>
      <c r="D439" s="1" t="s">
        <v>17</v>
      </c>
      <c r="E439" s="1">
        <v>2</v>
      </c>
      <c r="F439" s="427">
        <v>2400</v>
      </c>
      <c r="G439" s="425">
        <f t="shared" si="12"/>
        <v>2160</v>
      </c>
      <c r="I439" s="131"/>
      <c r="J439" s="134"/>
      <c r="K439" s="131"/>
      <c r="L439" s="131"/>
      <c r="M439" s="131"/>
      <c r="N439" s="285"/>
      <c r="O439" s="235"/>
      <c r="P439" s="195"/>
    </row>
    <row r="440" spans="1:16" ht="15" customHeight="1">
      <c r="A440" s="1">
        <v>18</v>
      </c>
      <c r="B440" s="2" t="s">
        <v>581</v>
      </c>
      <c r="C440" s="1" t="s">
        <v>21</v>
      </c>
      <c r="D440" s="1" t="s">
        <v>17</v>
      </c>
      <c r="E440" s="1">
        <v>2</v>
      </c>
      <c r="F440" s="427">
        <v>2400</v>
      </c>
      <c r="G440" s="425">
        <f t="shared" si="12"/>
        <v>2160</v>
      </c>
      <c r="I440" s="131"/>
      <c r="J440" s="134"/>
      <c r="K440" s="131"/>
      <c r="L440" s="131"/>
      <c r="M440" s="131"/>
      <c r="N440" s="285"/>
      <c r="O440" s="244"/>
      <c r="P440" s="195"/>
    </row>
    <row r="441" spans="1:16" ht="15" customHeight="1">
      <c r="A441" s="1">
        <v>19</v>
      </c>
      <c r="B441" s="2" t="s">
        <v>599</v>
      </c>
      <c r="C441" s="1" t="s">
        <v>21</v>
      </c>
      <c r="D441" s="1" t="s">
        <v>17</v>
      </c>
      <c r="E441" s="1">
        <v>2</v>
      </c>
      <c r="F441" s="427">
        <v>2400</v>
      </c>
      <c r="G441" s="425">
        <f t="shared" si="12"/>
        <v>2160</v>
      </c>
      <c r="I441" s="131"/>
      <c r="J441" s="134"/>
      <c r="K441" s="131"/>
      <c r="L441" s="131"/>
      <c r="M441" s="131"/>
      <c r="N441" s="285"/>
      <c r="O441" s="235"/>
      <c r="P441" s="195"/>
    </row>
    <row r="442" spans="1:16" ht="15" customHeight="1">
      <c r="A442" s="1">
        <v>20</v>
      </c>
      <c r="B442" s="2" t="s">
        <v>582</v>
      </c>
      <c r="C442" s="1" t="s">
        <v>21</v>
      </c>
      <c r="D442" s="1" t="s">
        <v>20</v>
      </c>
      <c r="E442" s="1">
        <v>2</v>
      </c>
      <c r="F442" s="427">
        <v>2600</v>
      </c>
      <c r="G442" s="425">
        <f t="shared" si="12"/>
        <v>2340</v>
      </c>
      <c r="I442" s="131"/>
      <c r="J442" s="134"/>
      <c r="K442" s="131"/>
      <c r="L442" s="131"/>
      <c r="M442" s="131"/>
      <c r="N442" s="285"/>
      <c r="O442" s="235"/>
      <c r="P442" s="195"/>
    </row>
    <row r="443" spans="1:16" ht="42.75" customHeight="1">
      <c r="A443" s="1">
        <v>21</v>
      </c>
      <c r="B443" s="70" t="s">
        <v>583</v>
      </c>
      <c r="C443" s="71" t="s">
        <v>147</v>
      </c>
      <c r="D443" s="71" t="s">
        <v>20</v>
      </c>
      <c r="E443" s="3" t="s">
        <v>2</v>
      </c>
      <c r="F443" s="427">
        <v>5200</v>
      </c>
      <c r="G443" s="425">
        <f t="shared" si="12"/>
        <v>4680</v>
      </c>
      <c r="I443" s="131"/>
      <c r="J443" s="134"/>
      <c r="K443" s="131"/>
      <c r="L443" s="131"/>
      <c r="M443" s="131"/>
      <c r="N443" s="285"/>
      <c r="O443" s="235"/>
      <c r="P443" s="195"/>
    </row>
    <row r="444" spans="1:16" ht="42.75" customHeight="1">
      <c r="A444" s="49">
        <v>22</v>
      </c>
      <c r="B444" s="70" t="s">
        <v>586</v>
      </c>
      <c r="C444" s="71" t="s">
        <v>147</v>
      </c>
      <c r="D444" s="71" t="s">
        <v>17</v>
      </c>
      <c r="E444" s="3" t="s">
        <v>2</v>
      </c>
      <c r="F444" s="427">
        <v>5200</v>
      </c>
      <c r="G444" s="425">
        <f t="shared" si="12"/>
        <v>4680</v>
      </c>
      <c r="I444" s="131"/>
      <c r="J444" s="134"/>
      <c r="K444" s="131"/>
      <c r="L444" s="131"/>
      <c r="M444" s="131"/>
      <c r="N444" s="285"/>
      <c r="O444" s="235"/>
      <c r="P444" s="195"/>
    </row>
    <row r="445" spans="1:16" ht="42.75" customHeight="1">
      <c r="A445" s="49">
        <v>23</v>
      </c>
      <c r="B445" s="70" t="s">
        <v>587</v>
      </c>
      <c r="C445" s="71" t="s">
        <v>147</v>
      </c>
      <c r="D445" s="71" t="s">
        <v>17</v>
      </c>
      <c r="E445" s="3" t="s">
        <v>2</v>
      </c>
      <c r="F445" s="427">
        <v>5200</v>
      </c>
      <c r="G445" s="425">
        <f t="shared" si="12"/>
        <v>4680</v>
      </c>
      <c r="I445" s="131"/>
      <c r="J445" s="405"/>
      <c r="K445" s="131"/>
      <c r="L445" s="131"/>
      <c r="M445" s="131"/>
      <c r="N445" s="285"/>
      <c r="O445" s="235"/>
      <c r="P445" s="195"/>
    </row>
    <row r="446" spans="1:16" ht="57" customHeight="1">
      <c r="A446" s="49">
        <v>24</v>
      </c>
      <c r="B446" s="70" t="s">
        <v>588</v>
      </c>
      <c r="C446" s="69" t="s">
        <v>147</v>
      </c>
      <c r="D446" s="71" t="s">
        <v>17</v>
      </c>
      <c r="E446" s="3" t="s">
        <v>2</v>
      </c>
      <c r="F446" s="427">
        <v>7000</v>
      </c>
      <c r="G446" s="425">
        <f t="shared" si="12"/>
        <v>6300</v>
      </c>
      <c r="I446" s="131"/>
      <c r="J446" s="289"/>
      <c r="K446" s="159"/>
      <c r="L446" s="159"/>
      <c r="M446" s="159"/>
      <c r="N446" s="285"/>
      <c r="O446" s="235"/>
      <c r="P446" s="195"/>
    </row>
    <row r="447" spans="1:16" ht="15" customHeight="1">
      <c r="A447" s="133"/>
      <c r="B447" s="137"/>
      <c r="C447" s="138"/>
      <c r="D447" s="569" t="s">
        <v>510</v>
      </c>
      <c r="E447" s="570"/>
      <c r="F447" s="385">
        <f>SUM(F423:F446)</f>
        <v>61520</v>
      </c>
      <c r="G447" s="397">
        <f>SUM(G423:G446)</f>
        <v>55440</v>
      </c>
      <c r="I447" s="131"/>
      <c r="J447" s="134"/>
      <c r="K447" s="131"/>
      <c r="L447" s="131"/>
      <c r="M447" s="131"/>
      <c r="N447" s="285"/>
      <c r="O447" s="235"/>
      <c r="P447" s="195"/>
    </row>
    <row r="448" spans="1:16" ht="42.75" customHeight="1">
      <c r="A448" s="595" t="s">
        <v>589</v>
      </c>
      <c r="B448" s="596"/>
      <c r="C448" s="596"/>
      <c r="D448" s="596"/>
      <c r="E448" s="596"/>
      <c r="F448" s="596"/>
      <c r="G448" s="596"/>
      <c r="I448" s="131"/>
      <c r="J448" s="134"/>
      <c r="K448" s="131"/>
      <c r="L448" s="131"/>
      <c r="M448" s="131"/>
      <c r="N448" s="285"/>
      <c r="O448" s="235"/>
      <c r="P448" s="195"/>
    </row>
    <row r="449" spans="1:16" ht="28.5">
      <c r="A449" s="58" t="s">
        <v>0</v>
      </c>
      <c r="B449" s="58" t="s">
        <v>563</v>
      </c>
      <c r="C449" s="403" t="s">
        <v>326</v>
      </c>
      <c r="D449" s="403" t="s">
        <v>327</v>
      </c>
      <c r="E449" s="403" t="s">
        <v>509</v>
      </c>
      <c r="F449" s="368" t="s">
        <v>388</v>
      </c>
      <c r="G449" s="6" t="s">
        <v>389</v>
      </c>
      <c r="I449" s="131"/>
      <c r="J449" s="134"/>
      <c r="K449" s="131"/>
      <c r="L449" s="131"/>
      <c r="M449" s="131"/>
      <c r="N449" s="285"/>
      <c r="O449" s="235"/>
      <c r="P449" s="195"/>
    </row>
    <row r="450" spans="1:16">
      <c r="A450" s="49">
        <v>1</v>
      </c>
      <c r="B450" s="411" t="s">
        <v>15</v>
      </c>
      <c r="C450" s="49" t="s">
        <v>16</v>
      </c>
      <c r="D450" s="49" t="s">
        <v>17</v>
      </c>
      <c r="E450" s="49">
        <v>1</v>
      </c>
      <c r="F450" s="378">
        <v>800</v>
      </c>
      <c r="G450" s="425">
        <f t="shared" ref="G450:G457" si="13">F450*0.9</f>
        <v>720</v>
      </c>
      <c r="I450" s="131"/>
      <c r="J450" s="134"/>
      <c r="K450" s="131"/>
      <c r="L450" s="131"/>
      <c r="M450" s="131"/>
      <c r="N450" s="285"/>
      <c r="O450" s="235"/>
      <c r="P450" s="195"/>
    </row>
    <row r="451" spans="1:16">
      <c r="A451" s="49">
        <v>2</v>
      </c>
      <c r="B451" s="53" t="s">
        <v>404</v>
      </c>
      <c r="C451" s="49" t="s">
        <v>21</v>
      </c>
      <c r="D451" s="49" t="s">
        <v>17</v>
      </c>
      <c r="E451" s="49">
        <v>2</v>
      </c>
      <c r="F451" s="378">
        <v>800</v>
      </c>
      <c r="G451" s="425">
        <f t="shared" si="13"/>
        <v>720</v>
      </c>
      <c r="I451" s="131"/>
      <c r="J451" s="134"/>
      <c r="K451" s="131"/>
      <c r="L451" s="131"/>
      <c r="M451" s="131"/>
      <c r="N451" s="285"/>
      <c r="O451" s="235"/>
      <c r="P451" s="195"/>
    </row>
    <row r="452" spans="1:16">
      <c r="A452" s="49">
        <v>3</v>
      </c>
      <c r="B452" s="53" t="s">
        <v>591</v>
      </c>
      <c r="C452" s="49" t="s">
        <v>21</v>
      </c>
      <c r="D452" s="49" t="s">
        <v>17</v>
      </c>
      <c r="E452" s="49">
        <v>2</v>
      </c>
      <c r="F452" s="378">
        <v>800</v>
      </c>
      <c r="G452" s="428">
        <f t="shared" si="13"/>
        <v>720</v>
      </c>
      <c r="I452" s="131"/>
      <c r="J452" s="134"/>
      <c r="K452" s="131"/>
      <c r="L452" s="131"/>
      <c r="M452" s="131"/>
      <c r="N452" s="285"/>
      <c r="O452" s="235"/>
      <c r="P452" s="195"/>
    </row>
    <row r="453" spans="1:16">
      <c r="A453" s="49">
        <v>4</v>
      </c>
      <c r="B453" s="53" t="s">
        <v>32</v>
      </c>
      <c r="C453" s="49" t="s">
        <v>21</v>
      </c>
      <c r="D453" s="49" t="s">
        <v>17</v>
      </c>
      <c r="E453" s="49">
        <v>2</v>
      </c>
      <c r="F453" s="378">
        <v>800</v>
      </c>
      <c r="G453" s="425">
        <f t="shared" si="13"/>
        <v>720</v>
      </c>
      <c r="I453" s="131"/>
      <c r="J453" s="134"/>
      <c r="K453" s="131"/>
      <c r="L453" s="131"/>
      <c r="M453" s="131"/>
      <c r="N453" s="285"/>
      <c r="O453" s="235"/>
      <c r="P453" s="195"/>
    </row>
    <row r="454" spans="1:16" ht="15" customHeight="1">
      <c r="A454" s="49">
        <v>5</v>
      </c>
      <c r="B454" s="53" t="s">
        <v>33</v>
      </c>
      <c r="C454" s="49" t="s">
        <v>21</v>
      </c>
      <c r="D454" s="49" t="s">
        <v>17</v>
      </c>
      <c r="E454" s="49">
        <v>2</v>
      </c>
      <c r="F454" s="378">
        <v>800</v>
      </c>
      <c r="G454" s="425">
        <f t="shared" si="13"/>
        <v>720</v>
      </c>
      <c r="I454" s="131"/>
      <c r="J454" s="264"/>
      <c r="K454" s="159"/>
      <c r="L454" s="159"/>
      <c r="M454" s="252"/>
      <c r="N454" s="285"/>
      <c r="O454" s="235"/>
      <c r="P454" s="195"/>
    </row>
    <row r="455" spans="1:16" ht="15" customHeight="1">
      <c r="A455" s="49">
        <v>6</v>
      </c>
      <c r="B455" s="53" t="s">
        <v>445</v>
      </c>
      <c r="C455" s="49" t="s">
        <v>21</v>
      </c>
      <c r="D455" s="49" t="s">
        <v>17</v>
      </c>
      <c r="E455" s="49">
        <v>2</v>
      </c>
      <c r="F455" s="378">
        <v>800</v>
      </c>
      <c r="G455" s="425">
        <f t="shared" si="13"/>
        <v>720</v>
      </c>
      <c r="I455" s="131"/>
      <c r="J455" s="264"/>
      <c r="K455" s="159"/>
      <c r="L455" s="159"/>
      <c r="M455" s="252"/>
      <c r="N455" s="285"/>
      <c r="O455" s="235"/>
      <c r="P455" s="195"/>
    </row>
    <row r="456" spans="1:16" ht="15" customHeight="1">
      <c r="A456" s="49">
        <v>7</v>
      </c>
      <c r="B456" s="53" t="s">
        <v>37</v>
      </c>
      <c r="C456" s="49" t="s">
        <v>21</v>
      </c>
      <c r="D456" s="49" t="s">
        <v>17</v>
      </c>
      <c r="E456" s="49">
        <v>2</v>
      </c>
      <c r="F456" s="378">
        <v>800</v>
      </c>
      <c r="G456" s="425">
        <f t="shared" si="13"/>
        <v>720</v>
      </c>
      <c r="I456" s="131"/>
      <c r="J456" s="264"/>
      <c r="K456" s="159"/>
      <c r="L456" s="159"/>
      <c r="M456" s="252"/>
      <c r="N456" s="285"/>
      <c r="O456" s="235"/>
      <c r="P456" s="195"/>
    </row>
    <row r="457" spans="1:16" ht="28.5">
      <c r="A457" s="49">
        <v>8</v>
      </c>
      <c r="B457" s="53" t="s">
        <v>592</v>
      </c>
      <c r="C457" s="49" t="s">
        <v>21</v>
      </c>
      <c r="D457" s="49" t="s">
        <v>17</v>
      </c>
      <c r="E457" s="49">
        <v>2</v>
      </c>
      <c r="F457" s="378">
        <v>5000</v>
      </c>
      <c r="G457" s="425">
        <f t="shared" si="13"/>
        <v>4500</v>
      </c>
      <c r="I457" s="131"/>
      <c r="J457" s="264"/>
      <c r="K457" s="159"/>
      <c r="L457" s="159"/>
      <c r="M457" s="252"/>
      <c r="N457" s="285"/>
      <c r="O457" s="235"/>
      <c r="P457" s="195"/>
    </row>
    <row r="458" spans="1:16" ht="28.5">
      <c r="A458" s="49">
        <v>9</v>
      </c>
      <c r="B458" s="40" t="s">
        <v>574</v>
      </c>
      <c r="C458" s="49" t="s">
        <v>45</v>
      </c>
      <c r="D458" s="49" t="s">
        <v>20</v>
      </c>
      <c r="E458" s="49">
        <v>1</v>
      </c>
      <c r="F458" s="378">
        <v>700</v>
      </c>
      <c r="G458" s="425">
        <f>F458*0.9+10</f>
        <v>640</v>
      </c>
      <c r="I458" s="161"/>
      <c r="J458" s="262"/>
      <c r="K458" s="263"/>
      <c r="L458" s="408"/>
      <c r="M458" s="409"/>
      <c r="N458" s="143"/>
      <c r="O458" s="143"/>
      <c r="P458" s="195"/>
    </row>
    <row r="459" spans="1:16" ht="15" customHeight="1">
      <c r="A459" s="49">
        <v>10</v>
      </c>
      <c r="B459" s="68" t="s">
        <v>575</v>
      </c>
      <c r="C459" s="69" t="s">
        <v>147</v>
      </c>
      <c r="D459" s="69" t="s">
        <v>20</v>
      </c>
      <c r="E459" s="69">
        <v>1</v>
      </c>
      <c r="F459" s="372">
        <v>1200</v>
      </c>
      <c r="G459" s="425">
        <f>F459*0.9</f>
        <v>1080</v>
      </c>
      <c r="I459" s="131"/>
      <c r="J459" s="264"/>
      <c r="K459" s="159"/>
      <c r="L459" s="405"/>
      <c r="M459" s="406"/>
      <c r="N459" s="285"/>
      <c r="O459" s="235"/>
      <c r="P459" s="195"/>
    </row>
    <row r="460" spans="1:16" ht="28.5">
      <c r="A460" s="49">
        <v>11</v>
      </c>
      <c r="B460" s="53" t="s">
        <v>585</v>
      </c>
      <c r="C460" s="49" t="s">
        <v>21</v>
      </c>
      <c r="D460" s="49" t="s">
        <v>17</v>
      </c>
      <c r="E460" s="49">
        <v>2</v>
      </c>
      <c r="F460" s="386">
        <v>1800</v>
      </c>
      <c r="G460" s="425">
        <f>F460*0.9</f>
        <v>1620</v>
      </c>
      <c r="I460" s="131"/>
      <c r="J460" s="264"/>
      <c r="K460" s="159"/>
      <c r="L460" s="405"/>
      <c r="M460" s="406"/>
      <c r="N460" s="285"/>
      <c r="O460" s="235"/>
      <c r="P460" s="195"/>
    </row>
    <row r="461" spans="1:16">
      <c r="A461" s="49">
        <v>12</v>
      </c>
      <c r="B461" s="53" t="s">
        <v>593</v>
      </c>
      <c r="C461" s="49" t="s">
        <v>21</v>
      </c>
      <c r="D461" s="49" t="s">
        <v>17</v>
      </c>
      <c r="E461" s="49">
        <v>2</v>
      </c>
      <c r="F461" s="386">
        <v>1960</v>
      </c>
      <c r="G461" s="425">
        <f>F461*0.9+16</f>
        <v>1780</v>
      </c>
      <c r="I461" s="131"/>
      <c r="J461" s="264"/>
      <c r="K461" s="159"/>
      <c r="L461" s="405"/>
      <c r="M461" s="406"/>
      <c r="N461" s="285"/>
      <c r="O461" s="235"/>
      <c r="P461" s="195"/>
    </row>
    <row r="462" spans="1:16" ht="15" customHeight="1">
      <c r="A462" s="49">
        <v>13</v>
      </c>
      <c r="B462" s="53" t="s">
        <v>498</v>
      </c>
      <c r="C462" s="49" t="s">
        <v>21</v>
      </c>
      <c r="D462" s="49" t="s">
        <v>17</v>
      </c>
      <c r="E462" s="49">
        <v>2</v>
      </c>
      <c r="F462" s="386">
        <v>1960</v>
      </c>
      <c r="G462" s="425">
        <f>F462*0.9+16</f>
        <v>1780</v>
      </c>
      <c r="I462" s="131"/>
      <c r="J462" s="264"/>
      <c r="K462" s="159"/>
      <c r="L462" s="407"/>
      <c r="M462" s="406"/>
      <c r="N462" s="156"/>
      <c r="O462" s="156"/>
      <c r="P462" s="195"/>
    </row>
    <row r="463" spans="1:16" ht="15" customHeight="1">
      <c r="A463" s="49">
        <v>14</v>
      </c>
      <c r="B463" s="53" t="s">
        <v>594</v>
      </c>
      <c r="C463" s="49" t="s">
        <v>21</v>
      </c>
      <c r="D463" s="49" t="s">
        <v>17</v>
      </c>
      <c r="E463" s="49">
        <v>2</v>
      </c>
      <c r="F463" s="386">
        <v>1960</v>
      </c>
      <c r="G463" s="425">
        <f>F463*0.9+16</f>
        <v>1780</v>
      </c>
      <c r="I463" s="267"/>
      <c r="J463" s="267"/>
      <c r="K463" s="267"/>
      <c r="L463" s="267"/>
      <c r="M463" s="267"/>
      <c r="N463" s="147"/>
      <c r="O463" s="235"/>
      <c r="P463" s="195"/>
    </row>
    <row r="464" spans="1:16" ht="15" customHeight="1">
      <c r="A464" s="49">
        <v>15</v>
      </c>
      <c r="B464" s="53" t="s">
        <v>57</v>
      </c>
      <c r="C464" s="49" t="s">
        <v>21</v>
      </c>
      <c r="D464" s="49" t="s">
        <v>17</v>
      </c>
      <c r="E464" s="49">
        <v>2</v>
      </c>
      <c r="F464" s="386">
        <v>1960</v>
      </c>
      <c r="G464" s="425">
        <f>F464*0.9+16</f>
        <v>1780</v>
      </c>
      <c r="I464" s="272"/>
      <c r="J464" s="272"/>
      <c r="K464" s="272"/>
      <c r="L464" s="272"/>
      <c r="M464" s="272"/>
      <c r="N464" s="156"/>
      <c r="O464" s="273"/>
      <c r="P464" s="195"/>
    </row>
    <row r="465" spans="1:16" ht="15" customHeight="1">
      <c r="A465" s="49">
        <v>16</v>
      </c>
      <c r="B465" s="53" t="s">
        <v>61</v>
      </c>
      <c r="C465" s="49" t="s">
        <v>21</v>
      </c>
      <c r="D465" s="49" t="s">
        <v>17</v>
      </c>
      <c r="E465" s="49">
        <v>2</v>
      </c>
      <c r="F465" s="386">
        <v>1960</v>
      </c>
      <c r="G465" s="425">
        <f>F465*0.9+16</f>
        <v>1780</v>
      </c>
      <c r="I465" s="272"/>
      <c r="J465" s="272"/>
      <c r="K465" s="272"/>
      <c r="L465" s="272"/>
      <c r="M465" s="272"/>
      <c r="N465" s="156"/>
      <c r="O465" s="273"/>
      <c r="P465" s="195"/>
    </row>
    <row r="466" spans="1:16" ht="71.25">
      <c r="A466" s="49">
        <v>17</v>
      </c>
      <c r="B466" s="53" t="s">
        <v>576</v>
      </c>
      <c r="C466" s="49" t="s">
        <v>21</v>
      </c>
      <c r="D466" s="49" t="s">
        <v>17</v>
      </c>
      <c r="E466" s="49">
        <v>2</v>
      </c>
      <c r="F466" s="386">
        <v>4500</v>
      </c>
      <c r="G466" s="425">
        <f>F466*0.9+10</f>
        <v>4060</v>
      </c>
      <c r="I466" s="131"/>
      <c r="J466" s="405"/>
      <c r="K466" s="131"/>
      <c r="L466" s="131"/>
      <c r="M466" s="131"/>
      <c r="N466" s="285"/>
      <c r="O466" s="235"/>
      <c r="P466" s="195"/>
    </row>
    <row r="467" spans="1:16" ht="15" customHeight="1">
      <c r="A467" s="49">
        <v>18</v>
      </c>
      <c r="B467" s="53" t="s">
        <v>577</v>
      </c>
      <c r="C467" s="49" t="s">
        <v>21</v>
      </c>
      <c r="D467" s="49" t="s">
        <v>17</v>
      </c>
      <c r="E467" s="54" t="s">
        <v>2</v>
      </c>
      <c r="F467" s="386">
        <v>5500</v>
      </c>
      <c r="G467" s="425">
        <f>F467*0.9+10</f>
        <v>4960</v>
      </c>
      <c r="I467" s="131"/>
      <c r="J467" s="134"/>
      <c r="K467" s="131"/>
      <c r="L467" s="131"/>
      <c r="M467" s="131"/>
      <c r="N467" s="285"/>
      <c r="O467" s="235"/>
      <c r="P467" s="195"/>
    </row>
    <row r="468" spans="1:16" ht="28.5">
      <c r="A468" s="49">
        <v>19</v>
      </c>
      <c r="B468" s="53" t="s">
        <v>578</v>
      </c>
      <c r="C468" s="49" t="s">
        <v>21</v>
      </c>
      <c r="D468" s="49" t="s">
        <v>20</v>
      </c>
      <c r="E468" s="49">
        <v>2</v>
      </c>
      <c r="F468" s="386">
        <v>2700</v>
      </c>
      <c r="G468" s="425">
        <f>F468*0.9+10</f>
        <v>2440</v>
      </c>
      <c r="I468" s="131"/>
      <c r="J468" s="134"/>
      <c r="K468" s="131"/>
      <c r="L468" s="131"/>
      <c r="M468" s="131"/>
      <c r="N468" s="285"/>
      <c r="O468" s="244"/>
      <c r="P468" s="195"/>
    </row>
    <row r="469" spans="1:16">
      <c r="A469" s="49">
        <v>20</v>
      </c>
      <c r="B469" s="53" t="s">
        <v>579</v>
      </c>
      <c r="C469" s="49" t="s">
        <v>21</v>
      </c>
      <c r="D469" s="49" t="s">
        <v>20</v>
      </c>
      <c r="E469" s="49">
        <v>2</v>
      </c>
      <c r="F469" s="386">
        <v>3200</v>
      </c>
      <c r="G469" s="425">
        <f t="shared" ref="G469:G482" si="14">F469*0.9</f>
        <v>2880</v>
      </c>
      <c r="I469" s="131"/>
      <c r="J469" s="134"/>
      <c r="K469" s="131"/>
      <c r="L469" s="131"/>
      <c r="M469" s="131"/>
      <c r="N469" s="285"/>
      <c r="O469" s="235"/>
      <c r="P469" s="195"/>
    </row>
    <row r="470" spans="1:16">
      <c r="A470" s="49">
        <v>21</v>
      </c>
      <c r="B470" s="53" t="s">
        <v>596</v>
      </c>
      <c r="C470" s="49" t="s">
        <v>21</v>
      </c>
      <c r="D470" s="49" t="s">
        <v>17</v>
      </c>
      <c r="E470" s="49">
        <v>2</v>
      </c>
      <c r="F470" s="386">
        <v>2400</v>
      </c>
      <c r="G470" s="425">
        <f t="shared" si="14"/>
        <v>2160</v>
      </c>
      <c r="I470" s="131"/>
      <c r="J470" s="134"/>
      <c r="K470" s="131"/>
      <c r="L470" s="131"/>
      <c r="M470" s="131"/>
      <c r="N470" s="285"/>
      <c r="O470" s="235"/>
      <c r="P470" s="195"/>
    </row>
    <row r="471" spans="1:16" ht="15" customHeight="1">
      <c r="A471" s="49">
        <v>22</v>
      </c>
      <c r="B471" s="53" t="s">
        <v>597</v>
      </c>
      <c r="C471" s="49" t="s">
        <v>21</v>
      </c>
      <c r="D471" s="49" t="s">
        <v>20</v>
      </c>
      <c r="E471" s="49">
        <v>2</v>
      </c>
      <c r="F471" s="386">
        <v>2400</v>
      </c>
      <c r="G471" s="425">
        <f t="shared" si="14"/>
        <v>2160</v>
      </c>
      <c r="I471" s="131"/>
      <c r="J471" s="134"/>
      <c r="K471" s="131"/>
      <c r="L471" s="131"/>
      <c r="M471" s="131"/>
      <c r="N471" s="285"/>
      <c r="O471" s="235"/>
      <c r="P471" s="195"/>
    </row>
    <row r="472" spans="1:16" ht="15" customHeight="1">
      <c r="A472" s="49">
        <v>23</v>
      </c>
      <c r="B472" s="53" t="s">
        <v>598</v>
      </c>
      <c r="C472" s="49" t="s">
        <v>21</v>
      </c>
      <c r="D472" s="49" t="s">
        <v>20</v>
      </c>
      <c r="E472" s="49">
        <v>2</v>
      </c>
      <c r="F472" s="386">
        <v>2400</v>
      </c>
      <c r="G472" s="425">
        <f t="shared" si="14"/>
        <v>2160</v>
      </c>
      <c r="I472" s="131"/>
      <c r="J472" s="134"/>
      <c r="K472" s="131"/>
      <c r="L472" s="131"/>
      <c r="M472" s="131"/>
      <c r="N472" s="285"/>
      <c r="O472" s="235"/>
      <c r="P472" s="195"/>
    </row>
    <row r="473" spans="1:16">
      <c r="A473" s="49">
        <v>24</v>
      </c>
      <c r="B473" s="53" t="s">
        <v>581</v>
      </c>
      <c r="C473" s="49" t="s">
        <v>21</v>
      </c>
      <c r="D473" s="49" t="s">
        <v>17</v>
      </c>
      <c r="E473" s="49">
        <v>2</v>
      </c>
      <c r="F473" s="386">
        <v>2400</v>
      </c>
      <c r="G473" s="425">
        <f t="shared" si="14"/>
        <v>2160</v>
      </c>
      <c r="I473" s="131"/>
      <c r="J473" s="134"/>
      <c r="K473" s="131"/>
      <c r="L473" s="131"/>
      <c r="M473" s="131"/>
      <c r="N473" s="285"/>
      <c r="O473" s="235"/>
      <c r="P473" s="195"/>
    </row>
    <row r="474" spans="1:16">
      <c r="A474" s="49">
        <v>25</v>
      </c>
      <c r="B474" s="53" t="s">
        <v>599</v>
      </c>
      <c r="C474" s="49" t="s">
        <v>21</v>
      </c>
      <c r="D474" s="49" t="s">
        <v>17</v>
      </c>
      <c r="E474" s="49">
        <v>2</v>
      </c>
      <c r="F474" s="386">
        <v>2400</v>
      </c>
      <c r="G474" s="425">
        <f t="shared" si="14"/>
        <v>2160</v>
      </c>
      <c r="I474" s="131"/>
      <c r="J474" s="405"/>
      <c r="K474" s="131"/>
      <c r="L474" s="131"/>
      <c r="M474" s="131"/>
      <c r="N474" s="285"/>
      <c r="O474" s="235"/>
      <c r="P474" s="195"/>
    </row>
    <row r="475" spans="1:16">
      <c r="A475" s="49">
        <v>26</v>
      </c>
      <c r="B475" s="53" t="s">
        <v>600</v>
      </c>
      <c r="C475" s="49" t="s">
        <v>21</v>
      </c>
      <c r="D475" s="49" t="s">
        <v>20</v>
      </c>
      <c r="E475" s="49">
        <v>2</v>
      </c>
      <c r="F475" s="386">
        <v>2400</v>
      </c>
      <c r="G475" s="425">
        <f t="shared" si="14"/>
        <v>2160</v>
      </c>
      <c r="I475" s="131"/>
      <c r="J475" s="289"/>
      <c r="K475" s="159"/>
      <c r="L475" s="159"/>
      <c r="M475" s="159"/>
      <c r="N475" s="285"/>
      <c r="O475" s="235"/>
      <c r="P475" s="195"/>
    </row>
    <row r="476" spans="1:16" ht="15" customHeight="1">
      <c r="A476" s="49">
        <v>27</v>
      </c>
      <c r="B476" s="53" t="s">
        <v>582</v>
      </c>
      <c r="C476" s="49" t="s">
        <v>21</v>
      </c>
      <c r="D476" s="49" t="s">
        <v>20</v>
      </c>
      <c r="E476" s="49">
        <v>2</v>
      </c>
      <c r="F476" s="386">
        <v>2600</v>
      </c>
      <c r="G476" s="425">
        <f t="shared" si="14"/>
        <v>2340</v>
      </c>
      <c r="I476" s="131"/>
      <c r="J476" s="134"/>
      <c r="K476" s="131"/>
      <c r="L476" s="131"/>
      <c r="M476" s="131"/>
      <c r="N476" s="285"/>
      <c r="O476" s="235"/>
      <c r="P476" s="195"/>
    </row>
    <row r="477" spans="1:16" ht="42.75" customHeight="1">
      <c r="A477" s="49">
        <v>28</v>
      </c>
      <c r="B477" s="52" t="s">
        <v>583</v>
      </c>
      <c r="C477" s="69" t="s">
        <v>147</v>
      </c>
      <c r="D477" s="69" t="s">
        <v>20</v>
      </c>
      <c r="E477" s="54" t="s">
        <v>2</v>
      </c>
      <c r="F477" s="386">
        <v>5200</v>
      </c>
      <c r="G477" s="425">
        <f t="shared" si="14"/>
        <v>4680</v>
      </c>
      <c r="I477" s="131"/>
      <c r="J477" s="134"/>
      <c r="K477" s="131"/>
      <c r="L477" s="131"/>
      <c r="M477" s="131"/>
      <c r="N477" s="285"/>
      <c r="O477" s="235"/>
      <c r="P477" s="195"/>
    </row>
    <row r="478" spans="1:16" ht="42.75" customHeight="1">
      <c r="A478" s="49">
        <v>29</v>
      </c>
      <c r="B478" s="52" t="s">
        <v>586</v>
      </c>
      <c r="C478" s="69" t="s">
        <v>147</v>
      </c>
      <c r="D478" s="69" t="s">
        <v>17</v>
      </c>
      <c r="E478" s="54" t="s">
        <v>2</v>
      </c>
      <c r="F478" s="386">
        <v>5200</v>
      </c>
      <c r="G478" s="425">
        <f t="shared" si="14"/>
        <v>4680</v>
      </c>
      <c r="I478" s="131"/>
      <c r="J478" s="134"/>
      <c r="K478" s="131"/>
      <c r="L478" s="131"/>
      <c r="M478" s="131"/>
      <c r="N478" s="285"/>
      <c r="O478" s="235"/>
      <c r="P478" s="195"/>
    </row>
    <row r="479" spans="1:16" ht="42.75" customHeight="1">
      <c r="A479" s="49">
        <v>30</v>
      </c>
      <c r="B479" s="52" t="s">
        <v>595</v>
      </c>
      <c r="C479" s="69" t="s">
        <v>147</v>
      </c>
      <c r="D479" s="69" t="s">
        <v>17</v>
      </c>
      <c r="E479" s="54" t="s">
        <v>2</v>
      </c>
      <c r="F479" s="386">
        <v>5200</v>
      </c>
      <c r="G479" s="425">
        <f t="shared" si="14"/>
        <v>4680</v>
      </c>
      <c r="I479" s="131"/>
      <c r="J479" s="134"/>
      <c r="K479" s="131"/>
      <c r="L479" s="131"/>
      <c r="M479" s="131"/>
      <c r="N479" s="285"/>
      <c r="O479" s="235"/>
      <c r="P479" s="195"/>
    </row>
    <row r="480" spans="1:16" ht="42.75" customHeight="1">
      <c r="A480" s="49">
        <v>31</v>
      </c>
      <c r="B480" s="52" t="s">
        <v>587</v>
      </c>
      <c r="C480" s="69" t="s">
        <v>147</v>
      </c>
      <c r="D480" s="69" t="s">
        <v>17</v>
      </c>
      <c r="E480" s="54" t="s">
        <v>2</v>
      </c>
      <c r="F480" s="386">
        <v>5200</v>
      </c>
      <c r="G480" s="425">
        <f t="shared" si="14"/>
        <v>4680</v>
      </c>
      <c r="I480" s="131"/>
      <c r="J480" s="134"/>
      <c r="K480" s="131"/>
      <c r="L480" s="131"/>
      <c r="M480" s="131"/>
      <c r="N480" s="285"/>
      <c r="O480" s="235"/>
      <c r="P480" s="195"/>
    </row>
    <row r="481" spans="1:16" ht="57">
      <c r="A481" s="49">
        <v>32</v>
      </c>
      <c r="B481" s="52" t="s">
        <v>588</v>
      </c>
      <c r="C481" s="69" t="s">
        <v>147</v>
      </c>
      <c r="D481" s="69" t="s">
        <v>17</v>
      </c>
      <c r="E481" s="54" t="s">
        <v>2</v>
      </c>
      <c r="F481" s="386">
        <v>7000</v>
      </c>
      <c r="G481" s="425">
        <f t="shared" si="14"/>
        <v>6300</v>
      </c>
      <c r="I481" s="131"/>
      <c r="J481" s="134"/>
      <c r="K481" s="131"/>
      <c r="L481" s="131"/>
      <c r="M481" s="131"/>
      <c r="N481" s="285"/>
      <c r="O481" s="235"/>
      <c r="P481" s="195"/>
    </row>
    <row r="482" spans="1:16" ht="28.5">
      <c r="A482" s="49">
        <v>33</v>
      </c>
      <c r="B482" s="73" t="s">
        <v>552</v>
      </c>
      <c r="C482" s="49" t="s">
        <v>16</v>
      </c>
      <c r="D482" s="49" t="s">
        <v>20</v>
      </c>
      <c r="E482" s="54" t="s">
        <v>2</v>
      </c>
      <c r="F482" s="386">
        <v>10000</v>
      </c>
      <c r="G482" s="425">
        <f t="shared" si="14"/>
        <v>9000</v>
      </c>
      <c r="I482" s="131"/>
      <c r="J482" s="134"/>
      <c r="K482" s="131"/>
      <c r="L482" s="131"/>
      <c r="M482" s="131"/>
      <c r="N482" s="285"/>
      <c r="O482" s="235"/>
      <c r="P482" s="195"/>
    </row>
    <row r="483" spans="1:16">
      <c r="A483" s="74"/>
      <c r="B483" s="75"/>
      <c r="C483" s="74"/>
      <c r="D483" s="569" t="s">
        <v>590</v>
      </c>
      <c r="E483" s="570"/>
      <c r="F483" s="385">
        <f>SUM(F450:F482)</f>
        <v>94800</v>
      </c>
      <c r="G483" s="397">
        <f>SUM(G450:G482)</f>
        <v>85440</v>
      </c>
      <c r="I483" s="131"/>
      <c r="J483" s="134"/>
      <c r="K483" s="131"/>
      <c r="L483" s="131"/>
      <c r="M483" s="252"/>
      <c r="N483" s="285"/>
      <c r="O483" s="235"/>
      <c r="P483" s="195"/>
    </row>
    <row r="484" spans="1:16" ht="17.25" customHeight="1">
      <c r="A484" s="595" t="s">
        <v>603</v>
      </c>
      <c r="B484" s="596"/>
      <c r="C484" s="596"/>
      <c r="D484" s="596"/>
      <c r="E484" s="596"/>
      <c r="F484" s="596"/>
      <c r="G484" s="596"/>
      <c r="I484" s="131"/>
      <c r="J484" s="134"/>
      <c r="K484" s="131"/>
      <c r="L484" s="131"/>
      <c r="M484" s="131"/>
      <c r="N484" s="285"/>
      <c r="O484" s="235"/>
      <c r="P484" s="195"/>
    </row>
    <row r="485" spans="1:16" ht="28.5">
      <c r="A485" s="58" t="s">
        <v>0</v>
      </c>
      <c r="B485" s="58" t="s">
        <v>563</v>
      </c>
      <c r="C485" s="403" t="s">
        <v>326</v>
      </c>
      <c r="D485" s="403" t="s">
        <v>327</v>
      </c>
      <c r="E485" s="403" t="s">
        <v>509</v>
      </c>
      <c r="F485" s="368" t="s">
        <v>388</v>
      </c>
      <c r="G485" s="6" t="s">
        <v>389</v>
      </c>
      <c r="I485" s="131"/>
      <c r="J485" s="134"/>
      <c r="K485" s="131"/>
      <c r="L485" s="131"/>
      <c r="M485" s="131"/>
      <c r="N485" s="285"/>
      <c r="O485" s="235"/>
      <c r="P485" s="195"/>
    </row>
    <row r="486" spans="1:16" ht="28.5" customHeight="1">
      <c r="A486" s="1">
        <v>1</v>
      </c>
      <c r="B486" s="411" t="s">
        <v>15</v>
      </c>
      <c r="C486" s="1" t="s">
        <v>16</v>
      </c>
      <c r="D486" s="1" t="s">
        <v>17</v>
      </c>
      <c r="E486" s="1">
        <v>1</v>
      </c>
      <c r="F486" s="427">
        <v>800</v>
      </c>
      <c r="G486" s="425">
        <f>F486*0.9</f>
        <v>720</v>
      </c>
      <c r="I486" s="131"/>
      <c r="J486" s="134"/>
      <c r="K486" s="131"/>
      <c r="L486" s="131"/>
      <c r="M486" s="131"/>
      <c r="N486" s="285"/>
      <c r="O486" s="235"/>
      <c r="P486" s="195"/>
    </row>
    <row r="487" spans="1:16" ht="15" customHeight="1">
      <c r="A487" s="1">
        <v>2</v>
      </c>
      <c r="B487" s="2" t="s">
        <v>29</v>
      </c>
      <c r="C487" s="1" t="s">
        <v>21</v>
      </c>
      <c r="D487" s="1" t="s">
        <v>17</v>
      </c>
      <c r="E487" s="1">
        <v>2</v>
      </c>
      <c r="F487" s="427">
        <v>800</v>
      </c>
      <c r="G487" s="428">
        <f>F487*0.9</f>
        <v>720</v>
      </c>
      <c r="I487" s="131"/>
      <c r="J487" s="134"/>
      <c r="K487" s="131"/>
      <c r="L487" s="131"/>
      <c r="M487" s="131"/>
      <c r="N487" s="285"/>
      <c r="O487" s="235"/>
      <c r="P487" s="195"/>
    </row>
    <row r="488" spans="1:16">
      <c r="A488" s="1">
        <v>3</v>
      </c>
      <c r="B488" s="2" t="s">
        <v>32</v>
      </c>
      <c r="C488" s="1" t="s">
        <v>21</v>
      </c>
      <c r="D488" s="1" t="s">
        <v>17</v>
      </c>
      <c r="E488" s="1">
        <v>2</v>
      </c>
      <c r="F488" s="427">
        <v>800</v>
      </c>
      <c r="G488" s="425">
        <f>F488*0.9</f>
        <v>720</v>
      </c>
      <c r="I488" s="131"/>
      <c r="J488" s="134"/>
      <c r="K488" s="131"/>
      <c r="L488" s="131"/>
      <c r="M488" s="131"/>
      <c r="N488" s="285"/>
      <c r="O488" s="235"/>
      <c r="P488" s="195"/>
    </row>
    <row r="489" spans="1:16">
      <c r="A489" s="1">
        <v>4</v>
      </c>
      <c r="B489" s="2" t="s">
        <v>33</v>
      </c>
      <c r="C489" s="1" t="s">
        <v>21</v>
      </c>
      <c r="D489" s="1" t="s">
        <v>17</v>
      </c>
      <c r="E489" s="1">
        <v>2</v>
      </c>
      <c r="F489" s="427">
        <v>800</v>
      </c>
      <c r="G489" s="425">
        <f>F489*0.9</f>
        <v>720</v>
      </c>
      <c r="I489" s="131"/>
      <c r="J489" s="264"/>
      <c r="K489" s="159"/>
      <c r="L489" s="159"/>
      <c r="M489" s="252"/>
      <c r="N489" s="285"/>
      <c r="O489" s="235"/>
      <c r="P489" s="195"/>
    </row>
    <row r="490" spans="1:16" ht="15" customHeight="1">
      <c r="A490" s="1">
        <v>5</v>
      </c>
      <c r="B490" s="2" t="s">
        <v>445</v>
      </c>
      <c r="C490" s="1" t="s">
        <v>21</v>
      </c>
      <c r="D490" s="1" t="s">
        <v>17</v>
      </c>
      <c r="E490" s="1">
        <v>2</v>
      </c>
      <c r="F490" s="427">
        <v>800</v>
      </c>
      <c r="G490" s="425">
        <f>F490*0.9</f>
        <v>720</v>
      </c>
      <c r="I490" s="131"/>
      <c r="J490" s="264"/>
      <c r="K490" s="159"/>
      <c r="L490" s="159"/>
      <c r="M490" s="252"/>
      <c r="N490" s="285"/>
      <c r="O490" s="235"/>
      <c r="P490" s="195"/>
    </row>
    <row r="491" spans="1:16" ht="15" customHeight="1">
      <c r="A491" s="1">
        <v>6</v>
      </c>
      <c r="B491" s="76" t="s">
        <v>604</v>
      </c>
      <c r="C491" s="1" t="s">
        <v>21</v>
      </c>
      <c r="D491" s="1" t="s">
        <v>17</v>
      </c>
      <c r="E491" s="1">
        <v>2</v>
      </c>
      <c r="F491" s="427">
        <v>2500</v>
      </c>
      <c r="G491" s="425">
        <f>F491*0.9+10</f>
        <v>2260</v>
      </c>
      <c r="I491" s="131"/>
      <c r="J491" s="264"/>
      <c r="K491" s="159"/>
      <c r="L491" s="159"/>
      <c r="M491" s="252"/>
      <c r="N491" s="285"/>
      <c r="O491" s="235"/>
      <c r="P491" s="195"/>
    </row>
    <row r="492" spans="1:16" ht="15" customHeight="1">
      <c r="A492" s="5">
        <v>7</v>
      </c>
      <c r="B492" s="76" t="s">
        <v>384</v>
      </c>
      <c r="C492" s="1" t="s">
        <v>21</v>
      </c>
      <c r="D492" s="1" t="s">
        <v>17</v>
      </c>
      <c r="E492" s="1">
        <v>2</v>
      </c>
      <c r="F492" s="427">
        <v>2500</v>
      </c>
      <c r="G492" s="425">
        <f>F492*0.9+10</f>
        <v>2260</v>
      </c>
      <c r="I492" s="131"/>
      <c r="J492" s="264"/>
      <c r="K492" s="159"/>
      <c r="L492" s="159"/>
      <c r="M492" s="252"/>
      <c r="N492" s="285"/>
      <c r="O492" s="235"/>
      <c r="P492" s="195"/>
    </row>
    <row r="493" spans="1:16" ht="28.5">
      <c r="A493" s="5">
        <v>8</v>
      </c>
      <c r="B493" s="4" t="s">
        <v>574</v>
      </c>
      <c r="C493" s="1" t="s">
        <v>45</v>
      </c>
      <c r="D493" s="1" t="s">
        <v>20</v>
      </c>
      <c r="E493" s="1">
        <v>1</v>
      </c>
      <c r="F493" s="427">
        <v>700</v>
      </c>
      <c r="G493" s="425">
        <f>F493*0.9+10</f>
        <v>640</v>
      </c>
      <c r="I493" s="131"/>
      <c r="J493" s="264"/>
      <c r="K493" s="159"/>
      <c r="L493" s="159"/>
      <c r="M493" s="252"/>
      <c r="N493" s="285"/>
      <c r="O493" s="235"/>
      <c r="P493" s="195"/>
    </row>
    <row r="494" spans="1:16" ht="42.75">
      <c r="A494" s="1">
        <v>9</v>
      </c>
      <c r="B494" s="4" t="s">
        <v>605</v>
      </c>
      <c r="C494" s="1" t="s">
        <v>609</v>
      </c>
      <c r="D494" s="1" t="s">
        <v>20</v>
      </c>
      <c r="E494" s="1">
        <v>1</v>
      </c>
      <c r="F494" s="427">
        <v>1100</v>
      </c>
      <c r="G494" s="425">
        <f>F494*0.9+10</f>
        <v>1000</v>
      </c>
      <c r="I494" s="131"/>
      <c r="J494" s="271"/>
      <c r="K494" s="131"/>
      <c r="L494" s="131"/>
      <c r="M494" s="252"/>
      <c r="N494" s="285"/>
      <c r="O494" s="235"/>
      <c r="P494" s="195"/>
    </row>
    <row r="495" spans="1:16" ht="28.5">
      <c r="A495" s="1">
        <v>10</v>
      </c>
      <c r="B495" s="2" t="s">
        <v>585</v>
      </c>
      <c r="C495" s="1" t="s">
        <v>21</v>
      </c>
      <c r="D495" s="1" t="s">
        <v>17</v>
      </c>
      <c r="E495" s="1">
        <v>2</v>
      </c>
      <c r="F495" s="427">
        <v>1800</v>
      </c>
      <c r="G495" s="425">
        <f>F495*0.9</f>
        <v>1620</v>
      </c>
      <c r="I495" s="161"/>
      <c r="J495" s="270"/>
      <c r="K495" s="161"/>
      <c r="L495" s="408"/>
      <c r="M495" s="409"/>
      <c r="N495" s="143"/>
      <c r="O495" s="143"/>
      <c r="P495" s="195"/>
    </row>
    <row r="496" spans="1:16">
      <c r="A496" s="1">
        <v>11</v>
      </c>
      <c r="B496" s="2" t="s">
        <v>593</v>
      </c>
      <c r="C496" s="1" t="s">
        <v>21</v>
      </c>
      <c r="D496" s="1" t="s">
        <v>17</v>
      </c>
      <c r="E496" s="1">
        <v>2</v>
      </c>
      <c r="F496" s="427">
        <v>1960</v>
      </c>
      <c r="G496" s="425">
        <f>F496*0.9+16</f>
        <v>1780</v>
      </c>
      <c r="I496" s="131"/>
      <c r="J496" s="271"/>
      <c r="K496" s="131"/>
      <c r="L496" s="405"/>
      <c r="M496" s="406"/>
      <c r="N496" s="285"/>
      <c r="O496" s="235"/>
      <c r="P496" s="195"/>
    </row>
    <row r="497" spans="1:16">
      <c r="A497" s="1">
        <v>12</v>
      </c>
      <c r="B497" s="2" t="s">
        <v>498</v>
      </c>
      <c r="C497" s="1" t="s">
        <v>21</v>
      </c>
      <c r="D497" s="1" t="s">
        <v>17</v>
      </c>
      <c r="E497" s="1">
        <v>2</v>
      </c>
      <c r="F497" s="427">
        <v>1960</v>
      </c>
      <c r="G497" s="425">
        <f>F497*0.9+16</f>
        <v>1780</v>
      </c>
      <c r="I497" s="131"/>
      <c r="J497" s="271"/>
      <c r="K497" s="131"/>
      <c r="L497" s="405"/>
      <c r="M497" s="406"/>
      <c r="N497" s="285"/>
      <c r="O497" s="235"/>
      <c r="P497" s="195"/>
    </row>
    <row r="498" spans="1:16">
      <c r="A498" s="1">
        <v>13</v>
      </c>
      <c r="B498" s="2" t="s">
        <v>57</v>
      </c>
      <c r="C498" s="1" t="s">
        <v>21</v>
      </c>
      <c r="D498" s="1" t="s">
        <v>17</v>
      </c>
      <c r="E498" s="1">
        <v>2</v>
      </c>
      <c r="F498" s="427">
        <v>1960</v>
      </c>
      <c r="G498" s="425">
        <f>F498*0.9+16</f>
        <v>1780</v>
      </c>
      <c r="I498" s="131"/>
      <c r="J498" s="271"/>
      <c r="K498" s="131"/>
      <c r="L498" s="405"/>
      <c r="M498" s="406"/>
      <c r="N498" s="285"/>
      <c r="O498" s="235"/>
      <c r="P498" s="195"/>
    </row>
    <row r="499" spans="1:16">
      <c r="A499" s="1">
        <v>14</v>
      </c>
      <c r="B499" s="4" t="s">
        <v>58</v>
      </c>
      <c r="C499" s="1" t="s">
        <v>21</v>
      </c>
      <c r="D499" s="1" t="s">
        <v>17</v>
      </c>
      <c r="E499" s="1">
        <v>2</v>
      </c>
      <c r="F499" s="427">
        <v>1960</v>
      </c>
      <c r="G499" s="425">
        <f>F499*0.9+16</f>
        <v>1780</v>
      </c>
      <c r="I499" s="131"/>
      <c r="J499" s="271"/>
      <c r="K499" s="131"/>
      <c r="L499" s="407"/>
      <c r="M499" s="406"/>
      <c r="N499" s="156"/>
      <c r="O499" s="156"/>
      <c r="P499" s="195"/>
    </row>
    <row r="500" spans="1:16" ht="17.25">
      <c r="A500" s="1">
        <v>15</v>
      </c>
      <c r="B500" s="2" t="s">
        <v>61</v>
      </c>
      <c r="C500" s="1" t="s">
        <v>21</v>
      </c>
      <c r="D500" s="1" t="s">
        <v>17</v>
      </c>
      <c r="E500" s="1">
        <v>2</v>
      </c>
      <c r="F500" s="427">
        <v>1960</v>
      </c>
      <c r="G500" s="425">
        <f>F500*0.9+16</f>
        <v>1780</v>
      </c>
      <c r="I500" s="267"/>
      <c r="J500" s="267"/>
      <c r="K500" s="267"/>
      <c r="L500" s="267"/>
      <c r="M500" s="267"/>
      <c r="N500" s="147"/>
      <c r="O500" s="235"/>
      <c r="P500" s="195"/>
    </row>
    <row r="501" spans="1:16">
      <c r="A501" s="1">
        <v>16</v>
      </c>
      <c r="B501" s="2" t="s">
        <v>610</v>
      </c>
      <c r="C501" s="1" t="s">
        <v>21</v>
      </c>
      <c r="D501" s="1" t="s">
        <v>20</v>
      </c>
      <c r="E501" s="1">
        <v>2</v>
      </c>
      <c r="F501" s="427">
        <v>2700</v>
      </c>
      <c r="G501" s="425">
        <f>F501*0.9+10</f>
        <v>2440</v>
      </c>
      <c r="I501" s="272"/>
      <c r="J501" s="272"/>
      <c r="K501" s="272"/>
      <c r="L501" s="272"/>
      <c r="M501" s="272"/>
      <c r="N501" s="156"/>
      <c r="O501" s="273"/>
      <c r="P501" s="195"/>
    </row>
    <row r="502" spans="1:16">
      <c r="A502" s="5">
        <v>17</v>
      </c>
      <c r="B502" s="2" t="s">
        <v>611</v>
      </c>
      <c r="C502" s="1" t="s">
        <v>21</v>
      </c>
      <c r="D502" s="1" t="s">
        <v>20</v>
      </c>
      <c r="E502" s="1">
        <v>2</v>
      </c>
      <c r="F502" s="427">
        <v>3200</v>
      </c>
      <c r="G502" s="425">
        <f t="shared" ref="G502:G510" si="15">F502*0.9</f>
        <v>2880</v>
      </c>
      <c r="I502" s="272"/>
      <c r="J502" s="272"/>
      <c r="K502" s="272"/>
      <c r="L502" s="272"/>
      <c r="M502" s="272"/>
      <c r="N502" s="156"/>
      <c r="O502" s="273"/>
      <c r="P502" s="195"/>
    </row>
    <row r="503" spans="1:16" ht="15" customHeight="1">
      <c r="A503" s="5">
        <v>18</v>
      </c>
      <c r="B503" s="2" t="s">
        <v>612</v>
      </c>
      <c r="C503" s="1" t="s">
        <v>21</v>
      </c>
      <c r="D503" s="1" t="s">
        <v>20</v>
      </c>
      <c r="E503" s="1">
        <v>2</v>
      </c>
      <c r="F503" s="427">
        <v>2400</v>
      </c>
      <c r="G503" s="425">
        <f t="shared" si="15"/>
        <v>2160</v>
      </c>
      <c r="I503" s="131"/>
      <c r="J503" s="405"/>
      <c r="K503" s="131"/>
      <c r="L503" s="131"/>
      <c r="M503" s="131"/>
      <c r="N503" s="285"/>
      <c r="O503" s="235"/>
      <c r="P503" s="195"/>
    </row>
    <row r="504" spans="1:16" ht="15" customHeight="1">
      <c r="A504" s="5">
        <v>19</v>
      </c>
      <c r="B504" s="2" t="s">
        <v>580</v>
      </c>
      <c r="C504" s="1" t="s">
        <v>21</v>
      </c>
      <c r="D504" s="1" t="s">
        <v>17</v>
      </c>
      <c r="E504" s="1">
        <v>2</v>
      </c>
      <c r="F504" s="427">
        <v>2400</v>
      </c>
      <c r="G504" s="425">
        <f t="shared" si="15"/>
        <v>2160</v>
      </c>
      <c r="I504" s="131"/>
      <c r="J504" s="134"/>
      <c r="K504" s="131"/>
      <c r="L504" s="131"/>
      <c r="M504" s="131"/>
      <c r="N504" s="285"/>
      <c r="O504" s="244"/>
      <c r="P504" s="195"/>
    </row>
    <row r="505" spans="1:16">
      <c r="A505" s="5">
        <v>20</v>
      </c>
      <c r="B505" s="2" t="s">
        <v>598</v>
      </c>
      <c r="C505" s="1" t="s">
        <v>21</v>
      </c>
      <c r="D505" s="1" t="s">
        <v>20</v>
      </c>
      <c r="E505" s="1">
        <v>2</v>
      </c>
      <c r="F505" s="427">
        <v>2400</v>
      </c>
      <c r="G505" s="425">
        <f t="shared" si="15"/>
        <v>2160</v>
      </c>
      <c r="I505" s="131"/>
      <c r="J505" s="134"/>
      <c r="K505" s="131"/>
      <c r="L505" s="131"/>
      <c r="M505" s="131"/>
      <c r="N505" s="285"/>
      <c r="O505" s="235"/>
      <c r="P505" s="195"/>
    </row>
    <row r="506" spans="1:16">
      <c r="A506" s="5">
        <v>21</v>
      </c>
      <c r="B506" s="2" t="s">
        <v>581</v>
      </c>
      <c r="C506" s="1" t="s">
        <v>21</v>
      </c>
      <c r="D506" s="1" t="s">
        <v>17</v>
      </c>
      <c r="E506" s="1">
        <v>2</v>
      </c>
      <c r="F506" s="427">
        <v>2400</v>
      </c>
      <c r="G506" s="425">
        <f t="shared" si="15"/>
        <v>2160</v>
      </c>
      <c r="I506" s="131"/>
      <c r="J506" s="134"/>
      <c r="K506" s="131"/>
      <c r="L506" s="131"/>
      <c r="M506" s="131"/>
      <c r="N506" s="285"/>
      <c r="O506" s="235"/>
      <c r="P506" s="195"/>
    </row>
    <row r="507" spans="1:16">
      <c r="A507" s="5">
        <v>22</v>
      </c>
      <c r="B507" s="2" t="s">
        <v>599</v>
      </c>
      <c r="C507" s="1" t="s">
        <v>21</v>
      </c>
      <c r="D507" s="1" t="s">
        <v>17</v>
      </c>
      <c r="E507" s="1">
        <v>2</v>
      </c>
      <c r="F507" s="427">
        <v>2400</v>
      </c>
      <c r="G507" s="425">
        <f t="shared" si="15"/>
        <v>2160</v>
      </c>
      <c r="I507" s="131"/>
      <c r="J507" s="134"/>
      <c r="K507" s="131"/>
      <c r="L507" s="131"/>
      <c r="M507" s="131"/>
      <c r="N507" s="285"/>
      <c r="O507" s="235"/>
      <c r="P507" s="195"/>
    </row>
    <row r="508" spans="1:16" ht="15" customHeight="1">
      <c r="A508" s="5">
        <v>23</v>
      </c>
      <c r="B508" s="2" t="s">
        <v>613</v>
      </c>
      <c r="C508" s="1" t="s">
        <v>21</v>
      </c>
      <c r="D508" s="1" t="s">
        <v>20</v>
      </c>
      <c r="E508" s="3">
        <v>2</v>
      </c>
      <c r="F508" s="427">
        <v>1400</v>
      </c>
      <c r="G508" s="425">
        <f t="shared" si="15"/>
        <v>1260</v>
      </c>
      <c r="I508" s="131"/>
      <c r="J508" s="290"/>
      <c r="K508" s="131"/>
      <c r="L508" s="131"/>
      <c r="M508" s="131"/>
      <c r="N508" s="285"/>
      <c r="O508" s="235"/>
      <c r="P508" s="195"/>
    </row>
    <row r="509" spans="1:16">
      <c r="A509" s="5">
        <v>24</v>
      </c>
      <c r="B509" s="2" t="s">
        <v>582</v>
      </c>
      <c r="C509" s="1" t="s">
        <v>21</v>
      </c>
      <c r="D509" s="1" t="s">
        <v>20</v>
      </c>
      <c r="E509" s="1">
        <v>2</v>
      </c>
      <c r="F509" s="427">
        <v>2600</v>
      </c>
      <c r="G509" s="425">
        <f t="shared" si="15"/>
        <v>2340</v>
      </c>
      <c r="I509" s="131"/>
      <c r="J509" s="290"/>
      <c r="K509" s="131"/>
      <c r="L509" s="131"/>
      <c r="M509" s="131"/>
      <c r="N509" s="285"/>
      <c r="O509" s="235"/>
      <c r="P509" s="195"/>
    </row>
    <row r="510" spans="1:16" ht="42.75">
      <c r="A510" s="5">
        <v>25</v>
      </c>
      <c r="B510" s="70" t="s">
        <v>583</v>
      </c>
      <c r="C510" s="71" t="s">
        <v>147</v>
      </c>
      <c r="D510" s="71" t="s">
        <v>20</v>
      </c>
      <c r="E510" s="3" t="s">
        <v>2</v>
      </c>
      <c r="F510" s="427">
        <v>5200</v>
      </c>
      <c r="G510" s="425">
        <f t="shared" si="15"/>
        <v>4680</v>
      </c>
      <c r="I510" s="131"/>
      <c r="J510" s="405"/>
      <c r="K510" s="131"/>
      <c r="L510" s="131"/>
      <c r="M510" s="131"/>
      <c r="N510" s="285"/>
      <c r="O510" s="235"/>
      <c r="P510" s="195"/>
    </row>
    <row r="511" spans="1:16">
      <c r="A511" s="131"/>
      <c r="B511" s="132"/>
      <c r="C511" s="133"/>
      <c r="D511" s="569" t="s">
        <v>590</v>
      </c>
      <c r="E511" s="570"/>
      <c r="F511" s="385">
        <f>SUM(F486:F510)</f>
        <v>49500</v>
      </c>
      <c r="G511" s="397">
        <f>SUM(G486:G510)</f>
        <v>44680</v>
      </c>
      <c r="I511" s="131"/>
      <c r="J511" s="405"/>
      <c r="K511" s="131"/>
      <c r="L511" s="131"/>
      <c r="M511" s="131"/>
      <c r="N511" s="285"/>
      <c r="O511" s="235"/>
      <c r="P511" s="195"/>
    </row>
    <row r="512" spans="1:16" ht="17.25">
      <c r="A512" s="595" t="s">
        <v>783</v>
      </c>
      <c r="B512" s="596"/>
      <c r="C512" s="596"/>
      <c r="D512" s="596"/>
      <c r="E512" s="596"/>
      <c r="F512" s="596"/>
      <c r="G512" s="596"/>
      <c r="I512" s="131"/>
      <c r="J512" s="405"/>
      <c r="K512" s="131"/>
      <c r="L512" s="131"/>
      <c r="M512" s="131"/>
      <c r="N512" s="285"/>
      <c r="O512" s="235"/>
      <c r="P512" s="195"/>
    </row>
    <row r="513" spans="1:16" ht="28.5">
      <c r="A513" s="58" t="s">
        <v>0</v>
      </c>
      <c r="B513" s="58" t="s">
        <v>563</v>
      </c>
      <c r="C513" s="403" t="s">
        <v>326</v>
      </c>
      <c r="D513" s="403" t="s">
        <v>327</v>
      </c>
      <c r="E513" s="403" t="s">
        <v>509</v>
      </c>
      <c r="F513" s="368" t="s">
        <v>388</v>
      </c>
      <c r="G513" s="6" t="s">
        <v>389</v>
      </c>
      <c r="I513" s="131"/>
      <c r="J513" s="134"/>
      <c r="K513" s="131"/>
      <c r="L513" s="131"/>
      <c r="M513" s="131"/>
      <c r="N513" s="285"/>
      <c r="O513" s="235"/>
      <c r="P513" s="195"/>
    </row>
    <row r="514" spans="1:16">
      <c r="A514" s="1">
        <v>1</v>
      </c>
      <c r="B514" s="411" t="s">
        <v>15</v>
      </c>
      <c r="C514" s="1" t="s">
        <v>16</v>
      </c>
      <c r="D514" s="1" t="s">
        <v>17</v>
      </c>
      <c r="E514" s="1">
        <v>1</v>
      </c>
      <c r="F514" s="427">
        <v>800</v>
      </c>
      <c r="G514" s="425">
        <f t="shared" ref="G514:G521" si="16">F514*0.9</f>
        <v>720</v>
      </c>
      <c r="I514" s="131"/>
      <c r="J514" s="134"/>
      <c r="K514" s="131"/>
      <c r="L514" s="131"/>
      <c r="M514" s="131"/>
      <c r="N514" s="285"/>
      <c r="O514" s="235"/>
      <c r="P514" s="195"/>
    </row>
    <row r="515" spans="1:16">
      <c r="A515" s="1">
        <v>2</v>
      </c>
      <c r="B515" s="2" t="s">
        <v>29</v>
      </c>
      <c r="C515" s="1" t="s">
        <v>21</v>
      </c>
      <c r="D515" s="1" t="s">
        <v>17</v>
      </c>
      <c r="E515" s="1">
        <v>2</v>
      </c>
      <c r="F515" s="427">
        <v>800</v>
      </c>
      <c r="G515" s="428">
        <f t="shared" si="16"/>
        <v>720</v>
      </c>
      <c r="I515" s="131"/>
      <c r="J515" s="134"/>
      <c r="K515" s="131"/>
      <c r="L515" s="131"/>
      <c r="M515" s="131"/>
      <c r="N515" s="285"/>
      <c r="O515" s="235"/>
      <c r="P515" s="195"/>
    </row>
    <row r="516" spans="1:16">
      <c r="A516" s="1">
        <v>3</v>
      </c>
      <c r="B516" s="2" t="s">
        <v>32</v>
      </c>
      <c r="C516" s="1" t="s">
        <v>21</v>
      </c>
      <c r="D516" s="1" t="s">
        <v>17</v>
      </c>
      <c r="E516" s="1">
        <v>2</v>
      </c>
      <c r="F516" s="427">
        <v>800</v>
      </c>
      <c r="G516" s="425">
        <f t="shared" si="16"/>
        <v>720</v>
      </c>
      <c r="I516" s="131"/>
      <c r="J516" s="134"/>
      <c r="K516" s="131"/>
      <c r="L516" s="131"/>
      <c r="M516" s="131"/>
      <c r="N516" s="285"/>
      <c r="O516" s="235"/>
      <c r="P516" s="195"/>
    </row>
    <row r="517" spans="1:16">
      <c r="A517" s="1">
        <v>4</v>
      </c>
      <c r="B517" s="2" t="s">
        <v>33</v>
      </c>
      <c r="C517" s="1" t="s">
        <v>21</v>
      </c>
      <c r="D517" s="1" t="s">
        <v>17</v>
      </c>
      <c r="E517" s="1">
        <v>2</v>
      </c>
      <c r="F517" s="427">
        <v>800</v>
      </c>
      <c r="G517" s="425">
        <f t="shared" si="16"/>
        <v>720</v>
      </c>
      <c r="I517" s="131"/>
      <c r="J517" s="134"/>
      <c r="K517" s="131"/>
      <c r="L517" s="131"/>
      <c r="M517" s="131"/>
      <c r="N517" s="285"/>
      <c r="O517" s="235"/>
      <c r="P517" s="195"/>
    </row>
    <row r="518" spans="1:16">
      <c r="A518" s="1">
        <v>5</v>
      </c>
      <c r="B518" s="2" t="s">
        <v>445</v>
      </c>
      <c r="C518" s="1" t="s">
        <v>21</v>
      </c>
      <c r="D518" s="1" t="s">
        <v>17</v>
      </c>
      <c r="E518" s="1">
        <v>2</v>
      </c>
      <c r="F518" s="427">
        <v>800</v>
      </c>
      <c r="G518" s="425">
        <f t="shared" si="16"/>
        <v>720</v>
      </c>
      <c r="I518" s="131"/>
      <c r="J518" s="134"/>
      <c r="K518" s="131"/>
      <c r="L518" s="131"/>
      <c r="M518" s="131"/>
      <c r="N518" s="285"/>
      <c r="O518" s="235"/>
      <c r="P518" s="195"/>
    </row>
    <row r="519" spans="1:16" ht="15" customHeight="1">
      <c r="A519" s="1">
        <v>6</v>
      </c>
      <c r="B519" s="2" t="s">
        <v>382</v>
      </c>
      <c r="C519" s="1" t="s">
        <v>21</v>
      </c>
      <c r="D519" s="1" t="s">
        <v>17</v>
      </c>
      <c r="E519" s="1">
        <v>2</v>
      </c>
      <c r="F519" s="427">
        <v>1000</v>
      </c>
      <c r="G519" s="425">
        <f t="shared" si="16"/>
        <v>900</v>
      </c>
      <c r="I519" s="131"/>
      <c r="J519" s="134"/>
      <c r="K519" s="131"/>
      <c r="L519" s="131"/>
      <c r="M519" s="131"/>
      <c r="N519" s="285"/>
      <c r="O519" s="235"/>
      <c r="P519" s="195"/>
    </row>
    <row r="520" spans="1:16" ht="15" customHeight="1">
      <c r="A520" s="1">
        <v>7</v>
      </c>
      <c r="B520" s="76" t="s">
        <v>44</v>
      </c>
      <c r="C520" s="1" t="s">
        <v>21</v>
      </c>
      <c r="D520" s="1" t="s">
        <v>17</v>
      </c>
      <c r="E520" s="3" t="s">
        <v>1</v>
      </c>
      <c r="F520" s="427">
        <v>4800</v>
      </c>
      <c r="G520" s="425">
        <f t="shared" si="16"/>
        <v>4320</v>
      </c>
      <c r="I520" s="131"/>
      <c r="J520" s="134"/>
      <c r="K520" s="131"/>
      <c r="L520" s="131"/>
      <c r="M520" s="131"/>
      <c r="N520" s="285"/>
      <c r="O520" s="235"/>
      <c r="P520" s="195"/>
    </row>
    <row r="521" spans="1:16" ht="28.5">
      <c r="A521" s="1">
        <v>8</v>
      </c>
      <c r="B521" s="2" t="s">
        <v>592</v>
      </c>
      <c r="C521" s="1" t="s">
        <v>21</v>
      </c>
      <c r="D521" s="1" t="s">
        <v>17</v>
      </c>
      <c r="E521" s="1">
        <v>2</v>
      </c>
      <c r="F521" s="427">
        <v>5000</v>
      </c>
      <c r="G521" s="425">
        <f t="shared" si="16"/>
        <v>4500</v>
      </c>
      <c r="I521" s="131"/>
      <c r="J521" s="134"/>
      <c r="K521" s="131"/>
      <c r="L521" s="131"/>
      <c r="M521" s="252"/>
      <c r="N521" s="285"/>
      <c r="O521" s="235"/>
      <c r="P521" s="195"/>
    </row>
    <row r="522" spans="1:16">
      <c r="A522" s="5">
        <v>9</v>
      </c>
      <c r="B522" s="76" t="s">
        <v>604</v>
      </c>
      <c r="C522" s="1" t="s">
        <v>21</v>
      </c>
      <c r="D522" s="1" t="s">
        <v>17</v>
      </c>
      <c r="E522" s="1">
        <v>2</v>
      </c>
      <c r="F522" s="427">
        <v>2500</v>
      </c>
      <c r="G522" s="425">
        <f>F522*0.9+10</f>
        <v>2260</v>
      </c>
      <c r="I522" s="131"/>
      <c r="J522" s="134"/>
      <c r="K522" s="131"/>
      <c r="L522" s="131"/>
      <c r="M522" s="131"/>
      <c r="N522" s="285"/>
      <c r="O522" s="235"/>
      <c r="P522" s="195"/>
    </row>
    <row r="523" spans="1:16" ht="17.25" customHeight="1">
      <c r="A523" s="5">
        <v>10</v>
      </c>
      <c r="B523" s="76" t="s">
        <v>384</v>
      </c>
      <c r="C523" s="1" t="s">
        <v>21</v>
      </c>
      <c r="D523" s="1" t="s">
        <v>17</v>
      </c>
      <c r="E523" s="1">
        <v>2</v>
      </c>
      <c r="F523" s="427">
        <v>2500</v>
      </c>
      <c r="G523" s="425">
        <f>F523*0.9+10</f>
        <v>2260</v>
      </c>
      <c r="I523" s="131"/>
      <c r="J523" s="264"/>
      <c r="K523" s="159"/>
      <c r="L523" s="159"/>
      <c r="M523" s="252"/>
      <c r="N523" s="285"/>
      <c r="O523" s="235"/>
      <c r="P523" s="195"/>
    </row>
    <row r="524" spans="1:16" ht="28.5" customHeight="1">
      <c r="A524" s="5">
        <v>11</v>
      </c>
      <c r="B524" s="4" t="s">
        <v>574</v>
      </c>
      <c r="C524" s="1" t="s">
        <v>45</v>
      </c>
      <c r="D524" s="1" t="s">
        <v>20</v>
      </c>
      <c r="E524" s="1">
        <v>1</v>
      </c>
      <c r="F524" s="427">
        <v>700</v>
      </c>
      <c r="G524" s="425">
        <f>F524*0.9+10</f>
        <v>640</v>
      </c>
      <c r="I524" s="161"/>
      <c r="J524" s="148"/>
      <c r="K524" s="161"/>
      <c r="L524" s="408"/>
      <c r="M524" s="409"/>
      <c r="N524" s="143"/>
      <c r="O524" s="143"/>
      <c r="P524" s="195"/>
    </row>
    <row r="525" spans="1:16" ht="42.75">
      <c r="A525" s="1">
        <v>12</v>
      </c>
      <c r="B525" s="4" t="s">
        <v>605</v>
      </c>
      <c r="C525" s="1" t="s">
        <v>609</v>
      </c>
      <c r="D525" s="1" t="s">
        <v>20</v>
      </c>
      <c r="E525" s="1">
        <v>1</v>
      </c>
      <c r="F525" s="427">
        <v>1100</v>
      </c>
      <c r="G525" s="425">
        <f>F525*0.9+10</f>
        <v>1000</v>
      </c>
      <c r="I525" s="131"/>
      <c r="J525" s="134"/>
      <c r="K525" s="131"/>
      <c r="L525" s="405"/>
      <c r="M525" s="406"/>
      <c r="N525" s="285"/>
      <c r="O525" s="235"/>
      <c r="P525" s="195"/>
    </row>
    <row r="526" spans="1:16" ht="28.5">
      <c r="A526" s="1">
        <v>13</v>
      </c>
      <c r="B526" s="2" t="s">
        <v>585</v>
      </c>
      <c r="C526" s="1" t="s">
        <v>21</v>
      </c>
      <c r="D526" s="1" t="s">
        <v>17</v>
      </c>
      <c r="E526" s="1">
        <v>2</v>
      </c>
      <c r="F526" s="427">
        <v>1800</v>
      </c>
      <c r="G526" s="425">
        <f>F526*0.9</f>
        <v>1620</v>
      </c>
      <c r="I526" s="131"/>
      <c r="J526" s="134"/>
      <c r="K526" s="131"/>
      <c r="L526" s="405"/>
      <c r="M526" s="406"/>
      <c r="N526" s="285"/>
      <c r="O526" s="235"/>
      <c r="P526" s="195"/>
    </row>
    <row r="527" spans="1:16" ht="15" customHeight="1">
      <c r="A527" s="1">
        <v>14</v>
      </c>
      <c r="B527" s="2" t="s">
        <v>593</v>
      </c>
      <c r="C527" s="1" t="s">
        <v>21</v>
      </c>
      <c r="D527" s="1" t="s">
        <v>17</v>
      </c>
      <c r="E527" s="1">
        <v>2</v>
      </c>
      <c r="F527" s="427">
        <v>1960</v>
      </c>
      <c r="G527" s="425">
        <f t="shared" ref="G527:G532" si="17">F527*0.9+16</f>
        <v>1780</v>
      </c>
      <c r="I527" s="131"/>
      <c r="J527" s="134"/>
      <c r="K527" s="131"/>
      <c r="L527" s="405"/>
      <c r="M527" s="406"/>
      <c r="N527" s="285"/>
      <c r="O527" s="235"/>
      <c r="P527" s="195"/>
    </row>
    <row r="528" spans="1:16" ht="15" customHeight="1">
      <c r="A528" s="1">
        <v>15</v>
      </c>
      <c r="B528" s="2" t="s">
        <v>498</v>
      </c>
      <c r="C528" s="1" t="s">
        <v>21</v>
      </c>
      <c r="D528" s="1" t="s">
        <v>17</v>
      </c>
      <c r="E528" s="1">
        <v>2</v>
      </c>
      <c r="F528" s="427">
        <v>1960</v>
      </c>
      <c r="G528" s="425">
        <f t="shared" si="17"/>
        <v>1780</v>
      </c>
      <c r="I528" s="131"/>
      <c r="J528" s="134"/>
      <c r="K528" s="131"/>
      <c r="L528" s="407"/>
      <c r="M528" s="406"/>
      <c r="N528" s="156"/>
      <c r="O528" s="156"/>
      <c r="P528" s="195"/>
    </row>
    <row r="529" spans="1:16" ht="15" customHeight="1">
      <c r="A529" s="1">
        <v>16</v>
      </c>
      <c r="B529" s="2" t="s">
        <v>594</v>
      </c>
      <c r="C529" s="1" t="s">
        <v>21</v>
      </c>
      <c r="D529" s="1" t="s">
        <v>17</v>
      </c>
      <c r="E529" s="1">
        <v>2</v>
      </c>
      <c r="F529" s="427">
        <v>1960</v>
      </c>
      <c r="G529" s="425">
        <f t="shared" si="17"/>
        <v>1780</v>
      </c>
      <c r="I529" s="267"/>
      <c r="J529" s="267"/>
      <c r="K529" s="267"/>
      <c r="L529" s="267"/>
      <c r="M529" s="267"/>
      <c r="N529" s="147"/>
      <c r="O529" s="235"/>
      <c r="P529" s="195"/>
    </row>
    <row r="530" spans="1:16">
      <c r="A530" s="1">
        <v>17</v>
      </c>
      <c r="B530" s="2" t="s">
        <v>57</v>
      </c>
      <c r="C530" s="1" t="s">
        <v>21</v>
      </c>
      <c r="D530" s="1" t="s">
        <v>17</v>
      </c>
      <c r="E530" s="1">
        <v>2</v>
      </c>
      <c r="F530" s="427">
        <v>1960</v>
      </c>
      <c r="G530" s="425">
        <f t="shared" si="17"/>
        <v>1780</v>
      </c>
      <c r="I530" s="272"/>
      <c r="J530" s="272"/>
      <c r="K530" s="272"/>
      <c r="L530" s="272"/>
      <c r="M530" s="272"/>
      <c r="N530" s="156"/>
      <c r="O530" s="273"/>
      <c r="P530" s="195"/>
    </row>
    <row r="531" spans="1:16" ht="15" customHeight="1">
      <c r="A531" s="1">
        <v>18</v>
      </c>
      <c r="B531" s="4" t="s">
        <v>58</v>
      </c>
      <c r="C531" s="1" t="s">
        <v>21</v>
      </c>
      <c r="D531" s="1" t="s">
        <v>17</v>
      </c>
      <c r="E531" s="1">
        <v>2</v>
      </c>
      <c r="F531" s="427">
        <v>1960</v>
      </c>
      <c r="G531" s="425">
        <f t="shared" si="17"/>
        <v>1780</v>
      </c>
      <c r="I531" s="272"/>
      <c r="J531" s="272"/>
      <c r="K531" s="272"/>
      <c r="L531" s="272"/>
      <c r="M531" s="272"/>
      <c r="N531" s="156"/>
      <c r="O531" s="273"/>
      <c r="P531" s="195"/>
    </row>
    <row r="532" spans="1:16">
      <c r="A532" s="1">
        <v>19</v>
      </c>
      <c r="B532" s="2" t="s">
        <v>59</v>
      </c>
      <c r="C532" s="1" t="s">
        <v>21</v>
      </c>
      <c r="D532" s="1" t="s">
        <v>17</v>
      </c>
      <c r="E532" s="1">
        <v>2</v>
      </c>
      <c r="F532" s="427">
        <v>1960</v>
      </c>
      <c r="G532" s="425">
        <f t="shared" si="17"/>
        <v>1780</v>
      </c>
      <c r="I532" s="131"/>
      <c r="J532" s="405"/>
      <c r="K532" s="131"/>
      <c r="L532" s="131"/>
      <c r="M532" s="131"/>
      <c r="N532" s="285"/>
      <c r="O532" s="235"/>
      <c r="P532" s="195"/>
    </row>
    <row r="533" spans="1:16">
      <c r="A533" s="1">
        <v>20</v>
      </c>
      <c r="B533" s="2" t="s">
        <v>606</v>
      </c>
      <c r="C533" s="1" t="s">
        <v>21</v>
      </c>
      <c r="D533" s="1" t="s">
        <v>17</v>
      </c>
      <c r="E533" s="3" t="s">
        <v>2</v>
      </c>
      <c r="F533" s="427">
        <v>2520</v>
      </c>
      <c r="G533" s="425">
        <f>F533*0.9+12</f>
        <v>2280</v>
      </c>
      <c r="I533" s="131"/>
      <c r="J533" s="134"/>
      <c r="K533" s="131"/>
      <c r="L533" s="131"/>
      <c r="M533" s="131"/>
      <c r="N533" s="285"/>
      <c r="O533" s="244"/>
      <c r="P533" s="195"/>
    </row>
    <row r="534" spans="1:16">
      <c r="A534" s="1">
        <v>21</v>
      </c>
      <c r="B534" s="2" t="s">
        <v>61</v>
      </c>
      <c r="C534" s="1" t="s">
        <v>21</v>
      </c>
      <c r="D534" s="1" t="s">
        <v>17</v>
      </c>
      <c r="E534" s="1">
        <v>2</v>
      </c>
      <c r="F534" s="427">
        <v>1960</v>
      </c>
      <c r="G534" s="425">
        <f>F534*0.9+16</f>
        <v>1780</v>
      </c>
      <c r="I534" s="131"/>
      <c r="J534" s="134"/>
      <c r="K534" s="131"/>
      <c r="L534" s="131"/>
      <c r="M534" s="131"/>
      <c r="N534" s="285"/>
      <c r="O534" s="235"/>
      <c r="P534" s="195"/>
    </row>
    <row r="535" spans="1:16">
      <c r="A535" s="131">
        <v>22</v>
      </c>
      <c r="B535" s="2" t="s">
        <v>784</v>
      </c>
      <c r="C535" s="1" t="s">
        <v>21</v>
      </c>
      <c r="D535" s="1" t="s">
        <v>20</v>
      </c>
      <c r="E535" s="3" t="s">
        <v>2</v>
      </c>
      <c r="F535" s="427">
        <v>2900</v>
      </c>
      <c r="G535" s="425">
        <f t="shared" ref="G535:G540" si="18">F535*0.9+10</f>
        <v>2620</v>
      </c>
      <c r="I535" s="131"/>
      <c r="J535" s="134"/>
      <c r="K535" s="131"/>
      <c r="L535" s="131"/>
      <c r="M535" s="131"/>
      <c r="N535" s="285"/>
      <c r="O535" s="235"/>
      <c r="P535" s="195"/>
    </row>
    <row r="536" spans="1:16">
      <c r="A536" s="1">
        <v>23</v>
      </c>
      <c r="B536" s="2" t="s">
        <v>785</v>
      </c>
      <c r="C536" s="1" t="s">
        <v>21</v>
      </c>
      <c r="D536" s="1" t="s">
        <v>20</v>
      </c>
      <c r="E536" s="3" t="s">
        <v>2</v>
      </c>
      <c r="F536" s="427">
        <v>2900</v>
      </c>
      <c r="G536" s="425">
        <f t="shared" si="18"/>
        <v>2620</v>
      </c>
      <c r="I536" s="131"/>
      <c r="J536" s="134"/>
      <c r="K536" s="131"/>
      <c r="L536" s="131"/>
      <c r="M536" s="131"/>
      <c r="N536" s="285"/>
      <c r="O536" s="235"/>
      <c r="P536" s="195"/>
    </row>
    <row r="537" spans="1:16">
      <c r="A537" s="1">
        <v>24</v>
      </c>
      <c r="B537" s="2" t="s">
        <v>577</v>
      </c>
      <c r="C537" s="1" t="s">
        <v>21</v>
      </c>
      <c r="D537" s="1" t="s">
        <v>17</v>
      </c>
      <c r="E537" s="3" t="s">
        <v>2</v>
      </c>
      <c r="F537" s="427">
        <v>5500</v>
      </c>
      <c r="G537" s="425">
        <f t="shared" si="18"/>
        <v>4960</v>
      </c>
      <c r="I537" s="131"/>
      <c r="J537" s="134"/>
      <c r="K537" s="131"/>
      <c r="L537" s="131"/>
      <c r="M537" s="131"/>
      <c r="N537" s="285"/>
      <c r="O537" s="235"/>
      <c r="P537" s="195"/>
    </row>
    <row r="538" spans="1:16" ht="28.5" customHeight="1">
      <c r="A538" s="1">
        <v>25</v>
      </c>
      <c r="B538" s="2" t="s">
        <v>607</v>
      </c>
      <c r="C538" s="1" t="s">
        <v>21</v>
      </c>
      <c r="D538" s="1" t="s">
        <v>17</v>
      </c>
      <c r="E538" s="3" t="s">
        <v>2</v>
      </c>
      <c r="F538" s="427">
        <v>6500</v>
      </c>
      <c r="G538" s="425">
        <f t="shared" si="18"/>
        <v>5860</v>
      </c>
      <c r="I538" s="131"/>
      <c r="J538" s="290"/>
      <c r="K538" s="131"/>
      <c r="L538" s="131"/>
      <c r="M538" s="252"/>
      <c r="N538" s="285"/>
      <c r="O538" s="235"/>
      <c r="P538" s="195"/>
    </row>
    <row r="539" spans="1:16" ht="15" customHeight="1">
      <c r="A539" s="131">
        <v>26</v>
      </c>
      <c r="B539" s="2" t="s">
        <v>608</v>
      </c>
      <c r="C539" s="1" t="s">
        <v>21</v>
      </c>
      <c r="D539" s="1" t="s">
        <v>20</v>
      </c>
      <c r="E539" s="3" t="s">
        <v>2</v>
      </c>
      <c r="F539" s="379">
        <v>4500</v>
      </c>
      <c r="G539" s="425">
        <f t="shared" si="18"/>
        <v>4060</v>
      </c>
      <c r="I539" s="131"/>
      <c r="J539" s="134"/>
      <c r="K539" s="131"/>
      <c r="L539" s="131"/>
      <c r="M539" s="131"/>
      <c r="N539" s="285"/>
      <c r="O539" s="235"/>
      <c r="P539" s="195"/>
    </row>
    <row r="540" spans="1:16" ht="15" customHeight="1">
      <c r="A540" s="5">
        <v>27</v>
      </c>
      <c r="B540" s="2" t="s">
        <v>610</v>
      </c>
      <c r="C540" s="1" t="s">
        <v>21</v>
      </c>
      <c r="D540" s="1" t="s">
        <v>20</v>
      </c>
      <c r="E540" s="1">
        <v>2</v>
      </c>
      <c r="F540" s="379">
        <v>2700</v>
      </c>
      <c r="G540" s="425">
        <f t="shared" si="18"/>
        <v>2440</v>
      </c>
      <c r="I540" s="131"/>
      <c r="J540" s="290"/>
      <c r="K540" s="131"/>
      <c r="L540" s="131"/>
      <c r="M540" s="131"/>
      <c r="N540" s="285"/>
      <c r="O540" s="235"/>
      <c r="P540" s="195"/>
    </row>
    <row r="541" spans="1:16">
      <c r="A541" s="5">
        <v>28</v>
      </c>
      <c r="B541" s="2" t="s">
        <v>611</v>
      </c>
      <c r="C541" s="1" t="s">
        <v>21</v>
      </c>
      <c r="D541" s="1" t="s">
        <v>20</v>
      </c>
      <c r="E541" s="1">
        <v>2</v>
      </c>
      <c r="F541" s="379">
        <v>3200</v>
      </c>
      <c r="G541" s="425">
        <f t="shared" ref="G541:G548" si="19">F541*0.9</f>
        <v>2880</v>
      </c>
      <c r="I541" s="131"/>
      <c r="J541" s="290"/>
      <c r="K541" s="131"/>
      <c r="L541" s="131"/>
      <c r="M541" s="131"/>
      <c r="N541" s="285"/>
      <c r="O541" s="235"/>
      <c r="P541" s="195"/>
    </row>
    <row r="542" spans="1:16" ht="15" customHeight="1">
      <c r="A542" s="5">
        <v>29</v>
      </c>
      <c r="B542" s="2" t="s">
        <v>612</v>
      </c>
      <c r="C542" s="1" t="s">
        <v>21</v>
      </c>
      <c r="D542" s="1" t="s">
        <v>20</v>
      </c>
      <c r="E542" s="1">
        <v>2</v>
      </c>
      <c r="F542" s="379">
        <v>2400</v>
      </c>
      <c r="G542" s="425">
        <f t="shared" si="19"/>
        <v>2160</v>
      </c>
      <c r="I542" s="131"/>
      <c r="J542" s="405"/>
      <c r="K542" s="131"/>
      <c r="L542" s="131"/>
      <c r="M542" s="131"/>
      <c r="N542" s="285"/>
      <c r="O542" s="235"/>
      <c r="P542" s="195"/>
    </row>
    <row r="543" spans="1:16">
      <c r="A543" s="5">
        <v>30</v>
      </c>
      <c r="B543" s="2" t="s">
        <v>580</v>
      </c>
      <c r="C543" s="1" t="s">
        <v>21</v>
      </c>
      <c r="D543" s="1" t="s">
        <v>17</v>
      </c>
      <c r="E543" s="1">
        <v>2</v>
      </c>
      <c r="F543" s="379">
        <v>2400</v>
      </c>
      <c r="G543" s="425">
        <f t="shared" si="19"/>
        <v>2160</v>
      </c>
      <c r="I543" s="131"/>
      <c r="J543" s="405"/>
      <c r="K543" s="131"/>
      <c r="L543" s="131"/>
      <c r="M543" s="131"/>
      <c r="N543" s="285"/>
      <c r="O543" s="235"/>
      <c r="P543" s="195"/>
    </row>
    <row r="544" spans="1:16">
      <c r="A544" s="5">
        <v>31</v>
      </c>
      <c r="B544" s="2" t="s">
        <v>598</v>
      </c>
      <c r="C544" s="1" t="s">
        <v>21</v>
      </c>
      <c r="D544" s="1" t="s">
        <v>20</v>
      </c>
      <c r="E544" s="1">
        <v>2</v>
      </c>
      <c r="F544" s="379">
        <v>2400</v>
      </c>
      <c r="G544" s="425">
        <f t="shared" si="19"/>
        <v>2160</v>
      </c>
      <c r="I544" s="131"/>
      <c r="J544" s="134"/>
      <c r="K544" s="131"/>
      <c r="L544" s="131"/>
      <c r="M544" s="131"/>
      <c r="N544" s="285"/>
      <c r="O544" s="235"/>
      <c r="P544" s="195"/>
    </row>
    <row r="545" spans="1:16">
      <c r="A545" s="5">
        <v>32</v>
      </c>
      <c r="B545" s="2" t="s">
        <v>140</v>
      </c>
      <c r="C545" s="1" t="s">
        <v>21</v>
      </c>
      <c r="D545" s="1" t="s">
        <v>17</v>
      </c>
      <c r="E545" s="1">
        <v>2</v>
      </c>
      <c r="F545" s="379">
        <v>2400</v>
      </c>
      <c r="G545" s="425">
        <f t="shared" si="19"/>
        <v>2160</v>
      </c>
      <c r="I545" s="131"/>
      <c r="J545" s="134"/>
      <c r="K545" s="131"/>
      <c r="L545" s="131"/>
      <c r="M545" s="131"/>
      <c r="N545" s="285"/>
      <c r="O545" s="235"/>
      <c r="P545" s="195"/>
    </row>
    <row r="546" spans="1:16">
      <c r="A546" s="5">
        <v>33</v>
      </c>
      <c r="B546" s="2" t="s">
        <v>141</v>
      </c>
      <c r="C546" s="1" t="s">
        <v>21</v>
      </c>
      <c r="D546" s="1" t="s">
        <v>17</v>
      </c>
      <c r="E546" s="1">
        <v>2</v>
      </c>
      <c r="F546" s="379">
        <v>2400</v>
      </c>
      <c r="G546" s="425">
        <f t="shared" si="19"/>
        <v>2160</v>
      </c>
      <c r="I546" s="131"/>
      <c r="J546" s="134"/>
      <c r="K546" s="131"/>
      <c r="L546" s="131"/>
      <c r="M546" s="131"/>
      <c r="N546" s="285"/>
      <c r="O546" s="235"/>
      <c r="P546" s="195"/>
    </row>
    <row r="547" spans="1:16">
      <c r="A547" s="5">
        <v>34</v>
      </c>
      <c r="B547" s="2" t="s">
        <v>613</v>
      </c>
      <c r="C547" s="1" t="s">
        <v>21</v>
      </c>
      <c r="D547" s="1" t="s">
        <v>20</v>
      </c>
      <c r="E547" s="3">
        <v>2</v>
      </c>
      <c r="F547" s="379">
        <v>1400</v>
      </c>
      <c r="G547" s="425">
        <f t="shared" si="19"/>
        <v>1260</v>
      </c>
      <c r="I547" s="131"/>
      <c r="J547" s="134"/>
      <c r="K547" s="131"/>
      <c r="L547" s="131"/>
      <c r="M547" s="131"/>
      <c r="N547" s="285"/>
      <c r="O547" s="235"/>
      <c r="P547" s="195"/>
    </row>
    <row r="548" spans="1:16" ht="15" customHeight="1">
      <c r="A548" s="5">
        <v>35</v>
      </c>
      <c r="B548" s="2" t="s">
        <v>582</v>
      </c>
      <c r="C548" s="1" t="s">
        <v>21</v>
      </c>
      <c r="D548" s="1" t="s">
        <v>20</v>
      </c>
      <c r="E548" s="1">
        <v>2</v>
      </c>
      <c r="F548" s="379">
        <v>2600</v>
      </c>
      <c r="G548" s="425">
        <f t="shared" si="19"/>
        <v>2340</v>
      </c>
      <c r="I548" s="131"/>
      <c r="J548" s="134"/>
      <c r="K548" s="131"/>
      <c r="L548" s="131"/>
      <c r="M548" s="131"/>
      <c r="N548" s="285"/>
      <c r="O548" s="235"/>
      <c r="P548" s="195"/>
    </row>
    <row r="549" spans="1:16" ht="28.5">
      <c r="A549" s="77">
        <v>36</v>
      </c>
      <c r="B549" s="411" t="s">
        <v>618</v>
      </c>
      <c r="C549" s="1" t="s">
        <v>452</v>
      </c>
      <c r="D549" s="1" t="s">
        <v>20</v>
      </c>
      <c r="E549" s="1">
        <v>1</v>
      </c>
      <c r="F549" s="379">
        <v>2700</v>
      </c>
      <c r="G549" s="425">
        <f>F549*0.9+10</f>
        <v>2440</v>
      </c>
      <c r="I549" s="131"/>
      <c r="J549" s="405"/>
      <c r="K549" s="131"/>
      <c r="L549" s="131"/>
      <c r="M549" s="131"/>
      <c r="N549" s="285"/>
      <c r="O549" s="235"/>
      <c r="P549" s="195"/>
    </row>
    <row r="550" spans="1:16">
      <c r="A550" s="77">
        <v>37</v>
      </c>
      <c r="B550" s="43" t="s">
        <v>617</v>
      </c>
      <c r="C550" s="1" t="s">
        <v>452</v>
      </c>
      <c r="D550" s="1" t="s">
        <v>17</v>
      </c>
      <c r="E550" s="1">
        <v>1</v>
      </c>
      <c r="F550" s="379">
        <v>4600</v>
      </c>
      <c r="G550" s="425">
        <f>F550*0.9</f>
        <v>4140</v>
      </c>
      <c r="I550" s="131"/>
      <c r="J550" s="134"/>
      <c r="K550" s="131"/>
      <c r="L550" s="131"/>
      <c r="M550" s="131"/>
      <c r="N550" s="285"/>
      <c r="O550" s="235"/>
      <c r="P550" s="195"/>
    </row>
    <row r="551" spans="1:16">
      <c r="A551" s="1">
        <v>38</v>
      </c>
      <c r="B551" s="2" t="s">
        <v>614</v>
      </c>
      <c r="C551" s="1" t="s">
        <v>21</v>
      </c>
      <c r="D551" s="1" t="s">
        <v>20</v>
      </c>
      <c r="E551" s="3">
        <v>2</v>
      </c>
      <c r="F551" s="379">
        <v>1400</v>
      </c>
      <c r="G551" s="425">
        <f>F551*0.9</f>
        <v>1260</v>
      </c>
      <c r="I551" s="131"/>
      <c r="J551" s="134"/>
      <c r="K551" s="131"/>
      <c r="L551" s="131"/>
      <c r="M551" s="252"/>
      <c r="N551" s="285"/>
      <c r="O551" s="235"/>
      <c r="P551" s="195"/>
    </row>
    <row r="552" spans="1:16" ht="15" customHeight="1">
      <c r="A552" s="1">
        <v>39</v>
      </c>
      <c r="B552" s="2" t="s">
        <v>615</v>
      </c>
      <c r="C552" s="1" t="s">
        <v>21</v>
      </c>
      <c r="D552" s="1" t="s">
        <v>20</v>
      </c>
      <c r="E552" s="3">
        <v>2</v>
      </c>
      <c r="F552" s="379">
        <v>1400</v>
      </c>
      <c r="G552" s="425">
        <f>F552*0.9</f>
        <v>1260</v>
      </c>
      <c r="I552" s="131"/>
      <c r="J552" s="134"/>
      <c r="K552" s="131"/>
      <c r="L552" s="131"/>
      <c r="M552" s="131"/>
      <c r="N552" s="285"/>
      <c r="O552" s="235"/>
      <c r="P552" s="195"/>
    </row>
    <row r="553" spans="1:16" ht="15" customHeight="1">
      <c r="A553" s="5">
        <v>40</v>
      </c>
      <c r="B553" s="2" t="s">
        <v>188</v>
      </c>
      <c r="C553" s="1" t="s">
        <v>21</v>
      </c>
      <c r="D553" s="1" t="s">
        <v>20</v>
      </c>
      <c r="E553" s="3">
        <v>2</v>
      </c>
      <c r="F553" s="379">
        <v>1400</v>
      </c>
      <c r="G553" s="425">
        <f>F553*0.9</f>
        <v>1260</v>
      </c>
      <c r="I553" s="131"/>
      <c r="J553" s="134"/>
      <c r="K553" s="131"/>
      <c r="L553" s="131"/>
      <c r="M553" s="291"/>
      <c r="N553" s="285"/>
      <c r="O553" s="235"/>
      <c r="P553" s="195"/>
    </row>
    <row r="554" spans="1:16" ht="15" customHeight="1">
      <c r="A554" s="5">
        <v>41</v>
      </c>
      <c r="B554" s="2" t="s">
        <v>508</v>
      </c>
      <c r="C554" s="1" t="s">
        <v>21</v>
      </c>
      <c r="D554" s="1" t="s">
        <v>20</v>
      </c>
      <c r="E554" s="3">
        <v>2</v>
      </c>
      <c r="F554" s="379">
        <v>1400</v>
      </c>
      <c r="G554" s="425">
        <f>F554*0.9</f>
        <v>1260</v>
      </c>
      <c r="I554" s="131"/>
      <c r="J554" s="134"/>
      <c r="K554" s="131"/>
      <c r="L554" s="131"/>
      <c r="M554" s="291"/>
      <c r="N554" s="285"/>
      <c r="O554" s="235"/>
      <c r="P554" s="195"/>
    </row>
    <row r="555" spans="1:16" ht="42.75">
      <c r="A555" s="5">
        <v>43</v>
      </c>
      <c r="B555" s="70" t="s">
        <v>616</v>
      </c>
      <c r="C555" s="71" t="s">
        <v>147</v>
      </c>
      <c r="D555" s="71" t="s">
        <v>210</v>
      </c>
      <c r="E555" s="3" t="s">
        <v>2</v>
      </c>
      <c r="F555" s="379">
        <v>19900</v>
      </c>
      <c r="G555" s="425">
        <f>F555*0.9+10</f>
        <v>17920</v>
      </c>
      <c r="I555" s="131"/>
      <c r="J555" s="134"/>
      <c r="K555" s="131"/>
      <c r="L555" s="131"/>
      <c r="M555" s="252"/>
      <c r="N555" s="285"/>
      <c r="O555" s="235"/>
      <c r="P555" s="195"/>
    </row>
    <row r="556" spans="1:16" ht="57" customHeight="1">
      <c r="A556" s="5">
        <v>44</v>
      </c>
      <c r="B556" s="70" t="s">
        <v>588</v>
      </c>
      <c r="C556" s="71" t="s">
        <v>601</v>
      </c>
      <c r="D556" s="71" t="s">
        <v>17</v>
      </c>
      <c r="E556" s="3" t="s">
        <v>2</v>
      </c>
      <c r="F556" s="379">
        <v>7000</v>
      </c>
      <c r="G556" s="425">
        <f>F556*0.9</f>
        <v>6300</v>
      </c>
      <c r="I556" s="131"/>
      <c r="J556" s="134"/>
      <c r="K556" s="131"/>
      <c r="L556" s="131"/>
      <c r="M556" s="252"/>
      <c r="N556" s="285"/>
      <c r="O556" s="235"/>
      <c r="P556" s="195"/>
    </row>
    <row r="557" spans="1:16" ht="15" customHeight="1">
      <c r="A557" s="131"/>
      <c r="B557" s="137"/>
      <c r="C557" s="138"/>
      <c r="D557" s="569" t="s">
        <v>590</v>
      </c>
      <c r="E557" s="570"/>
      <c r="F557" s="385">
        <f>SUM(F514:F556)</f>
        <v>123640</v>
      </c>
      <c r="G557" s="397">
        <f>SUM(G514:G556)</f>
        <v>111520</v>
      </c>
      <c r="I557" s="131"/>
      <c r="J557" s="134"/>
      <c r="K557" s="131"/>
      <c r="L557" s="131"/>
      <c r="M557" s="252"/>
      <c r="N557" s="285"/>
      <c r="O557" s="235"/>
      <c r="P557" s="195"/>
    </row>
    <row r="558" spans="1:16" ht="17.25" customHeight="1">
      <c r="A558" s="595" t="s">
        <v>619</v>
      </c>
      <c r="B558" s="596"/>
      <c r="C558" s="596"/>
      <c r="D558" s="596"/>
      <c r="E558" s="596"/>
      <c r="F558" s="596"/>
      <c r="G558" s="596"/>
      <c r="I558" s="131"/>
      <c r="J558" s="134"/>
      <c r="K558" s="131"/>
      <c r="L558" s="131"/>
      <c r="M558" s="131"/>
      <c r="N558" s="285"/>
      <c r="O558" s="235"/>
      <c r="P558" s="195"/>
    </row>
    <row r="559" spans="1:16" ht="42.75" customHeight="1">
      <c r="A559" s="58" t="s">
        <v>0</v>
      </c>
      <c r="B559" s="58" t="s">
        <v>563</v>
      </c>
      <c r="C559" s="403" t="s">
        <v>326</v>
      </c>
      <c r="D559" s="403" t="s">
        <v>327</v>
      </c>
      <c r="E559" s="403" t="s">
        <v>880</v>
      </c>
      <c r="F559" s="368" t="s">
        <v>882</v>
      </c>
      <c r="G559" s="6" t="s">
        <v>389</v>
      </c>
      <c r="I559" s="131"/>
      <c r="J559" s="134"/>
      <c r="K559" s="131"/>
      <c r="L559" s="131"/>
      <c r="M559" s="131"/>
      <c r="N559" s="285"/>
      <c r="O559" s="235"/>
      <c r="P559" s="195"/>
    </row>
    <row r="560" spans="1:16">
      <c r="A560" s="1">
        <v>1</v>
      </c>
      <c r="B560" s="411" t="s">
        <v>15</v>
      </c>
      <c r="C560" s="1" t="s">
        <v>16</v>
      </c>
      <c r="D560" s="1" t="s">
        <v>17</v>
      </c>
      <c r="E560" s="1">
        <v>1</v>
      </c>
      <c r="F560" s="427">
        <v>800</v>
      </c>
      <c r="G560" s="425">
        <f>F560*0.9</f>
        <v>720</v>
      </c>
      <c r="I560" s="131"/>
      <c r="J560" s="134"/>
      <c r="K560" s="131"/>
      <c r="L560" s="131"/>
      <c r="M560" s="131"/>
      <c r="N560" s="285"/>
      <c r="O560" s="235"/>
      <c r="P560" s="195"/>
    </row>
    <row r="561" spans="1:16" ht="15" customHeight="1">
      <c r="A561" s="1">
        <v>2</v>
      </c>
      <c r="B561" s="2" t="s">
        <v>27</v>
      </c>
      <c r="C561" s="1" t="s">
        <v>21</v>
      </c>
      <c r="D561" s="1" t="s">
        <v>17</v>
      </c>
      <c r="E561" s="1">
        <v>2</v>
      </c>
      <c r="F561" s="427">
        <v>800</v>
      </c>
      <c r="G561" s="425">
        <f>F561*0.9</f>
        <v>720</v>
      </c>
      <c r="I561" s="131"/>
      <c r="J561" s="134"/>
      <c r="K561" s="131"/>
      <c r="L561" s="131"/>
      <c r="M561" s="252"/>
      <c r="N561" s="285"/>
      <c r="O561" s="235"/>
      <c r="P561" s="195"/>
    </row>
    <row r="562" spans="1:16">
      <c r="A562" s="1">
        <v>3</v>
      </c>
      <c r="B562" s="2" t="s">
        <v>493</v>
      </c>
      <c r="C562" s="1" t="s">
        <v>21</v>
      </c>
      <c r="D562" s="1" t="s">
        <v>17</v>
      </c>
      <c r="E562" s="1">
        <v>2</v>
      </c>
      <c r="F562" s="427">
        <v>840</v>
      </c>
      <c r="G562" s="425">
        <f>F562*0.9+4</f>
        <v>760</v>
      </c>
      <c r="I562" s="131"/>
      <c r="J562" s="134"/>
      <c r="K562" s="131"/>
      <c r="L562" s="131"/>
      <c r="M562" s="131"/>
      <c r="N562" s="285"/>
      <c r="O562" s="235"/>
      <c r="P562" s="195"/>
    </row>
    <row r="563" spans="1:16" ht="15" customHeight="1">
      <c r="A563" s="1">
        <v>4</v>
      </c>
      <c r="B563" s="2" t="s">
        <v>494</v>
      </c>
      <c r="C563" s="1" t="s">
        <v>21</v>
      </c>
      <c r="D563" s="1" t="s">
        <v>17</v>
      </c>
      <c r="E563" s="1">
        <v>2</v>
      </c>
      <c r="F563" s="427">
        <v>840</v>
      </c>
      <c r="G563" s="425">
        <f>F563*0.9+4</f>
        <v>760</v>
      </c>
      <c r="I563" s="292"/>
      <c r="J563" s="293"/>
      <c r="K563" s="131"/>
      <c r="L563" s="131"/>
      <c r="M563" s="131"/>
      <c r="N563" s="285"/>
      <c r="O563" s="235"/>
      <c r="P563" s="195"/>
    </row>
    <row r="564" spans="1:16">
      <c r="A564" s="1">
        <v>5</v>
      </c>
      <c r="B564" s="2" t="s">
        <v>29</v>
      </c>
      <c r="C564" s="1" t="s">
        <v>21</v>
      </c>
      <c r="D564" s="1" t="s">
        <v>17</v>
      </c>
      <c r="E564" s="1">
        <v>2</v>
      </c>
      <c r="F564" s="427">
        <v>800</v>
      </c>
      <c r="G564" s="428">
        <f t="shared" ref="G564:G571" si="20">F564*0.9</f>
        <v>720</v>
      </c>
      <c r="I564" s="292"/>
      <c r="J564" s="293"/>
      <c r="K564" s="131"/>
      <c r="L564" s="131"/>
      <c r="M564" s="131"/>
      <c r="N564" s="285"/>
      <c r="O564" s="235"/>
      <c r="P564" s="195"/>
    </row>
    <row r="565" spans="1:16">
      <c r="A565" s="1">
        <v>6</v>
      </c>
      <c r="B565" s="2" t="s">
        <v>32</v>
      </c>
      <c r="C565" s="1" t="s">
        <v>21</v>
      </c>
      <c r="D565" s="1" t="s">
        <v>17</v>
      </c>
      <c r="E565" s="1">
        <v>2</v>
      </c>
      <c r="F565" s="427">
        <v>800</v>
      </c>
      <c r="G565" s="425">
        <f t="shared" si="20"/>
        <v>720</v>
      </c>
      <c r="I565" s="131"/>
      <c r="J565" s="134"/>
      <c r="K565" s="131"/>
      <c r="L565" s="131"/>
      <c r="M565" s="252"/>
      <c r="N565" s="285"/>
      <c r="O565" s="235"/>
      <c r="P565" s="195"/>
    </row>
    <row r="566" spans="1:16">
      <c r="A566" s="1">
        <v>7</v>
      </c>
      <c r="B566" s="2" t="s">
        <v>33</v>
      </c>
      <c r="C566" s="1" t="s">
        <v>21</v>
      </c>
      <c r="D566" s="1" t="s">
        <v>17</v>
      </c>
      <c r="E566" s="1">
        <v>2</v>
      </c>
      <c r="F566" s="427">
        <v>800</v>
      </c>
      <c r="G566" s="425">
        <f t="shared" si="20"/>
        <v>720</v>
      </c>
      <c r="I566" s="131"/>
      <c r="J566" s="134"/>
      <c r="K566" s="131"/>
      <c r="L566" s="131"/>
      <c r="M566" s="252"/>
      <c r="N566" s="285"/>
      <c r="O566" s="235"/>
      <c r="P566" s="195"/>
    </row>
    <row r="567" spans="1:16">
      <c r="A567" s="1">
        <v>8</v>
      </c>
      <c r="B567" s="2" t="s">
        <v>445</v>
      </c>
      <c r="C567" s="1" t="s">
        <v>21</v>
      </c>
      <c r="D567" s="1" t="s">
        <v>17</v>
      </c>
      <c r="E567" s="1">
        <v>2</v>
      </c>
      <c r="F567" s="427">
        <v>800</v>
      </c>
      <c r="G567" s="425">
        <f t="shared" si="20"/>
        <v>720</v>
      </c>
      <c r="I567" s="131"/>
      <c r="J567" s="134"/>
      <c r="K567" s="131"/>
      <c r="L567" s="131"/>
      <c r="M567" s="252"/>
      <c r="N567" s="285"/>
      <c r="O567" s="235"/>
      <c r="P567" s="195"/>
    </row>
    <row r="568" spans="1:16">
      <c r="A568" s="1">
        <v>9</v>
      </c>
      <c r="B568" s="2" t="s">
        <v>382</v>
      </c>
      <c r="C568" s="1" t="s">
        <v>21</v>
      </c>
      <c r="D568" s="1" t="s">
        <v>17</v>
      </c>
      <c r="E568" s="1">
        <v>2</v>
      </c>
      <c r="F568" s="427">
        <v>1000</v>
      </c>
      <c r="G568" s="425">
        <f t="shared" si="20"/>
        <v>900</v>
      </c>
      <c r="I568" s="131"/>
      <c r="J568" s="134"/>
      <c r="K568" s="131"/>
      <c r="L568" s="131"/>
      <c r="M568" s="252"/>
      <c r="N568" s="285"/>
      <c r="O568" s="235"/>
      <c r="P568" s="195"/>
    </row>
    <row r="569" spans="1:16">
      <c r="A569" s="5">
        <v>10</v>
      </c>
      <c r="B569" s="2" t="s">
        <v>37</v>
      </c>
      <c r="C569" s="1" t="s">
        <v>21</v>
      </c>
      <c r="D569" s="1" t="s">
        <v>17</v>
      </c>
      <c r="E569" s="1">
        <v>2</v>
      </c>
      <c r="F569" s="427">
        <v>800</v>
      </c>
      <c r="G569" s="425">
        <f t="shared" si="20"/>
        <v>720</v>
      </c>
      <c r="I569" s="131"/>
      <c r="J569" s="264"/>
      <c r="K569" s="159"/>
      <c r="L569" s="159"/>
      <c r="M569" s="252"/>
      <c r="N569" s="285"/>
      <c r="O569" s="235"/>
      <c r="P569" s="195"/>
    </row>
    <row r="570" spans="1:16">
      <c r="A570" s="5">
        <v>11</v>
      </c>
      <c r="B570" s="78" t="s">
        <v>44</v>
      </c>
      <c r="C570" s="49" t="s">
        <v>21</v>
      </c>
      <c r="D570" s="49" t="s">
        <v>17</v>
      </c>
      <c r="E570" s="54" t="s">
        <v>1</v>
      </c>
      <c r="F570" s="427">
        <v>4800</v>
      </c>
      <c r="G570" s="425">
        <f t="shared" si="20"/>
        <v>4320</v>
      </c>
      <c r="I570" s="131"/>
      <c r="J570" s="264"/>
      <c r="K570" s="159"/>
      <c r="L570" s="159"/>
      <c r="M570" s="252"/>
      <c r="N570" s="285"/>
      <c r="O570" s="235"/>
      <c r="P570" s="195"/>
    </row>
    <row r="571" spans="1:16" ht="28.5" customHeight="1">
      <c r="A571" s="45">
        <v>12</v>
      </c>
      <c r="B571" s="53" t="s">
        <v>592</v>
      </c>
      <c r="C571" s="49" t="s">
        <v>21</v>
      </c>
      <c r="D571" s="49" t="s">
        <v>17</v>
      </c>
      <c r="E571" s="49">
        <v>2</v>
      </c>
      <c r="F571" s="427">
        <v>5000</v>
      </c>
      <c r="G571" s="425">
        <f t="shared" si="20"/>
        <v>4500</v>
      </c>
      <c r="I571" s="161"/>
      <c r="J571" s="262"/>
      <c r="K571" s="263"/>
      <c r="L571" s="408"/>
      <c r="M571" s="409"/>
      <c r="N571" s="143"/>
      <c r="O571" s="143"/>
      <c r="P571" s="195"/>
    </row>
    <row r="572" spans="1:16" ht="15" customHeight="1">
      <c r="A572" s="49">
        <v>13</v>
      </c>
      <c r="B572" s="76" t="s">
        <v>604</v>
      </c>
      <c r="C572" s="1" t="s">
        <v>21</v>
      </c>
      <c r="D572" s="1" t="s">
        <v>17</v>
      </c>
      <c r="E572" s="1">
        <v>2</v>
      </c>
      <c r="F572" s="427">
        <v>2500</v>
      </c>
      <c r="G572" s="425">
        <f>F572*0.9+10</f>
        <v>2260</v>
      </c>
      <c r="I572" s="131"/>
      <c r="J572" s="264"/>
      <c r="K572" s="159"/>
      <c r="L572" s="405"/>
      <c r="M572" s="406"/>
      <c r="N572" s="285"/>
      <c r="O572" s="235"/>
      <c r="P572" s="195"/>
    </row>
    <row r="573" spans="1:16" ht="15" customHeight="1">
      <c r="A573" s="1">
        <v>14</v>
      </c>
      <c r="B573" s="76" t="s">
        <v>384</v>
      </c>
      <c r="C573" s="1" t="s">
        <v>21</v>
      </c>
      <c r="D573" s="1" t="s">
        <v>17</v>
      </c>
      <c r="E573" s="1">
        <v>2</v>
      </c>
      <c r="F573" s="427">
        <v>2500</v>
      </c>
      <c r="G573" s="425">
        <f>F573*0.9+10</f>
        <v>2260</v>
      </c>
      <c r="I573" s="131"/>
      <c r="J573" s="264"/>
      <c r="K573" s="159"/>
      <c r="L573" s="405"/>
      <c r="M573" s="406"/>
      <c r="N573" s="285"/>
      <c r="O573" s="235"/>
      <c r="P573" s="195"/>
    </row>
    <row r="574" spans="1:16" ht="28.5" customHeight="1">
      <c r="A574" s="131">
        <v>15</v>
      </c>
      <c r="B574" s="4" t="s">
        <v>574</v>
      </c>
      <c r="C574" s="1" t="s">
        <v>45</v>
      </c>
      <c r="D574" s="1" t="s">
        <v>20</v>
      </c>
      <c r="E574" s="1">
        <v>1</v>
      </c>
      <c r="F574" s="427">
        <v>700</v>
      </c>
      <c r="G574" s="425">
        <f>F574*0.9+10</f>
        <v>640</v>
      </c>
      <c r="I574" s="131"/>
      <c r="J574" s="264"/>
      <c r="K574" s="159"/>
      <c r="L574" s="405"/>
      <c r="M574" s="406"/>
      <c r="N574" s="285"/>
      <c r="O574" s="235"/>
      <c r="P574" s="195"/>
    </row>
    <row r="575" spans="1:16" ht="42.75">
      <c r="A575" s="1">
        <v>16</v>
      </c>
      <c r="B575" s="40" t="s">
        <v>605</v>
      </c>
      <c r="C575" s="49" t="s">
        <v>624</v>
      </c>
      <c r="D575" s="49" t="s">
        <v>20</v>
      </c>
      <c r="E575" s="49">
        <v>1</v>
      </c>
      <c r="F575" s="427">
        <v>1100</v>
      </c>
      <c r="G575" s="425">
        <f>F575*0.9+10</f>
        <v>1000</v>
      </c>
      <c r="I575" s="131"/>
      <c r="J575" s="264"/>
      <c r="K575" s="159"/>
      <c r="L575" s="407"/>
      <c r="M575" s="406"/>
      <c r="N575" s="156"/>
      <c r="O575" s="156"/>
      <c r="P575" s="195"/>
    </row>
    <row r="576" spans="1:16" ht="17.25">
      <c r="A576" s="49">
        <v>17</v>
      </c>
      <c r="B576" s="2" t="s">
        <v>620</v>
      </c>
      <c r="C576" s="1" t="s">
        <v>21</v>
      </c>
      <c r="D576" s="1" t="s">
        <v>17</v>
      </c>
      <c r="E576" s="1">
        <v>2</v>
      </c>
      <c r="F576" s="427">
        <v>1800</v>
      </c>
      <c r="G576" s="425">
        <f>F576*0.9</f>
        <v>1620</v>
      </c>
      <c r="I576" s="267"/>
      <c r="J576" s="267"/>
      <c r="K576" s="267"/>
      <c r="L576" s="267"/>
      <c r="M576" s="267"/>
      <c r="N576" s="147"/>
      <c r="O576" s="235"/>
      <c r="P576" s="195"/>
    </row>
    <row r="577" spans="1:16">
      <c r="A577" s="1">
        <v>18</v>
      </c>
      <c r="B577" s="2" t="s">
        <v>593</v>
      </c>
      <c r="C577" s="1" t="s">
        <v>21</v>
      </c>
      <c r="D577" s="1" t="s">
        <v>17</v>
      </c>
      <c r="E577" s="1">
        <v>2</v>
      </c>
      <c r="F577" s="427">
        <v>1960</v>
      </c>
      <c r="G577" s="425">
        <f t="shared" ref="G577:G582" si="21">F577*0.9+16</f>
        <v>1780</v>
      </c>
      <c r="I577" s="272"/>
      <c r="J577" s="272"/>
      <c r="K577" s="272"/>
      <c r="L577" s="272"/>
      <c r="M577" s="272"/>
      <c r="N577" s="156"/>
      <c r="O577" s="273"/>
      <c r="P577" s="195"/>
    </row>
    <row r="578" spans="1:16">
      <c r="A578" s="1">
        <v>19</v>
      </c>
      <c r="B578" s="2" t="s">
        <v>498</v>
      </c>
      <c r="C578" s="1" t="s">
        <v>21</v>
      </c>
      <c r="D578" s="1" t="s">
        <v>17</v>
      </c>
      <c r="E578" s="1">
        <v>2</v>
      </c>
      <c r="F578" s="427">
        <v>1960</v>
      </c>
      <c r="G578" s="425">
        <f t="shared" si="21"/>
        <v>1780</v>
      </c>
      <c r="I578" s="272"/>
      <c r="J578" s="272"/>
      <c r="K578" s="272"/>
      <c r="L578" s="272"/>
      <c r="M578" s="272"/>
      <c r="N578" s="156"/>
      <c r="O578" s="273"/>
      <c r="P578" s="195"/>
    </row>
    <row r="579" spans="1:16">
      <c r="A579" s="1">
        <v>20</v>
      </c>
      <c r="B579" s="2" t="s">
        <v>594</v>
      </c>
      <c r="C579" s="1" t="s">
        <v>21</v>
      </c>
      <c r="D579" s="1" t="s">
        <v>17</v>
      </c>
      <c r="E579" s="1">
        <v>2</v>
      </c>
      <c r="F579" s="427">
        <v>1960</v>
      </c>
      <c r="G579" s="425">
        <f t="shared" si="21"/>
        <v>1780</v>
      </c>
      <c r="I579" s="131"/>
      <c r="J579" s="405"/>
      <c r="K579" s="131"/>
      <c r="L579" s="131"/>
      <c r="M579" s="131"/>
      <c r="N579" s="285"/>
      <c r="O579" s="235"/>
      <c r="P579" s="195"/>
    </row>
    <row r="580" spans="1:16" ht="15" customHeight="1">
      <c r="A580" s="1">
        <v>21</v>
      </c>
      <c r="B580" s="2" t="s">
        <v>57</v>
      </c>
      <c r="C580" s="1" t="s">
        <v>21</v>
      </c>
      <c r="D580" s="1" t="s">
        <v>17</v>
      </c>
      <c r="E580" s="1">
        <v>2</v>
      </c>
      <c r="F580" s="427">
        <v>1960</v>
      </c>
      <c r="G580" s="425">
        <f t="shared" si="21"/>
        <v>1780</v>
      </c>
      <c r="I580" s="131"/>
      <c r="J580" s="134"/>
      <c r="K580" s="131"/>
      <c r="L580" s="131"/>
      <c r="M580" s="131"/>
      <c r="N580" s="285"/>
      <c r="O580" s="235"/>
      <c r="P580" s="195"/>
    </row>
    <row r="581" spans="1:16">
      <c r="A581" s="1">
        <v>22</v>
      </c>
      <c r="B581" s="4" t="s">
        <v>58</v>
      </c>
      <c r="C581" s="1" t="s">
        <v>21</v>
      </c>
      <c r="D581" s="1" t="s">
        <v>17</v>
      </c>
      <c r="E581" s="1">
        <v>2</v>
      </c>
      <c r="F581" s="427">
        <v>1960</v>
      </c>
      <c r="G581" s="425">
        <f t="shared" si="21"/>
        <v>1780</v>
      </c>
      <c r="I581" s="131"/>
      <c r="J581" s="134"/>
      <c r="K581" s="131"/>
      <c r="L581" s="131"/>
      <c r="M581" s="131"/>
      <c r="N581" s="285"/>
      <c r="O581" s="235"/>
      <c r="P581" s="195"/>
    </row>
    <row r="582" spans="1:16" ht="15" customHeight="1">
      <c r="A582" s="1">
        <v>23</v>
      </c>
      <c r="B582" s="2" t="s">
        <v>59</v>
      </c>
      <c r="C582" s="1" t="s">
        <v>21</v>
      </c>
      <c r="D582" s="1" t="s">
        <v>17</v>
      </c>
      <c r="E582" s="1">
        <v>2</v>
      </c>
      <c r="F582" s="427">
        <v>1960</v>
      </c>
      <c r="G582" s="425">
        <f t="shared" si="21"/>
        <v>1780</v>
      </c>
      <c r="I582" s="131"/>
      <c r="J582" s="134"/>
      <c r="K582" s="131"/>
      <c r="L582" s="131"/>
      <c r="M582" s="131"/>
      <c r="N582" s="285"/>
      <c r="O582" s="235"/>
      <c r="P582" s="195"/>
    </row>
    <row r="583" spans="1:16">
      <c r="A583" s="1">
        <v>24</v>
      </c>
      <c r="B583" s="53" t="s">
        <v>606</v>
      </c>
      <c r="C583" s="49" t="s">
        <v>21</v>
      </c>
      <c r="D583" s="49" t="s">
        <v>17</v>
      </c>
      <c r="E583" s="54" t="s">
        <v>2</v>
      </c>
      <c r="F583" s="427">
        <v>2520</v>
      </c>
      <c r="G583" s="425">
        <f>F583*0.9+12</f>
        <v>2280</v>
      </c>
      <c r="I583" s="131"/>
      <c r="J583" s="134"/>
      <c r="K583" s="131"/>
      <c r="L583" s="131"/>
      <c r="M583" s="131"/>
      <c r="N583" s="285"/>
      <c r="O583" s="244"/>
      <c r="P583" s="195"/>
    </row>
    <row r="584" spans="1:16">
      <c r="A584" s="49">
        <v>25</v>
      </c>
      <c r="B584" s="2" t="s">
        <v>61</v>
      </c>
      <c r="C584" s="1" t="s">
        <v>21</v>
      </c>
      <c r="D584" s="1" t="s">
        <v>17</v>
      </c>
      <c r="E584" s="1">
        <v>2</v>
      </c>
      <c r="F584" s="427">
        <v>1960</v>
      </c>
      <c r="G584" s="425">
        <f>F584*0.9+16</f>
        <v>1780</v>
      </c>
      <c r="I584" s="131"/>
      <c r="J584" s="134"/>
      <c r="K584" s="131"/>
      <c r="L584" s="131"/>
      <c r="M584" s="131"/>
      <c r="N584" s="285"/>
      <c r="O584" s="235"/>
      <c r="P584" s="195"/>
    </row>
    <row r="585" spans="1:16" ht="57" customHeight="1">
      <c r="A585" s="5">
        <v>26</v>
      </c>
      <c r="B585" s="53" t="s">
        <v>576</v>
      </c>
      <c r="C585" s="49" t="s">
        <v>21</v>
      </c>
      <c r="D585" s="49" t="s">
        <v>17</v>
      </c>
      <c r="E585" s="49">
        <v>2</v>
      </c>
      <c r="F585" s="427">
        <v>4500</v>
      </c>
      <c r="G585" s="425">
        <f t="shared" ref="G585:G591" si="22">F585*0.9+10</f>
        <v>4060</v>
      </c>
      <c r="I585" s="131"/>
      <c r="J585" s="134"/>
      <c r="K585" s="131"/>
      <c r="L585" s="131"/>
      <c r="M585" s="131"/>
      <c r="N585" s="285"/>
      <c r="O585" s="235"/>
      <c r="P585" s="195"/>
    </row>
    <row r="586" spans="1:16">
      <c r="A586" s="45">
        <v>27</v>
      </c>
      <c r="B586" s="2" t="s">
        <v>784</v>
      </c>
      <c r="C586" s="1" t="s">
        <v>21</v>
      </c>
      <c r="D586" s="1" t="s">
        <v>20</v>
      </c>
      <c r="E586" s="3" t="s">
        <v>2</v>
      </c>
      <c r="F586" s="427">
        <v>2900</v>
      </c>
      <c r="G586" s="425">
        <f t="shared" si="22"/>
        <v>2620</v>
      </c>
      <c r="I586" s="131"/>
      <c r="J586" s="134"/>
      <c r="K586" s="131"/>
      <c r="L586" s="131"/>
      <c r="M586" s="131"/>
      <c r="N586" s="285"/>
      <c r="O586" s="235"/>
      <c r="P586" s="195"/>
    </row>
    <row r="587" spans="1:16">
      <c r="A587" s="49">
        <v>28</v>
      </c>
      <c r="B587" s="2" t="s">
        <v>785</v>
      </c>
      <c r="C587" s="1" t="s">
        <v>21</v>
      </c>
      <c r="D587" s="1" t="s">
        <v>20</v>
      </c>
      <c r="E587" s="3" t="s">
        <v>2</v>
      </c>
      <c r="F587" s="427">
        <v>2900</v>
      </c>
      <c r="G587" s="425">
        <f t="shared" si="22"/>
        <v>2620</v>
      </c>
      <c r="I587" s="131"/>
      <c r="J587" s="134"/>
      <c r="K587" s="131"/>
      <c r="L587" s="131"/>
      <c r="M587" s="131"/>
      <c r="N587" s="285"/>
      <c r="O587" s="235"/>
      <c r="P587" s="195"/>
    </row>
    <row r="588" spans="1:16" ht="15" customHeight="1">
      <c r="A588" s="49">
        <v>29</v>
      </c>
      <c r="B588" s="53" t="s">
        <v>577</v>
      </c>
      <c r="C588" s="49" t="s">
        <v>21</v>
      </c>
      <c r="D588" s="49" t="s">
        <v>17</v>
      </c>
      <c r="E588" s="54" t="s">
        <v>2</v>
      </c>
      <c r="F588" s="427">
        <v>5500</v>
      </c>
      <c r="G588" s="425">
        <f t="shared" si="22"/>
        <v>4960</v>
      </c>
      <c r="I588" s="131"/>
      <c r="J588" s="134"/>
      <c r="K588" s="131"/>
      <c r="L588" s="131"/>
      <c r="M588" s="131"/>
      <c r="N588" s="285"/>
      <c r="O588" s="235"/>
      <c r="P588" s="195"/>
    </row>
    <row r="589" spans="1:16" ht="28.5">
      <c r="A589" s="49">
        <v>30</v>
      </c>
      <c r="B589" s="53" t="s">
        <v>621</v>
      </c>
      <c r="C589" s="49" t="s">
        <v>21</v>
      </c>
      <c r="D589" s="49" t="s">
        <v>17</v>
      </c>
      <c r="E589" s="54" t="s">
        <v>2</v>
      </c>
      <c r="F589" s="427">
        <v>6500</v>
      </c>
      <c r="G589" s="425">
        <f t="shared" si="22"/>
        <v>5860</v>
      </c>
      <c r="I589" s="131"/>
      <c r="J589" s="290"/>
      <c r="K589" s="131"/>
      <c r="L589" s="131"/>
      <c r="M589" s="252"/>
      <c r="N589" s="285"/>
      <c r="O589" s="235"/>
      <c r="P589" s="195"/>
    </row>
    <row r="590" spans="1:16">
      <c r="A590" s="79">
        <v>31</v>
      </c>
      <c r="B590" s="53" t="s">
        <v>608</v>
      </c>
      <c r="C590" s="49" t="s">
        <v>21</v>
      </c>
      <c r="D590" s="49" t="s">
        <v>20</v>
      </c>
      <c r="E590" s="54" t="s">
        <v>2</v>
      </c>
      <c r="F590" s="427">
        <v>4500</v>
      </c>
      <c r="G590" s="425">
        <f t="shared" si="22"/>
        <v>4060</v>
      </c>
      <c r="I590" s="131"/>
      <c r="J590" s="134"/>
      <c r="K590" s="131"/>
      <c r="L590" s="131"/>
      <c r="M590" s="131"/>
      <c r="N590" s="285"/>
      <c r="O590" s="235"/>
      <c r="P590" s="195"/>
    </row>
    <row r="591" spans="1:16" ht="28.5">
      <c r="A591" s="5">
        <v>32</v>
      </c>
      <c r="B591" s="2" t="s">
        <v>578</v>
      </c>
      <c r="C591" s="1" t="s">
        <v>21</v>
      </c>
      <c r="D591" s="1" t="s">
        <v>20</v>
      </c>
      <c r="E591" s="1">
        <v>2</v>
      </c>
      <c r="F591" s="427">
        <v>2700</v>
      </c>
      <c r="G591" s="425">
        <f t="shared" si="22"/>
        <v>2440</v>
      </c>
      <c r="I591" s="131"/>
      <c r="J591" s="290"/>
      <c r="K591" s="131"/>
      <c r="L591" s="131"/>
      <c r="M591" s="131"/>
      <c r="N591" s="285"/>
      <c r="O591" s="235"/>
      <c r="P591" s="195"/>
    </row>
    <row r="592" spans="1:16" ht="15" customHeight="1">
      <c r="A592" s="5">
        <v>33</v>
      </c>
      <c r="B592" s="2" t="s">
        <v>579</v>
      </c>
      <c r="C592" s="1" t="s">
        <v>21</v>
      </c>
      <c r="D592" s="1" t="s">
        <v>20</v>
      </c>
      <c r="E592" s="1">
        <v>2</v>
      </c>
      <c r="F592" s="427">
        <v>3200</v>
      </c>
      <c r="G592" s="425">
        <f t="shared" ref="G592:G600" si="23">F592*0.9</f>
        <v>2880</v>
      </c>
      <c r="I592" s="131"/>
      <c r="J592" s="290"/>
      <c r="K592" s="131"/>
      <c r="L592" s="131"/>
      <c r="M592" s="131"/>
      <c r="N592" s="285"/>
      <c r="O592" s="235"/>
      <c r="P592" s="195"/>
    </row>
    <row r="593" spans="1:16" ht="15" customHeight="1">
      <c r="A593" s="45">
        <v>34</v>
      </c>
      <c r="B593" s="40" t="s">
        <v>596</v>
      </c>
      <c r="C593" s="49" t="s">
        <v>21</v>
      </c>
      <c r="D593" s="49" t="s">
        <v>17</v>
      </c>
      <c r="E593" s="49">
        <v>2</v>
      </c>
      <c r="F593" s="427">
        <v>2400</v>
      </c>
      <c r="G593" s="425">
        <f t="shared" si="23"/>
        <v>2160</v>
      </c>
      <c r="I593" s="131"/>
      <c r="J593" s="405"/>
      <c r="K593" s="131"/>
      <c r="L593" s="131"/>
      <c r="M593" s="131"/>
      <c r="N593" s="285"/>
      <c r="O593" s="235"/>
      <c r="P593" s="195"/>
    </row>
    <row r="594" spans="1:16" ht="15" customHeight="1">
      <c r="A594" s="45">
        <v>35</v>
      </c>
      <c r="B594" s="40" t="s">
        <v>597</v>
      </c>
      <c r="C594" s="49" t="s">
        <v>21</v>
      </c>
      <c r="D594" s="49" t="s">
        <v>20</v>
      </c>
      <c r="E594" s="49">
        <v>2</v>
      </c>
      <c r="F594" s="427">
        <v>2400</v>
      </c>
      <c r="G594" s="425">
        <f t="shared" si="23"/>
        <v>2160</v>
      </c>
      <c r="I594" s="131"/>
      <c r="J594" s="405"/>
      <c r="K594" s="131"/>
      <c r="L594" s="131"/>
      <c r="M594" s="131"/>
      <c r="N594" s="285"/>
      <c r="O594" s="235"/>
      <c r="P594" s="195"/>
    </row>
    <row r="595" spans="1:16" ht="15" customHeight="1">
      <c r="A595" s="45">
        <v>36</v>
      </c>
      <c r="B595" s="40" t="s">
        <v>598</v>
      </c>
      <c r="C595" s="49" t="s">
        <v>21</v>
      </c>
      <c r="D595" s="49" t="s">
        <v>20</v>
      </c>
      <c r="E595" s="49">
        <v>2</v>
      </c>
      <c r="F595" s="427">
        <v>2400</v>
      </c>
      <c r="G595" s="425">
        <f t="shared" si="23"/>
        <v>2160</v>
      </c>
      <c r="I595" s="131"/>
      <c r="J595" s="134"/>
      <c r="K595" s="131"/>
      <c r="L595" s="131"/>
      <c r="M595" s="131"/>
      <c r="N595" s="285"/>
      <c r="O595" s="235"/>
      <c r="P595" s="195"/>
    </row>
    <row r="596" spans="1:16">
      <c r="A596" s="45">
        <v>37</v>
      </c>
      <c r="B596" s="40" t="s">
        <v>140</v>
      </c>
      <c r="C596" s="49" t="s">
        <v>21</v>
      </c>
      <c r="D596" s="49" t="s">
        <v>17</v>
      </c>
      <c r="E596" s="49">
        <v>2</v>
      </c>
      <c r="F596" s="427">
        <v>2400</v>
      </c>
      <c r="G596" s="425">
        <f t="shared" si="23"/>
        <v>2160</v>
      </c>
      <c r="I596" s="131"/>
      <c r="J596" s="134"/>
      <c r="K596" s="131"/>
      <c r="L596" s="131"/>
      <c r="M596" s="131"/>
      <c r="N596" s="285"/>
      <c r="O596" s="235"/>
      <c r="P596" s="195"/>
    </row>
    <row r="597" spans="1:16">
      <c r="A597" s="45">
        <v>38</v>
      </c>
      <c r="B597" s="40" t="s">
        <v>599</v>
      </c>
      <c r="C597" s="49" t="s">
        <v>21</v>
      </c>
      <c r="D597" s="49" t="s">
        <v>17</v>
      </c>
      <c r="E597" s="49">
        <v>2</v>
      </c>
      <c r="F597" s="427">
        <v>2400</v>
      </c>
      <c r="G597" s="425">
        <f t="shared" si="23"/>
        <v>2160</v>
      </c>
      <c r="I597" s="131"/>
      <c r="J597" s="134"/>
      <c r="K597" s="131"/>
      <c r="L597" s="131"/>
      <c r="M597" s="131"/>
      <c r="N597" s="285"/>
      <c r="O597" s="235"/>
      <c r="P597" s="195"/>
    </row>
    <row r="598" spans="1:16">
      <c r="A598" s="45">
        <v>39</v>
      </c>
      <c r="B598" s="40" t="s">
        <v>142</v>
      </c>
      <c r="C598" s="49" t="s">
        <v>21</v>
      </c>
      <c r="D598" s="49" t="s">
        <v>20</v>
      </c>
      <c r="E598" s="49">
        <v>2</v>
      </c>
      <c r="F598" s="427">
        <v>2400</v>
      </c>
      <c r="G598" s="425">
        <f t="shared" si="23"/>
        <v>2160</v>
      </c>
      <c r="I598" s="131"/>
      <c r="J598" s="134"/>
      <c r="K598" s="131"/>
      <c r="L598" s="131"/>
      <c r="M598" s="131"/>
      <c r="N598" s="285"/>
      <c r="O598" s="235"/>
      <c r="P598" s="195"/>
    </row>
    <row r="599" spans="1:16" ht="15" customHeight="1">
      <c r="A599" s="5">
        <v>40</v>
      </c>
      <c r="B599" s="2" t="s">
        <v>613</v>
      </c>
      <c r="C599" s="1" t="s">
        <v>21</v>
      </c>
      <c r="D599" s="1" t="s">
        <v>20</v>
      </c>
      <c r="E599" s="3">
        <v>2</v>
      </c>
      <c r="F599" s="427">
        <v>1400</v>
      </c>
      <c r="G599" s="425">
        <f t="shared" si="23"/>
        <v>1260</v>
      </c>
      <c r="I599" s="131"/>
      <c r="J599" s="134"/>
      <c r="K599" s="131"/>
      <c r="L599" s="131"/>
      <c r="M599" s="131"/>
      <c r="N599" s="285"/>
      <c r="O599" s="235"/>
      <c r="P599" s="195"/>
    </row>
    <row r="600" spans="1:16" ht="15" customHeight="1">
      <c r="A600" s="45">
        <v>41</v>
      </c>
      <c r="B600" s="40" t="s">
        <v>582</v>
      </c>
      <c r="C600" s="49" t="s">
        <v>21</v>
      </c>
      <c r="D600" s="49" t="s">
        <v>20</v>
      </c>
      <c r="E600" s="49">
        <v>2</v>
      </c>
      <c r="F600" s="427">
        <v>2600</v>
      </c>
      <c r="G600" s="425">
        <f t="shared" si="23"/>
        <v>2340</v>
      </c>
      <c r="I600" s="131"/>
      <c r="J600" s="405"/>
      <c r="K600" s="131"/>
      <c r="L600" s="131"/>
      <c r="M600" s="131"/>
      <c r="N600" s="285"/>
      <c r="O600" s="235"/>
      <c r="P600" s="195"/>
    </row>
    <row r="601" spans="1:16" ht="15" customHeight="1">
      <c r="A601" s="80">
        <v>42</v>
      </c>
      <c r="B601" s="56" t="s">
        <v>622</v>
      </c>
      <c r="C601" s="49" t="s">
        <v>452</v>
      </c>
      <c r="D601" s="49" t="s">
        <v>20</v>
      </c>
      <c r="E601" s="49">
        <v>1</v>
      </c>
      <c r="F601" s="427">
        <v>2700</v>
      </c>
      <c r="G601" s="425">
        <f>F601*0.9+10</f>
        <v>2440</v>
      </c>
      <c r="I601" s="131"/>
      <c r="J601" s="134"/>
      <c r="K601" s="131"/>
      <c r="L601" s="131"/>
      <c r="M601" s="131"/>
      <c r="N601" s="285"/>
      <c r="O601" s="235"/>
      <c r="P601" s="195"/>
    </row>
    <row r="602" spans="1:16">
      <c r="A602" s="80">
        <v>43</v>
      </c>
      <c r="B602" s="56" t="s">
        <v>623</v>
      </c>
      <c r="C602" s="49" t="s">
        <v>452</v>
      </c>
      <c r="D602" s="49" t="s">
        <v>17</v>
      </c>
      <c r="E602" s="49">
        <v>1</v>
      </c>
      <c r="F602" s="427">
        <v>4600</v>
      </c>
      <c r="G602" s="425">
        <f>F602*0.9</f>
        <v>4140</v>
      </c>
      <c r="I602" s="131"/>
      <c r="J602" s="134"/>
      <c r="K602" s="131"/>
      <c r="L602" s="131"/>
      <c r="M602" s="252"/>
      <c r="N602" s="285"/>
      <c r="O602" s="235"/>
      <c r="P602" s="195"/>
    </row>
    <row r="603" spans="1:16" ht="17.25" customHeight="1">
      <c r="A603" s="1">
        <v>44</v>
      </c>
      <c r="B603" s="2" t="s">
        <v>614</v>
      </c>
      <c r="C603" s="1" t="s">
        <v>21</v>
      </c>
      <c r="D603" s="1" t="s">
        <v>20</v>
      </c>
      <c r="E603" s="3">
        <v>2</v>
      </c>
      <c r="F603" s="379">
        <v>1400</v>
      </c>
      <c r="G603" s="425">
        <f>F603*0.9</f>
        <v>1260</v>
      </c>
      <c r="I603" s="131"/>
      <c r="J603" s="134"/>
      <c r="K603" s="131"/>
      <c r="L603" s="131"/>
      <c r="M603" s="131"/>
      <c r="N603" s="285"/>
      <c r="O603" s="235"/>
      <c r="P603" s="195"/>
    </row>
    <row r="604" spans="1:16" ht="15" customHeight="1">
      <c r="A604" s="1">
        <v>45</v>
      </c>
      <c r="B604" s="2" t="s">
        <v>615</v>
      </c>
      <c r="C604" s="1" t="s">
        <v>21</v>
      </c>
      <c r="D604" s="1" t="s">
        <v>20</v>
      </c>
      <c r="E604" s="3">
        <v>2</v>
      </c>
      <c r="F604" s="379">
        <v>1400</v>
      </c>
      <c r="G604" s="425">
        <f>F604*0.9</f>
        <v>1260</v>
      </c>
      <c r="I604" s="131"/>
      <c r="J604" s="134"/>
      <c r="K604" s="131"/>
      <c r="L604" s="131"/>
      <c r="M604" s="131"/>
      <c r="N604" s="285"/>
      <c r="O604" s="235"/>
      <c r="P604" s="195"/>
    </row>
    <row r="605" spans="1:16">
      <c r="A605" s="1">
        <v>46</v>
      </c>
      <c r="B605" s="2" t="s">
        <v>188</v>
      </c>
      <c r="C605" s="1" t="s">
        <v>21</v>
      </c>
      <c r="D605" s="1" t="s">
        <v>20</v>
      </c>
      <c r="E605" s="3">
        <v>2</v>
      </c>
      <c r="F605" s="379">
        <v>1400</v>
      </c>
      <c r="G605" s="425">
        <f>F605*0.9</f>
        <v>1260</v>
      </c>
      <c r="I605" s="131"/>
      <c r="J605" s="134"/>
      <c r="K605" s="131"/>
      <c r="L605" s="131"/>
      <c r="M605" s="291"/>
      <c r="N605" s="285"/>
      <c r="O605" s="235"/>
      <c r="P605" s="195"/>
    </row>
    <row r="606" spans="1:16">
      <c r="A606" s="131">
        <v>47</v>
      </c>
      <c r="B606" s="2" t="s">
        <v>508</v>
      </c>
      <c r="C606" s="1" t="s">
        <v>21</v>
      </c>
      <c r="D606" s="1" t="s">
        <v>20</v>
      </c>
      <c r="E606" s="3">
        <v>2</v>
      </c>
      <c r="F606" s="379">
        <v>1400</v>
      </c>
      <c r="G606" s="425">
        <f>F606*0.9</f>
        <v>1260</v>
      </c>
      <c r="I606" s="131"/>
      <c r="J606" s="134"/>
      <c r="K606" s="131"/>
      <c r="L606" s="131"/>
      <c r="M606" s="291"/>
      <c r="N606" s="285"/>
      <c r="O606" s="235"/>
      <c r="P606" s="195"/>
    </row>
    <row r="607" spans="1:16" ht="42.75">
      <c r="A607" s="45">
        <v>48</v>
      </c>
      <c r="B607" s="52" t="s">
        <v>616</v>
      </c>
      <c r="C607" s="69" t="s">
        <v>147</v>
      </c>
      <c r="D607" s="69" t="s">
        <v>210</v>
      </c>
      <c r="E607" s="54" t="s">
        <v>2</v>
      </c>
      <c r="F607" s="378">
        <v>19900</v>
      </c>
      <c r="G607" s="425">
        <f>F607*0.9+10</f>
        <v>17920</v>
      </c>
      <c r="I607" s="131"/>
      <c r="J607" s="134"/>
      <c r="K607" s="131"/>
      <c r="L607" s="131"/>
      <c r="M607" s="252"/>
      <c r="N607" s="285"/>
      <c r="O607" s="235"/>
      <c r="P607" s="195"/>
    </row>
    <row r="608" spans="1:16" ht="57">
      <c r="A608" s="45">
        <v>49</v>
      </c>
      <c r="B608" s="52" t="s">
        <v>588</v>
      </c>
      <c r="C608" s="69" t="s">
        <v>602</v>
      </c>
      <c r="D608" s="69" t="s">
        <v>17</v>
      </c>
      <c r="E608" s="54" t="s">
        <v>2</v>
      </c>
      <c r="F608" s="378">
        <v>7000</v>
      </c>
      <c r="G608" s="425">
        <f>F608*0.9</f>
        <v>6300</v>
      </c>
      <c r="I608" s="131"/>
      <c r="J608" s="134"/>
      <c r="K608" s="131"/>
      <c r="L608" s="131"/>
      <c r="M608" s="252"/>
      <c r="N608" s="285"/>
      <c r="O608" s="235"/>
      <c r="P608" s="195"/>
    </row>
    <row r="609" spans="1:16" ht="28.5" customHeight="1">
      <c r="A609" s="45">
        <v>50</v>
      </c>
      <c r="B609" s="73" t="s">
        <v>552</v>
      </c>
      <c r="C609" s="49" t="s">
        <v>16</v>
      </c>
      <c r="D609" s="49" t="s">
        <v>20</v>
      </c>
      <c r="E609" s="426" t="s">
        <v>2</v>
      </c>
      <c r="F609" s="378">
        <v>10000</v>
      </c>
      <c r="G609" s="425">
        <f>F609*0.9</f>
        <v>9000</v>
      </c>
      <c r="I609" s="131"/>
      <c r="J609" s="134"/>
      <c r="K609" s="131"/>
      <c r="L609" s="131"/>
      <c r="M609" s="252"/>
      <c r="N609" s="285"/>
      <c r="O609" s="235"/>
      <c r="P609" s="195"/>
    </row>
    <row r="610" spans="1:16" ht="15" customHeight="1">
      <c r="A610" s="79"/>
      <c r="B610" s="75"/>
      <c r="C610" s="74"/>
      <c r="D610" s="569" t="s">
        <v>590</v>
      </c>
      <c r="E610" s="570"/>
      <c r="F610" s="385">
        <f>SUM(F560:F609)</f>
        <v>143820</v>
      </c>
      <c r="G610" s="397">
        <f>SUM(G560:G609)</f>
        <v>129700</v>
      </c>
      <c r="I610" s="131"/>
      <c r="J610" s="134"/>
      <c r="K610" s="131"/>
      <c r="L610" s="131"/>
      <c r="M610" s="131"/>
      <c r="N610" s="285"/>
      <c r="O610" s="235"/>
      <c r="P610" s="195"/>
    </row>
    <row r="611" spans="1:16" ht="15" customHeight="1">
      <c r="I611" s="131"/>
      <c r="J611" s="405"/>
      <c r="K611" s="131"/>
      <c r="L611" s="131"/>
      <c r="M611" s="131"/>
      <c r="N611" s="285"/>
      <c r="O611" s="235"/>
      <c r="P611" s="195"/>
    </row>
    <row r="612" spans="1:16" ht="15" customHeight="1" thickBot="1">
      <c r="A612" s="571" t="s">
        <v>813</v>
      </c>
      <c r="B612" s="572"/>
      <c r="C612" s="572"/>
      <c r="D612" s="572"/>
      <c r="E612" s="572"/>
      <c r="F612" s="572"/>
      <c r="G612" s="572"/>
      <c r="I612" s="131"/>
      <c r="J612" s="405"/>
      <c r="K612" s="131"/>
      <c r="L612" s="131"/>
      <c r="M612" s="131"/>
      <c r="N612" s="285"/>
      <c r="O612" s="235"/>
      <c r="P612" s="195"/>
    </row>
    <row r="613" spans="1:16" ht="57" customHeight="1">
      <c r="A613" s="58" t="s">
        <v>0</v>
      </c>
      <c r="B613" s="58" t="s">
        <v>563</v>
      </c>
      <c r="C613" s="403" t="s">
        <v>326</v>
      </c>
      <c r="D613" s="403" t="s">
        <v>327</v>
      </c>
      <c r="E613" s="403" t="s">
        <v>509</v>
      </c>
      <c r="F613" s="368" t="s">
        <v>388</v>
      </c>
      <c r="G613" s="6" t="s">
        <v>389</v>
      </c>
      <c r="I613" s="131"/>
      <c r="J613" s="405"/>
      <c r="K613" s="131"/>
      <c r="L613" s="131"/>
      <c r="M613" s="131"/>
      <c r="N613" s="285"/>
      <c r="O613" s="235"/>
      <c r="P613" s="195"/>
    </row>
    <row r="614" spans="1:16" ht="28.5" customHeight="1">
      <c r="A614" s="419">
        <v>1</v>
      </c>
      <c r="B614" s="306" t="s">
        <v>50</v>
      </c>
      <c r="C614" s="416" t="s">
        <v>21</v>
      </c>
      <c r="D614" s="416" t="s">
        <v>17</v>
      </c>
      <c r="E614" s="307">
        <v>2</v>
      </c>
      <c r="F614" s="369">
        <v>1800</v>
      </c>
      <c r="G614" s="424">
        <v>1260</v>
      </c>
      <c r="I614" s="131"/>
      <c r="J614" s="405"/>
      <c r="K614" s="131"/>
      <c r="L614" s="131"/>
      <c r="M614" s="131"/>
      <c r="N614" s="285"/>
      <c r="O614" s="235"/>
      <c r="P614" s="195"/>
    </row>
    <row r="615" spans="1:16" ht="16.5">
      <c r="A615" s="418">
        <v>2</v>
      </c>
      <c r="B615" s="411" t="s">
        <v>54</v>
      </c>
      <c r="C615" s="416" t="s">
        <v>21</v>
      </c>
      <c r="D615" s="416" t="s">
        <v>17</v>
      </c>
      <c r="E615" s="307">
        <v>2</v>
      </c>
      <c r="F615" s="370">
        <v>1960</v>
      </c>
      <c r="G615" s="423">
        <v>1380</v>
      </c>
      <c r="I615" s="292"/>
      <c r="J615" s="293"/>
      <c r="K615" s="131"/>
      <c r="L615" s="131"/>
      <c r="M615" s="131"/>
      <c r="N615" s="285"/>
      <c r="O615" s="235"/>
      <c r="P615" s="195"/>
    </row>
    <row r="616" spans="1:16" ht="16.5">
      <c r="A616" s="418">
        <v>3</v>
      </c>
      <c r="B616" s="411" t="s">
        <v>55</v>
      </c>
      <c r="C616" s="416" t="s">
        <v>21</v>
      </c>
      <c r="D616" s="416" t="s">
        <v>17</v>
      </c>
      <c r="E616" s="307">
        <v>2</v>
      </c>
      <c r="F616" s="370">
        <v>1960</v>
      </c>
      <c r="G616" s="423">
        <v>1380</v>
      </c>
      <c r="I616" s="292"/>
      <c r="J616" s="293"/>
      <c r="K616" s="131"/>
      <c r="L616" s="131"/>
      <c r="M616" s="131"/>
      <c r="N616" s="285"/>
      <c r="O616" s="235"/>
      <c r="P616" s="195"/>
    </row>
    <row r="617" spans="1:16" ht="16.5">
      <c r="A617" s="418">
        <v>4</v>
      </c>
      <c r="B617" s="411" t="s">
        <v>57</v>
      </c>
      <c r="C617" s="416" t="s">
        <v>21</v>
      </c>
      <c r="D617" s="416" t="s">
        <v>17</v>
      </c>
      <c r="E617" s="307">
        <v>2</v>
      </c>
      <c r="F617" s="370">
        <v>1960</v>
      </c>
      <c r="G617" s="423">
        <v>1380</v>
      </c>
      <c r="I617" s="131"/>
      <c r="J617" s="134"/>
      <c r="K617" s="131"/>
      <c r="L617" s="131"/>
      <c r="M617" s="252"/>
      <c r="N617" s="285"/>
      <c r="O617" s="235"/>
      <c r="P617" s="195"/>
    </row>
    <row r="618" spans="1:16" ht="16.5">
      <c r="A618" s="418">
        <v>5</v>
      </c>
      <c r="B618" s="411" t="s">
        <v>61</v>
      </c>
      <c r="C618" s="416" t="s">
        <v>21</v>
      </c>
      <c r="D618" s="416" t="s">
        <v>17</v>
      </c>
      <c r="E618" s="307">
        <v>2</v>
      </c>
      <c r="F618" s="370">
        <v>1960</v>
      </c>
      <c r="G618" s="423">
        <v>1380</v>
      </c>
      <c r="I618" s="131"/>
      <c r="J618" s="134"/>
      <c r="K618" s="131"/>
      <c r="L618" s="131"/>
      <c r="M618" s="252"/>
      <c r="N618" s="285"/>
      <c r="O618" s="235"/>
      <c r="P618" s="195"/>
    </row>
    <row r="619" spans="1:16" ht="17.25" thickBot="1">
      <c r="A619" s="417">
        <v>6</v>
      </c>
      <c r="B619" s="308" t="s">
        <v>814</v>
      </c>
      <c r="C619" s="416" t="s">
        <v>21</v>
      </c>
      <c r="D619" s="416" t="s">
        <v>17</v>
      </c>
      <c r="E619" s="307">
        <v>2</v>
      </c>
      <c r="F619" s="370">
        <v>4500</v>
      </c>
      <c r="G619" s="423">
        <v>3200</v>
      </c>
      <c r="I619" s="131"/>
      <c r="J619" s="134"/>
      <c r="K619" s="131"/>
      <c r="L619" s="131"/>
      <c r="M619" s="252"/>
      <c r="N619" s="285"/>
      <c r="O619" s="235"/>
      <c r="P619" s="195"/>
    </row>
    <row r="620" spans="1:16">
      <c r="A620" s="150"/>
      <c r="B620" s="151"/>
      <c r="C620" s="150"/>
      <c r="D620" s="569" t="s">
        <v>590</v>
      </c>
      <c r="E620" s="570"/>
      <c r="F620" s="371">
        <v>14140</v>
      </c>
      <c r="G620" s="309">
        <v>9980</v>
      </c>
      <c r="I620" s="131"/>
      <c r="J620" s="134"/>
      <c r="K620" s="131"/>
      <c r="L620" s="131"/>
      <c r="M620" s="252"/>
      <c r="N620" s="285"/>
      <c r="O620" s="235"/>
      <c r="P620" s="195"/>
    </row>
    <row r="621" spans="1:16" ht="15" customHeight="1">
      <c r="A621" s="150"/>
      <c r="B621" s="151"/>
      <c r="C621" s="150"/>
      <c r="D621" s="150"/>
      <c r="E621" s="150"/>
      <c r="F621" s="387"/>
      <c r="G621" s="398"/>
      <c r="I621" s="131"/>
      <c r="J621" s="271"/>
      <c r="K621" s="131"/>
      <c r="L621" s="131"/>
      <c r="M621" s="252"/>
      <c r="N621" s="285"/>
      <c r="O621" s="235"/>
      <c r="P621" s="195"/>
    </row>
    <row r="622" spans="1:16" ht="28.5" customHeight="1" thickBot="1">
      <c r="A622" s="571" t="s">
        <v>816</v>
      </c>
      <c r="B622" s="572"/>
      <c r="C622" s="572"/>
      <c r="D622" s="572"/>
      <c r="E622" s="572"/>
      <c r="F622" s="572"/>
      <c r="G622" s="572"/>
      <c r="I622" s="161"/>
      <c r="J622" s="270"/>
      <c r="K622" s="161"/>
      <c r="L622" s="601"/>
      <c r="M622" s="602"/>
      <c r="N622" s="143"/>
      <c r="O622" s="143"/>
      <c r="P622" s="195"/>
    </row>
    <row r="623" spans="1:16" ht="15" customHeight="1">
      <c r="A623" s="629" t="s">
        <v>0</v>
      </c>
      <c r="B623" s="581" t="s">
        <v>563</v>
      </c>
      <c r="C623" s="573" t="s">
        <v>326</v>
      </c>
      <c r="D623" s="573" t="s">
        <v>327</v>
      </c>
      <c r="E623" s="573" t="s">
        <v>880</v>
      </c>
      <c r="F623" s="575" t="s">
        <v>881</v>
      </c>
      <c r="G623" s="577" t="s">
        <v>389</v>
      </c>
      <c r="I623" s="131"/>
      <c r="J623" s="271"/>
      <c r="K623" s="131"/>
      <c r="L623" s="598"/>
      <c r="M623" s="599"/>
      <c r="N623" s="285"/>
      <c r="O623" s="235"/>
      <c r="P623" s="195"/>
    </row>
    <row r="624" spans="1:16" ht="15" customHeight="1">
      <c r="A624" s="630"/>
      <c r="B624" s="582"/>
      <c r="C624" s="574"/>
      <c r="D624" s="574"/>
      <c r="E624" s="574"/>
      <c r="F624" s="576"/>
      <c r="G624" s="578"/>
      <c r="I624" s="131"/>
      <c r="J624" s="271"/>
      <c r="K624" s="131"/>
      <c r="L624" s="598"/>
      <c r="M624" s="599"/>
      <c r="N624" s="285"/>
      <c r="O624" s="235"/>
      <c r="P624" s="195"/>
    </row>
    <row r="625" spans="1:16" ht="16.5">
      <c r="A625" s="419">
        <v>1</v>
      </c>
      <c r="B625" s="306" t="s">
        <v>50</v>
      </c>
      <c r="C625" s="416" t="s">
        <v>21</v>
      </c>
      <c r="D625" s="416" t="s">
        <v>17</v>
      </c>
      <c r="E625" s="307">
        <v>2</v>
      </c>
      <c r="F625" s="372">
        <v>1800</v>
      </c>
      <c r="G625" s="422">
        <v>1260</v>
      </c>
      <c r="I625" s="131"/>
      <c r="J625" s="271"/>
      <c r="K625" s="131"/>
      <c r="L625" s="598"/>
      <c r="M625" s="599"/>
      <c r="N625" s="285"/>
      <c r="O625" s="235"/>
      <c r="P625" s="195"/>
    </row>
    <row r="626" spans="1:16" ht="16.5">
      <c r="A626" s="418">
        <v>2</v>
      </c>
      <c r="B626" s="411" t="s">
        <v>54</v>
      </c>
      <c r="C626" s="416" t="s">
        <v>21</v>
      </c>
      <c r="D626" s="416" t="s">
        <v>17</v>
      </c>
      <c r="E626" s="307">
        <v>2</v>
      </c>
      <c r="F626" s="372">
        <v>1960</v>
      </c>
      <c r="G626" s="422">
        <v>1380</v>
      </c>
      <c r="I626" s="131"/>
      <c r="J626" s="134"/>
      <c r="K626" s="131"/>
      <c r="L626" s="600"/>
      <c r="M626" s="599"/>
      <c r="N626" s="156"/>
      <c r="O626" s="156"/>
      <c r="P626" s="195"/>
    </row>
    <row r="627" spans="1:16" ht="16.5">
      <c r="A627" s="418">
        <v>3</v>
      </c>
      <c r="B627" s="411" t="s">
        <v>55</v>
      </c>
      <c r="C627" s="416" t="s">
        <v>21</v>
      </c>
      <c r="D627" s="416" t="s">
        <v>17</v>
      </c>
      <c r="E627" s="307">
        <v>2</v>
      </c>
      <c r="F627" s="372">
        <v>1960</v>
      </c>
      <c r="G627" s="422">
        <v>1380</v>
      </c>
      <c r="I627" s="195"/>
      <c r="J627" s="195"/>
      <c r="K627" s="195"/>
      <c r="L627" s="195"/>
      <c r="M627" s="195"/>
      <c r="N627" s="195"/>
      <c r="O627" s="195"/>
      <c r="P627" s="195"/>
    </row>
    <row r="628" spans="1:16" ht="16.5">
      <c r="A628" s="418">
        <v>4</v>
      </c>
      <c r="B628" s="2" t="s">
        <v>56</v>
      </c>
      <c r="C628" s="416" t="s">
        <v>21</v>
      </c>
      <c r="D628" s="416" t="s">
        <v>17</v>
      </c>
      <c r="E628" s="307">
        <v>2</v>
      </c>
      <c r="F628" s="372">
        <v>1960</v>
      </c>
      <c r="G628" s="422">
        <v>1380</v>
      </c>
      <c r="I628" s="195"/>
      <c r="J628" s="195"/>
      <c r="K628" s="195"/>
      <c r="L628" s="195"/>
      <c r="M628" s="195"/>
      <c r="N628" s="195"/>
      <c r="O628" s="195"/>
      <c r="P628" s="195"/>
    </row>
    <row r="629" spans="1:16" ht="15" customHeight="1">
      <c r="A629" s="418">
        <v>5</v>
      </c>
      <c r="B629" s="411" t="s">
        <v>57</v>
      </c>
      <c r="C629" s="416" t="s">
        <v>21</v>
      </c>
      <c r="D629" s="416" t="s">
        <v>17</v>
      </c>
      <c r="E629" s="307">
        <v>2</v>
      </c>
      <c r="F629" s="372">
        <v>1960</v>
      </c>
      <c r="G629" s="422">
        <v>1380</v>
      </c>
      <c r="I629" s="195"/>
      <c r="J629" s="195"/>
      <c r="K629" s="195"/>
      <c r="L629" s="195"/>
      <c r="M629" s="195"/>
      <c r="N629" s="195"/>
      <c r="O629" s="195"/>
      <c r="P629" s="195"/>
    </row>
    <row r="630" spans="1:16" ht="16.5">
      <c r="A630" s="418">
        <v>6</v>
      </c>
      <c r="B630" s="4" t="s">
        <v>58</v>
      </c>
      <c r="C630" s="416" t="s">
        <v>21</v>
      </c>
      <c r="D630" s="416" t="s">
        <v>17</v>
      </c>
      <c r="E630" s="307">
        <v>2</v>
      </c>
      <c r="F630" s="372">
        <v>1960</v>
      </c>
      <c r="G630" s="422">
        <v>1380</v>
      </c>
      <c r="I630" s="195"/>
      <c r="J630" s="195"/>
      <c r="K630" s="195"/>
      <c r="L630" s="195"/>
      <c r="M630" s="195"/>
      <c r="N630" s="195"/>
      <c r="O630" s="195"/>
      <c r="P630" s="195"/>
    </row>
    <row r="631" spans="1:16" ht="15" customHeight="1">
      <c r="A631" s="418">
        <v>7</v>
      </c>
      <c r="B631" s="2" t="s">
        <v>60</v>
      </c>
      <c r="C631" s="416" t="s">
        <v>21</v>
      </c>
      <c r="D631" s="416" t="s">
        <v>17</v>
      </c>
      <c r="E631" s="307" t="s">
        <v>2</v>
      </c>
      <c r="F631" s="372">
        <v>2520</v>
      </c>
      <c r="G631" s="422">
        <v>1760</v>
      </c>
      <c r="I631" s="195"/>
      <c r="J631" s="195"/>
      <c r="K631" s="195"/>
      <c r="L631" s="195"/>
      <c r="M631" s="195"/>
      <c r="N631" s="195"/>
      <c r="O631" s="195"/>
      <c r="P631" s="195"/>
    </row>
    <row r="632" spans="1:16" ht="16.5">
      <c r="A632" s="418">
        <v>8</v>
      </c>
      <c r="B632" s="411" t="s">
        <v>61</v>
      </c>
      <c r="C632" s="416" t="s">
        <v>21</v>
      </c>
      <c r="D632" s="416" t="s">
        <v>17</v>
      </c>
      <c r="E632" s="307">
        <v>2</v>
      </c>
      <c r="F632" s="372">
        <v>1960</v>
      </c>
      <c r="G632" s="422">
        <v>1380</v>
      </c>
      <c r="I632" s="195"/>
      <c r="J632" s="195"/>
      <c r="K632" s="195"/>
      <c r="L632" s="195"/>
      <c r="M632" s="195"/>
      <c r="N632" s="195"/>
      <c r="O632" s="195"/>
      <c r="P632" s="195"/>
    </row>
    <row r="633" spans="1:16" ht="16.5">
      <c r="A633" s="418">
        <v>9</v>
      </c>
      <c r="B633" s="2" t="s">
        <v>815</v>
      </c>
      <c r="C633" s="416" t="s">
        <v>21</v>
      </c>
      <c r="D633" s="416" t="s">
        <v>17</v>
      </c>
      <c r="E633" s="307">
        <v>2</v>
      </c>
      <c r="F633" s="372">
        <v>4500</v>
      </c>
      <c r="G633" s="422">
        <v>3200</v>
      </c>
      <c r="I633" s="195"/>
      <c r="J633" s="195"/>
      <c r="K633" s="195"/>
      <c r="L633" s="195"/>
      <c r="M633" s="195"/>
      <c r="N633" s="195"/>
      <c r="O633" s="195"/>
      <c r="P633" s="195"/>
    </row>
    <row r="634" spans="1:16" ht="17.25" thickBot="1">
      <c r="A634" s="417">
        <v>10</v>
      </c>
      <c r="B634" s="310" t="s">
        <v>63</v>
      </c>
      <c r="C634" s="416" t="s">
        <v>21</v>
      </c>
      <c r="D634" s="416" t="s">
        <v>17</v>
      </c>
      <c r="E634" s="307">
        <v>2</v>
      </c>
      <c r="F634" s="372">
        <v>2300</v>
      </c>
      <c r="G634" s="422">
        <v>1620</v>
      </c>
      <c r="I634" s="195"/>
      <c r="J634" s="195"/>
      <c r="K634" s="195"/>
      <c r="L634" s="195"/>
      <c r="M634" s="195"/>
      <c r="N634" s="195"/>
      <c r="O634" s="195"/>
      <c r="P634" s="195"/>
    </row>
    <row r="635" spans="1:16">
      <c r="A635" s="150"/>
      <c r="B635" s="151"/>
      <c r="C635" s="150"/>
      <c r="D635" s="569" t="s">
        <v>590</v>
      </c>
      <c r="E635" s="570"/>
      <c r="F635" s="371">
        <f>SUM(F625:F634)</f>
        <v>22880</v>
      </c>
      <c r="G635" s="309">
        <f>SUM(G625:G634)</f>
        <v>16120</v>
      </c>
      <c r="I635" s="195"/>
      <c r="J635" s="195"/>
      <c r="K635" s="195"/>
      <c r="L635" s="195"/>
      <c r="M635" s="195"/>
      <c r="N635" s="195"/>
      <c r="O635" s="195"/>
      <c r="P635" s="195"/>
    </row>
    <row r="636" spans="1:16" ht="15" customHeight="1">
      <c r="A636" s="150"/>
      <c r="B636" s="151"/>
      <c r="C636" s="150"/>
      <c r="D636" s="150"/>
      <c r="E636" s="150"/>
      <c r="F636" s="387"/>
      <c r="G636" s="398"/>
      <c r="I636" s="195"/>
      <c r="J636" s="195"/>
      <c r="K636" s="195"/>
      <c r="L636" s="195"/>
      <c r="M636" s="195"/>
      <c r="N636" s="195"/>
      <c r="O636" s="195"/>
      <c r="P636" s="195"/>
    </row>
    <row r="637" spans="1:16" ht="17.25" thickBot="1">
      <c r="A637" s="571" t="s">
        <v>819</v>
      </c>
      <c r="B637" s="572"/>
      <c r="C637" s="572"/>
      <c r="D637" s="572"/>
      <c r="E637" s="572"/>
      <c r="F637" s="572"/>
      <c r="G637" s="572"/>
      <c r="I637" s="195"/>
      <c r="P637" s="195"/>
    </row>
    <row r="638" spans="1:16" ht="16.5" customHeight="1">
      <c r="A638" s="579" t="s">
        <v>0</v>
      </c>
      <c r="B638" s="581" t="s">
        <v>563</v>
      </c>
      <c r="C638" s="573" t="s">
        <v>326</v>
      </c>
      <c r="D638" s="573" t="s">
        <v>327</v>
      </c>
      <c r="E638" s="573" t="s">
        <v>880</v>
      </c>
      <c r="F638" s="575" t="s">
        <v>881</v>
      </c>
      <c r="G638" s="577" t="s">
        <v>389</v>
      </c>
      <c r="I638" s="195"/>
      <c r="P638" s="195"/>
    </row>
    <row r="639" spans="1:16" ht="16.5" customHeight="1">
      <c r="A639" s="580"/>
      <c r="B639" s="582"/>
      <c r="C639" s="574"/>
      <c r="D639" s="574"/>
      <c r="E639" s="574"/>
      <c r="F639" s="576"/>
      <c r="G639" s="578"/>
      <c r="I639" s="195"/>
      <c r="J639" s="388"/>
      <c r="K639" s="399"/>
      <c r="L639" s="399"/>
      <c r="M639" s="399"/>
      <c r="N639" s="389"/>
      <c r="O639" s="410"/>
      <c r="P639" s="195"/>
    </row>
    <row r="640" spans="1:16" ht="15" customHeight="1">
      <c r="A640" s="419">
        <v>1</v>
      </c>
      <c r="B640" s="411" t="s">
        <v>43</v>
      </c>
      <c r="C640" s="416" t="s">
        <v>21</v>
      </c>
      <c r="D640" s="416" t="s">
        <v>17</v>
      </c>
      <c r="E640" s="311">
        <v>2</v>
      </c>
      <c r="F640" s="373">
        <v>1600</v>
      </c>
      <c r="G640" s="421">
        <v>1480</v>
      </c>
      <c r="I640" s="195"/>
      <c r="J640" s="195"/>
      <c r="K640" s="195"/>
      <c r="L640" s="195"/>
      <c r="M640" s="195"/>
      <c r="N640" s="195"/>
      <c r="O640" s="195"/>
      <c r="P640" s="195"/>
    </row>
    <row r="641" spans="1:16" ht="16.5">
      <c r="A641" s="418">
        <v>2</v>
      </c>
      <c r="B641" s="306" t="s">
        <v>50</v>
      </c>
      <c r="C641" s="416" t="s">
        <v>21</v>
      </c>
      <c r="D641" s="416" t="s">
        <v>17</v>
      </c>
      <c r="E641" s="311">
        <v>2</v>
      </c>
      <c r="F641" s="373">
        <v>1800</v>
      </c>
      <c r="G641" s="421">
        <v>1660</v>
      </c>
      <c r="I641" s="195"/>
      <c r="J641" s="195"/>
      <c r="K641" s="195"/>
      <c r="L641" s="195"/>
      <c r="M641" s="195"/>
      <c r="N641" s="195"/>
      <c r="O641" s="195"/>
      <c r="P641" s="195"/>
    </row>
    <row r="642" spans="1:16" ht="16.5">
      <c r="A642" s="418">
        <v>3</v>
      </c>
      <c r="B642" s="4" t="s">
        <v>58</v>
      </c>
      <c r="C642" s="416" t="s">
        <v>21</v>
      </c>
      <c r="D642" s="416" t="s">
        <v>17</v>
      </c>
      <c r="E642" s="311">
        <v>2</v>
      </c>
      <c r="F642" s="373">
        <v>1960</v>
      </c>
      <c r="G642" s="421">
        <v>1800</v>
      </c>
      <c r="I642" s="195"/>
      <c r="J642" s="195"/>
      <c r="K642" s="195"/>
      <c r="L642" s="195"/>
      <c r="M642" s="195"/>
      <c r="N642" s="195"/>
      <c r="O642" s="195"/>
      <c r="P642" s="195"/>
    </row>
    <row r="643" spans="1:16" ht="16.5">
      <c r="A643" s="418">
        <v>4</v>
      </c>
      <c r="B643" s="411" t="s">
        <v>61</v>
      </c>
      <c r="C643" s="416" t="s">
        <v>21</v>
      </c>
      <c r="D643" s="416" t="s">
        <v>17</v>
      </c>
      <c r="E643" s="311">
        <v>2</v>
      </c>
      <c r="F643" s="373">
        <v>1960</v>
      </c>
      <c r="G643" s="421">
        <v>1800</v>
      </c>
      <c r="I643" s="195"/>
      <c r="J643" s="195"/>
      <c r="K643" s="195"/>
      <c r="L643" s="195"/>
      <c r="M643" s="195"/>
      <c r="N643" s="195"/>
      <c r="O643" s="195"/>
      <c r="P643" s="195"/>
    </row>
    <row r="644" spans="1:16" ht="17.25" thickBot="1">
      <c r="A644" s="417">
        <v>5</v>
      </c>
      <c r="B644" s="310" t="s">
        <v>63</v>
      </c>
      <c r="C644" s="416" t="s">
        <v>21</v>
      </c>
      <c r="D644" s="416" t="s">
        <v>17</v>
      </c>
      <c r="E644" s="311">
        <v>2</v>
      </c>
      <c r="F644" s="373">
        <v>2300</v>
      </c>
      <c r="G644" s="420">
        <v>2080</v>
      </c>
      <c r="I644" s="195"/>
      <c r="J644" s="195"/>
      <c r="K644" s="195"/>
      <c r="L644" s="195"/>
      <c r="M644" s="195"/>
      <c r="N644" s="195"/>
      <c r="O644" s="195"/>
      <c r="P644" s="195"/>
    </row>
    <row r="645" spans="1:16">
      <c r="A645" s="150"/>
      <c r="B645" s="151"/>
      <c r="C645" s="150"/>
      <c r="D645" s="569" t="s">
        <v>590</v>
      </c>
      <c r="E645" s="570"/>
      <c r="F645" s="371">
        <f>SUM(F640:F644)</f>
        <v>9620</v>
      </c>
      <c r="G645" s="309">
        <f>SUM(G640:G644)</f>
        <v>8820</v>
      </c>
      <c r="I645" s="195"/>
      <c r="J645" s="195"/>
      <c r="K645" s="195"/>
      <c r="L645" s="195"/>
      <c r="M645" s="195"/>
      <c r="N645" s="195"/>
      <c r="O645" s="195"/>
      <c r="P645" s="195"/>
    </row>
    <row r="646" spans="1:16">
      <c r="A646" s="150"/>
      <c r="B646" s="151"/>
      <c r="C646" s="150"/>
      <c r="D646" s="150"/>
      <c r="E646" s="150"/>
      <c r="F646" s="387"/>
      <c r="G646" s="398"/>
      <c r="I646" s="195"/>
      <c r="J646" s="195"/>
      <c r="K646" s="195"/>
      <c r="L646" s="195"/>
      <c r="M646" s="195"/>
      <c r="N646" s="195"/>
      <c r="O646" s="195"/>
      <c r="P646" s="195"/>
    </row>
    <row r="647" spans="1:16" ht="17.25" thickBot="1">
      <c r="A647" s="571" t="s">
        <v>820</v>
      </c>
      <c r="B647" s="572"/>
      <c r="C647" s="572"/>
      <c r="D647" s="572"/>
      <c r="E647" s="572"/>
      <c r="F647" s="572"/>
      <c r="G647" s="572"/>
    </row>
    <row r="648" spans="1:16" ht="15" customHeight="1">
      <c r="A648" s="629" t="s">
        <v>0</v>
      </c>
      <c r="B648" s="581" t="s">
        <v>563</v>
      </c>
      <c r="C648" s="573" t="s">
        <v>326</v>
      </c>
      <c r="D648" s="573" t="s">
        <v>327</v>
      </c>
      <c r="E648" s="573" t="s">
        <v>880</v>
      </c>
      <c r="F648" s="575" t="s">
        <v>881</v>
      </c>
      <c r="G648" s="577" t="s">
        <v>389</v>
      </c>
    </row>
    <row r="649" spans="1:16" ht="39.75" customHeight="1">
      <c r="A649" s="630"/>
      <c r="B649" s="582"/>
      <c r="C649" s="574"/>
      <c r="D649" s="574"/>
      <c r="E649" s="574"/>
      <c r="F649" s="576"/>
      <c r="G649" s="578"/>
    </row>
    <row r="650" spans="1:16" ht="16.5">
      <c r="A650" s="419">
        <v>1</v>
      </c>
      <c r="B650" s="312" t="s">
        <v>817</v>
      </c>
      <c r="C650" s="416" t="s">
        <v>21</v>
      </c>
      <c r="D650" s="416" t="s">
        <v>17</v>
      </c>
      <c r="E650" s="60">
        <v>2</v>
      </c>
      <c r="F650" s="373" t="s">
        <v>809</v>
      </c>
      <c r="G650" s="415">
        <v>4600</v>
      </c>
      <c r="I650" s="150"/>
      <c r="J650" s="151"/>
      <c r="K650" s="150"/>
      <c r="L650" s="150"/>
      <c r="M650" s="150"/>
      <c r="N650" s="162"/>
      <c r="O650" s="162"/>
    </row>
    <row r="651" spans="1:16" ht="16.5">
      <c r="A651" s="418">
        <v>2</v>
      </c>
      <c r="B651" s="312" t="s">
        <v>818</v>
      </c>
      <c r="C651" s="416" t="s">
        <v>21</v>
      </c>
      <c r="D651" s="416" t="s">
        <v>17</v>
      </c>
      <c r="E651" s="60">
        <v>2</v>
      </c>
      <c r="F651" s="373" t="s">
        <v>810</v>
      </c>
      <c r="G651" s="415">
        <v>2260</v>
      </c>
    </row>
    <row r="652" spans="1:16" ht="16.5">
      <c r="A652" s="418">
        <v>3</v>
      </c>
      <c r="B652" s="312" t="s">
        <v>48</v>
      </c>
      <c r="C652" s="416" t="s">
        <v>21</v>
      </c>
      <c r="D652" s="416" t="s">
        <v>17</v>
      </c>
      <c r="E652" s="60">
        <v>2</v>
      </c>
      <c r="F652" s="373" t="s">
        <v>810</v>
      </c>
      <c r="G652" s="415">
        <v>2260</v>
      </c>
    </row>
    <row r="653" spans="1:16" ht="16.5">
      <c r="A653" s="418">
        <v>4</v>
      </c>
      <c r="B653" s="411" t="s">
        <v>43</v>
      </c>
      <c r="C653" s="416" t="s">
        <v>21</v>
      </c>
      <c r="D653" s="416" t="s">
        <v>17</v>
      </c>
      <c r="E653" s="60">
        <v>2</v>
      </c>
      <c r="F653" s="373" t="s">
        <v>811</v>
      </c>
      <c r="G653" s="415">
        <v>1460</v>
      </c>
    </row>
    <row r="654" spans="1:16" ht="17.25" thickBot="1">
      <c r="A654" s="417">
        <v>5</v>
      </c>
      <c r="B654" s="308" t="s">
        <v>41</v>
      </c>
      <c r="C654" s="416" t="s">
        <v>21</v>
      </c>
      <c r="D654" s="416" t="s">
        <v>17</v>
      </c>
      <c r="E654" s="60">
        <v>2</v>
      </c>
      <c r="F654" s="373" t="s">
        <v>812</v>
      </c>
      <c r="G654" s="415">
        <v>820</v>
      </c>
    </row>
    <row r="655" spans="1:16">
      <c r="A655" s="150"/>
      <c r="B655" s="151"/>
      <c r="C655" s="150"/>
      <c r="D655" s="569" t="s">
        <v>590</v>
      </c>
      <c r="E655" s="570"/>
      <c r="F655" s="374">
        <v>12500</v>
      </c>
      <c r="G655" s="309">
        <f>SUM(G650:G654)</f>
        <v>11400</v>
      </c>
    </row>
  </sheetData>
  <mergeCells count="172">
    <mergeCell ref="D655:E655"/>
    <mergeCell ref="D645:E645"/>
    <mergeCell ref="A647:G647"/>
    <mergeCell ref="A648:A649"/>
    <mergeCell ref="B648:B649"/>
    <mergeCell ref="C648:C649"/>
    <mergeCell ref="D648:D649"/>
    <mergeCell ref="E648:E649"/>
    <mergeCell ref="F648:F649"/>
    <mergeCell ref="G648:G649"/>
    <mergeCell ref="A1:G1"/>
    <mergeCell ref="A301:G301"/>
    <mergeCell ref="A164:G164"/>
    <mergeCell ref="A187:G187"/>
    <mergeCell ref="A204:G204"/>
    <mergeCell ref="E623:E624"/>
    <mergeCell ref="F623:F624"/>
    <mergeCell ref="G623:G624"/>
    <mergeCell ref="D447:E447"/>
    <mergeCell ref="D262:E262"/>
    <mergeCell ref="B352:G352"/>
    <mergeCell ref="B368:C368"/>
    <mergeCell ref="D368:E368"/>
    <mergeCell ref="A393:G393"/>
    <mergeCell ref="A400:G400"/>
    <mergeCell ref="A448:G448"/>
    <mergeCell ref="A421:G421"/>
    <mergeCell ref="A342:G342"/>
    <mergeCell ref="A622:G622"/>
    <mergeCell ref="A623:A624"/>
    <mergeCell ref="B623:B624"/>
    <mergeCell ref="C623:C624"/>
    <mergeCell ref="D623:D624"/>
    <mergeCell ref="A2:G2"/>
    <mergeCell ref="A16:G16"/>
    <mergeCell ref="A18:F18"/>
    <mergeCell ref="A27:F27"/>
    <mergeCell ref="D420:E420"/>
    <mergeCell ref="A370:G370"/>
    <mergeCell ref="A381:F381"/>
    <mergeCell ref="A382:G382"/>
    <mergeCell ref="D390:E390"/>
    <mergeCell ref="O3:O4"/>
    <mergeCell ref="I14:M14"/>
    <mergeCell ref="I2:M2"/>
    <mergeCell ref="I3:I4"/>
    <mergeCell ref="J3:J4"/>
    <mergeCell ref="K3:K4"/>
    <mergeCell ref="L3:L4"/>
    <mergeCell ref="M3:M4"/>
    <mergeCell ref="A287:G287"/>
    <mergeCell ref="A256:G256"/>
    <mergeCell ref="A265:G265"/>
    <mergeCell ref="A277:G277"/>
    <mergeCell ref="D273:E273"/>
    <mergeCell ref="N3:N4"/>
    <mergeCell ref="N18:N19"/>
    <mergeCell ref="N56:N57"/>
    <mergeCell ref="J56:J57"/>
    <mergeCell ref="K56:K57"/>
    <mergeCell ref="A248:G248"/>
    <mergeCell ref="A103:G103"/>
    <mergeCell ref="A88:F88"/>
    <mergeCell ref="A250:G250"/>
    <mergeCell ref="D122:E122"/>
    <mergeCell ref="D216:E216"/>
    <mergeCell ref="O72:O73"/>
    <mergeCell ref="I56:I57"/>
    <mergeCell ref="O18:O19"/>
    <mergeCell ref="I20:M20"/>
    <mergeCell ref="I29:M29"/>
    <mergeCell ref="I41:M41"/>
    <mergeCell ref="I17:M17"/>
    <mergeCell ref="I18:I19"/>
    <mergeCell ref="J18:J19"/>
    <mergeCell ref="K18:K19"/>
    <mergeCell ref="L18:L19"/>
    <mergeCell ref="M18:M19"/>
    <mergeCell ref="O118:O119"/>
    <mergeCell ref="I108:I109"/>
    <mergeCell ref="J108:J109"/>
    <mergeCell ref="K108:K109"/>
    <mergeCell ref="L108:L109"/>
    <mergeCell ref="M108:M109"/>
    <mergeCell ref="L56:L57"/>
    <mergeCell ref="M56:M57"/>
    <mergeCell ref="N108:N109"/>
    <mergeCell ref="O108:O109"/>
    <mergeCell ref="I117:M117"/>
    <mergeCell ref="I118:I119"/>
    <mergeCell ref="J118:J119"/>
    <mergeCell ref="K118:K119"/>
    <mergeCell ref="L118:L119"/>
    <mergeCell ref="M118:M119"/>
    <mergeCell ref="O56:O57"/>
    <mergeCell ref="I71:M71"/>
    <mergeCell ref="I72:I73"/>
    <mergeCell ref="J72:J73"/>
    <mergeCell ref="K72:K73"/>
    <mergeCell ref="L72:L73"/>
    <mergeCell ref="M72:M73"/>
    <mergeCell ref="N72:N73"/>
    <mergeCell ref="O133:O134"/>
    <mergeCell ref="I146:M146"/>
    <mergeCell ref="I133:I134"/>
    <mergeCell ref="J133:J134"/>
    <mergeCell ref="K133:K134"/>
    <mergeCell ref="L133:L134"/>
    <mergeCell ref="M133:M134"/>
    <mergeCell ref="O174:O175"/>
    <mergeCell ref="I159:I160"/>
    <mergeCell ref="J159:J160"/>
    <mergeCell ref="K159:K160"/>
    <mergeCell ref="L159:L160"/>
    <mergeCell ref="M159:M160"/>
    <mergeCell ref="O159:O160"/>
    <mergeCell ref="N159:N160"/>
    <mergeCell ref="L174:L175"/>
    <mergeCell ref="M174:M175"/>
    <mergeCell ref="L625:M625"/>
    <mergeCell ref="L626:M626"/>
    <mergeCell ref="L622:M622"/>
    <mergeCell ref="L623:M623"/>
    <mergeCell ref="L624:M624"/>
    <mergeCell ref="I173:M173"/>
    <mergeCell ref="I174:I175"/>
    <mergeCell ref="J174:J175"/>
    <mergeCell ref="K174:K175"/>
    <mergeCell ref="D380:E380"/>
    <mergeCell ref="D389:E389"/>
    <mergeCell ref="D391:E391"/>
    <mergeCell ref="D397:E397"/>
    <mergeCell ref="A558:G558"/>
    <mergeCell ref="D610:E610"/>
    <mergeCell ref="A484:G484"/>
    <mergeCell ref="D511:E511"/>
    <mergeCell ref="D483:E483"/>
    <mergeCell ref="A512:G512"/>
    <mergeCell ref="I55:M55"/>
    <mergeCell ref="A39:F39"/>
    <mergeCell ref="A70:F70"/>
    <mergeCell ref="A53:G53"/>
    <mergeCell ref="A68:G68"/>
    <mergeCell ref="A78:F78"/>
    <mergeCell ref="N174:N175"/>
    <mergeCell ref="A314:G314"/>
    <mergeCell ref="I132:M132"/>
    <mergeCell ref="I74:M74"/>
    <mergeCell ref="I82:M82"/>
    <mergeCell ref="I92:M92"/>
    <mergeCell ref="I107:M107"/>
    <mergeCell ref="A112:G112"/>
    <mergeCell ref="I158:M158"/>
    <mergeCell ref="N133:N134"/>
    <mergeCell ref="N118:N119"/>
    <mergeCell ref="A220:G220"/>
    <mergeCell ref="A234:G234"/>
    <mergeCell ref="A126:G126"/>
    <mergeCell ref="A139:G139"/>
    <mergeCell ref="A150:G150"/>
    <mergeCell ref="D557:E557"/>
    <mergeCell ref="A612:G612"/>
    <mergeCell ref="D620:E620"/>
    <mergeCell ref="E638:E639"/>
    <mergeCell ref="F638:F639"/>
    <mergeCell ref="G638:G639"/>
    <mergeCell ref="A638:A639"/>
    <mergeCell ref="B638:B639"/>
    <mergeCell ref="C638:C639"/>
    <mergeCell ref="D638:D639"/>
    <mergeCell ref="D635:E635"/>
    <mergeCell ref="A637:G637"/>
  </mergeCells>
  <pageMargins left="0.7" right="0.7" top="0.75" bottom="0.75" header="0.3" footer="0.3"/>
  <pageSetup paperSize="9" scale="82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zoomScaleNormal="100" workbookViewId="0">
      <selection sqref="A1:I1"/>
    </sheetView>
  </sheetViews>
  <sheetFormatPr defaultRowHeight="15"/>
  <cols>
    <col min="1" max="1" width="7.7109375" bestFit="1" customWidth="1"/>
    <col min="2" max="2" width="57.7109375" bestFit="1" customWidth="1"/>
    <col min="3" max="3" width="11.140625" customWidth="1"/>
    <col min="4" max="4" width="8.28515625" customWidth="1"/>
    <col min="5" max="5" width="13" customWidth="1"/>
    <col min="6" max="6" width="15.28515625" style="8" bestFit="1" customWidth="1"/>
    <col min="7" max="7" width="11.7109375" style="8" bestFit="1" customWidth="1"/>
    <col min="8" max="8" width="14.7109375" style="7" customWidth="1"/>
    <col min="9" max="9" width="15.42578125" style="7" customWidth="1"/>
  </cols>
  <sheetData>
    <row r="1" spans="1:9" ht="52.5" customHeight="1">
      <c r="A1" s="632" t="s">
        <v>306</v>
      </c>
      <c r="B1" s="632"/>
      <c r="C1" s="632"/>
      <c r="D1" s="632"/>
      <c r="E1" s="632"/>
      <c r="F1" s="632"/>
      <c r="G1" s="632"/>
      <c r="H1" s="632"/>
      <c r="I1" s="632"/>
    </row>
    <row r="2" spans="1:9" ht="66">
      <c r="A2" s="224" t="s">
        <v>0</v>
      </c>
      <c r="B2" s="225" t="s">
        <v>10</v>
      </c>
      <c r="C2" s="226" t="s">
        <v>326</v>
      </c>
      <c r="D2" s="226" t="s">
        <v>327</v>
      </c>
      <c r="E2" s="227" t="s">
        <v>876</v>
      </c>
      <c r="F2" s="226" t="s">
        <v>329</v>
      </c>
      <c r="G2" s="226" t="s">
        <v>330</v>
      </c>
      <c r="H2" s="228" t="s">
        <v>331</v>
      </c>
      <c r="I2" s="228" t="s">
        <v>332</v>
      </c>
    </row>
    <row r="3" spans="1:9" ht="49.5">
      <c r="A3" s="229">
        <v>1</v>
      </c>
      <c r="B3" s="230" t="s">
        <v>334</v>
      </c>
      <c r="C3" s="231" t="s">
        <v>311</v>
      </c>
      <c r="D3" s="231" t="s">
        <v>310</v>
      </c>
      <c r="E3" s="232" t="s">
        <v>8</v>
      </c>
      <c r="F3" s="229" t="s">
        <v>308</v>
      </c>
      <c r="G3" s="229" t="s">
        <v>308</v>
      </c>
      <c r="H3" s="234">
        <v>3080.0000000000005</v>
      </c>
      <c r="I3" s="234">
        <v>3300.0000000000005</v>
      </c>
    </row>
    <row r="4" spans="1:9" ht="49.5">
      <c r="A4" s="229">
        <v>2</v>
      </c>
      <c r="B4" s="230" t="s">
        <v>335</v>
      </c>
      <c r="C4" s="231" t="s">
        <v>311</v>
      </c>
      <c r="D4" s="231" t="s">
        <v>310</v>
      </c>
      <c r="E4" s="232" t="s">
        <v>8</v>
      </c>
      <c r="F4" s="229" t="s">
        <v>308</v>
      </c>
      <c r="G4" s="229" t="s">
        <v>308</v>
      </c>
      <c r="H4" s="234">
        <v>3080.0000000000005</v>
      </c>
      <c r="I4" s="234">
        <v>3300.0000000000005</v>
      </c>
    </row>
    <row r="5" spans="1:9" ht="49.5">
      <c r="A5" s="229">
        <v>3</v>
      </c>
      <c r="B5" s="230" t="s">
        <v>336</v>
      </c>
      <c r="C5" s="231" t="s">
        <v>312</v>
      </c>
      <c r="D5" s="231" t="s">
        <v>310</v>
      </c>
      <c r="E5" s="232" t="s">
        <v>8</v>
      </c>
      <c r="F5" s="229" t="s">
        <v>308</v>
      </c>
      <c r="G5" s="229" t="s">
        <v>308</v>
      </c>
      <c r="H5" s="234">
        <v>3080.0000000000005</v>
      </c>
      <c r="I5" s="234">
        <v>3300.0000000000005</v>
      </c>
    </row>
    <row r="6" spans="1:9" ht="49.5">
      <c r="A6" s="229">
        <v>4</v>
      </c>
      <c r="B6" s="230" t="s">
        <v>337</v>
      </c>
      <c r="C6" s="231" t="s">
        <v>311</v>
      </c>
      <c r="D6" s="231" t="s">
        <v>310</v>
      </c>
      <c r="E6" s="232" t="s">
        <v>8</v>
      </c>
      <c r="F6" s="229" t="s">
        <v>308</v>
      </c>
      <c r="G6" s="229" t="s">
        <v>308</v>
      </c>
      <c r="H6" s="234">
        <v>3080.0000000000005</v>
      </c>
      <c r="I6" s="234">
        <v>3300.0000000000005</v>
      </c>
    </row>
    <row r="7" spans="1:9" ht="49.5">
      <c r="A7" s="229">
        <v>5</v>
      </c>
      <c r="B7" s="230" t="s">
        <v>338</v>
      </c>
      <c r="C7" s="231" t="s">
        <v>311</v>
      </c>
      <c r="D7" s="231" t="s">
        <v>310</v>
      </c>
      <c r="E7" s="232" t="s">
        <v>8</v>
      </c>
      <c r="F7" s="229" t="s">
        <v>308</v>
      </c>
      <c r="G7" s="229" t="s">
        <v>308</v>
      </c>
      <c r="H7" s="234">
        <v>5720.0000000000009</v>
      </c>
      <c r="I7" s="234">
        <v>5940.0000000000009</v>
      </c>
    </row>
    <row r="8" spans="1:9" ht="49.5">
      <c r="A8" s="229">
        <v>6</v>
      </c>
      <c r="B8" s="230" t="s">
        <v>339</v>
      </c>
      <c r="C8" s="231" t="s">
        <v>311</v>
      </c>
      <c r="D8" s="231" t="s">
        <v>310</v>
      </c>
      <c r="E8" s="232" t="s">
        <v>8</v>
      </c>
      <c r="F8" s="229" t="s">
        <v>308</v>
      </c>
      <c r="G8" s="229" t="s">
        <v>308</v>
      </c>
      <c r="H8" s="234">
        <v>5720.0000000000009</v>
      </c>
      <c r="I8" s="234">
        <v>5940.0000000000009</v>
      </c>
    </row>
    <row r="9" spans="1:9" ht="33">
      <c r="A9" s="229">
        <v>7</v>
      </c>
      <c r="B9" s="230" t="s">
        <v>340</v>
      </c>
      <c r="C9" s="231" t="s">
        <v>313</v>
      </c>
      <c r="D9" s="231" t="s">
        <v>310</v>
      </c>
      <c r="E9" s="232" t="s">
        <v>8</v>
      </c>
      <c r="F9" s="229" t="s">
        <v>308</v>
      </c>
      <c r="G9" s="229" t="s">
        <v>309</v>
      </c>
      <c r="H9" s="234">
        <v>5720.0000000000009</v>
      </c>
      <c r="I9" s="234">
        <v>5940.0000000000009</v>
      </c>
    </row>
    <row r="10" spans="1:9" ht="33">
      <c r="A10" s="229">
        <v>8</v>
      </c>
      <c r="B10" s="230" t="s">
        <v>341</v>
      </c>
      <c r="C10" s="231" t="s">
        <v>314</v>
      </c>
      <c r="D10" s="231" t="s">
        <v>310</v>
      </c>
      <c r="E10" s="232" t="s">
        <v>8</v>
      </c>
      <c r="F10" s="229" t="s">
        <v>308</v>
      </c>
      <c r="G10" s="229" t="s">
        <v>309</v>
      </c>
      <c r="H10" s="234">
        <v>5720.0000000000009</v>
      </c>
      <c r="I10" s="234">
        <v>5940.0000000000009</v>
      </c>
    </row>
    <row r="11" spans="1:9" ht="49.5">
      <c r="A11" s="229">
        <v>9</v>
      </c>
      <c r="B11" s="230" t="s">
        <v>342</v>
      </c>
      <c r="C11" s="231" t="s">
        <v>312</v>
      </c>
      <c r="D11" s="231" t="s">
        <v>310</v>
      </c>
      <c r="E11" s="232" t="s">
        <v>8</v>
      </c>
      <c r="F11" s="229" t="s">
        <v>308</v>
      </c>
      <c r="G11" s="229" t="s">
        <v>308</v>
      </c>
      <c r="H11" s="234">
        <v>5720.0000000000009</v>
      </c>
      <c r="I11" s="234">
        <v>5940.0000000000009</v>
      </c>
    </row>
    <row r="12" spans="1:9" ht="49.5">
      <c r="A12" s="229">
        <v>10</v>
      </c>
      <c r="B12" s="230" t="s">
        <v>343</v>
      </c>
      <c r="C12" s="231" t="s">
        <v>311</v>
      </c>
      <c r="D12" s="231" t="s">
        <v>310</v>
      </c>
      <c r="E12" s="232" t="s">
        <v>8</v>
      </c>
      <c r="F12" s="229" t="s">
        <v>308</v>
      </c>
      <c r="G12" s="229" t="s">
        <v>308</v>
      </c>
      <c r="H12" s="234">
        <v>5720.0000000000009</v>
      </c>
      <c r="I12" s="234">
        <v>5940.0000000000009</v>
      </c>
    </row>
    <row r="13" spans="1:9" ht="49.5">
      <c r="A13" s="229">
        <v>11</v>
      </c>
      <c r="B13" s="230" t="s">
        <v>344</v>
      </c>
      <c r="C13" s="231" t="s">
        <v>311</v>
      </c>
      <c r="D13" s="231" t="s">
        <v>310</v>
      </c>
      <c r="E13" s="232" t="s">
        <v>8</v>
      </c>
      <c r="F13" s="229" t="s">
        <v>308</v>
      </c>
      <c r="G13" s="229" t="s">
        <v>308</v>
      </c>
      <c r="H13" s="234">
        <v>5720.0000000000009</v>
      </c>
      <c r="I13" s="234">
        <v>5940.0000000000009</v>
      </c>
    </row>
    <row r="14" spans="1:9" ht="49.5">
      <c r="A14" s="229">
        <v>12</v>
      </c>
      <c r="B14" s="230" t="s">
        <v>345</v>
      </c>
      <c r="C14" s="231" t="s">
        <v>311</v>
      </c>
      <c r="D14" s="231" t="s">
        <v>310</v>
      </c>
      <c r="E14" s="232" t="s">
        <v>8</v>
      </c>
      <c r="F14" s="229" t="s">
        <v>308</v>
      </c>
      <c r="G14" s="229" t="s">
        <v>308</v>
      </c>
      <c r="H14" s="234">
        <v>5720.0000000000009</v>
      </c>
      <c r="I14" s="234">
        <v>5940.0000000000009</v>
      </c>
    </row>
    <row r="15" spans="1:9" ht="66">
      <c r="A15" s="229">
        <v>13</v>
      </c>
      <c r="B15" s="230" t="s">
        <v>346</v>
      </c>
      <c r="C15" s="231" t="s">
        <v>315</v>
      </c>
      <c r="D15" s="231" t="s">
        <v>310</v>
      </c>
      <c r="E15" s="232" t="s">
        <v>8</v>
      </c>
      <c r="F15" s="229" t="s">
        <v>308</v>
      </c>
      <c r="G15" s="229" t="s">
        <v>308</v>
      </c>
      <c r="H15" s="234">
        <v>5720.0000000000009</v>
      </c>
      <c r="I15" s="234">
        <v>5940.0000000000009</v>
      </c>
    </row>
    <row r="16" spans="1:9" ht="66">
      <c r="A16" s="229">
        <v>14</v>
      </c>
      <c r="B16" s="230" t="s">
        <v>347</v>
      </c>
      <c r="C16" s="231" t="s">
        <v>315</v>
      </c>
      <c r="D16" s="231" t="s">
        <v>310</v>
      </c>
      <c r="E16" s="232" t="s">
        <v>8</v>
      </c>
      <c r="F16" s="229" t="s">
        <v>308</v>
      </c>
      <c r="G16" s="229" t="s">
        <v>308</v>
      </c>
      <c r="H16" s="234">
        <v>5720.0000000000009</v>
      </c>
      <c r="I16" s="234">
        <v>5940.0000000000009</v>
      </c>
    </row>
    <row r="17" spans="1:9" ht="49.5">
      <c r="A17" s="229">
        <v>15</v>
      </c>
      <c r="B17" s="230" t="s">
        <v>348</v>
      </c>
      <c r="C17" s="231" t="s">
        <v>311</v>
      </c>
      <c r="D17" s="231" t="s">
        <v>310</v>
      </c>
      <c r="E17" s="232" t="s">
        <v>8</v>
      </c>
      <c r="F17" s="229" t="s">
        <v>308</v>
      </c>
      <c r="G17" s="229" t="s">
        <v>308</v>
      </c>
      <c r="H17" s="234">
        <v>5720.0000000000009</v>
      </c>
      <c r="I17" s="234">
        <v>5940.0000000000009</v>
      </c>
    </row>
    <row r="18" spans="1:9" ht="33">
      <c r="A18" s="229">
        <v>16</v>
      </c>
      <c r="B18" s="230" t="s">
        <v>349</v>
      </c>
      <c r="C18" s="231" t="s">
        <v>316</v>
      </c>
      <c r="D18" s="231" t="s">
        <v>310</v>
      </c>
      <c r="E18" s="232" t="s">
        <v>8</v>
      </c>
      <c r="F18" s="229" t="s">
        <v>308</v>
      </c>
      <c r="G18" s="229" t="s">
        <v>308</v>
      </c>
      <c r="H18" s="234">
        <v>5720.0000000000009</v>
      </c>
      <c r="I18" s="234">
        <v>5940.0000000000009</v>
      </c>
    </row>
    <row r="19" spans="1:9" ht="49.5">
      <c r="A19" s="229">
        <v>17</v>
      </c>
      <c r="B19" s="230" t="s">
        <v>350</v>
      </c>
      <c r="C19" s="231" t="s">
        <v>317</v>
      </c>
      <c r="D19" s="231" t="s">
        <v>310</v>
      </c>
      <c r="E19" s="232" t="s">
        <v>8</v>
      </c>
      <c r="F19" s="229" t="s">
        <v>308</v>
      </c>
      <c r="G19" s="229" t="s">
        <v>308</v>
      </c>
      <c r="H19" s="234">
        <v>5720.0000000000009</v>
      </c>
      <c r="I19" s="234">
        <v>5940.0000000000009</v>
      </c>
    </row>
    <row r="20" spans="1:9" ht="33">
      <c r="A20" s="229">
        <v>18</v>
      </c>
      <c r="B20" s="230" t="s">
        <v>351</v>
      </c>
      <c r="C20" s="231" t="s">
        <v>318</v>
      </c>
      <c r="D20" s="231" t="s">
        <v>310</v>
      </c>
      <c r="E20" s="232" t="s">
        <v>8</v>
      </c>
      <c r="F20" s="229" t="s">
        <v>308</v>
      </c>
      <c r="G20" s="229" t="s">
        <v>308</v>
      </c>
      <c r="H20" s="234">
        <v>5720.0000000000009</v>
      </c>
      <c r="I20" s="234">
        <v>5940.0000000000009</v>
      </c>
    </row>
    <row r="21" spans="1:9" ht="33">
      <c r="A21" s="229">
        <v>19</v>
      </c>
      <c r="B21" s="230" t="s">
        <v>352</v>
      </c>
      <c r="C21" s="231" t="s">
        <v>319</v>
      </c>
      <c r="D21" s="231" t="s">
        <v>310</v>
      </c>
      <c r="E21" s="232" t="s">
        <v>8</v>
      </c>
      <c r="F21" s="229" t="s">
        <v>308</v>
      </c>
      <c r="G21" s="229" t="s">
        <v>309</v>
      </c>
      <c r="H21" s="234">
        <v>5720.0000000000009</v>
      </c>
      <c r="I21" s="234">
        <v>5940.0000000000009</v>
      </c>
    </row>
    <row r="22" spans="1:9" ht="33">
      <c r="A22" s="229">
        <v>20</v>
      </c>
      <c r="B22" s="230" t="s">
        <v>353</v>
      </c>
      <c r="C22" s="231" t="s">
        <v>320</v>
      </c>
      <c r="D22" s="231" t="s">
        <v>310</v>
      </c>
      <c r="E22" s="232" t="s">
        <v>8</v>
      </c>
      <c r="F22" s="229" t="s">
        <v>308</v>
      </c>
      <c r="G22" s="229" t="s">
        <v>309</v>
      </c>
      <c r="H22" s="234">
        <v>5720.0000000000009</v>
      </c>
      <c r="I22" s="234">
        <v>5940.0000000000009</v>
      </c>
    </row>
    <row r="23" spans="1:9" ht="33">
      <c r="A23" s="229">
        <v>21</v>
      </c>
      <c r="B23" s="230" t="s">
        <v>354</v>
      </c>
      <c r="C23" s="231" t="s">
        <v>320</v>
      </c>
      <c r="D23" s="231" t="s">
        <v>310</v>
      </c>
      <c r="E23" s="232" t="s">
        <v>8</v>
      </c>
      <c r="F23" s="229" t="s">
        <v>308</v>
      </c>
      <c r="G23" s="229" t="s">
        <v>309</v>
      </c>
      <c r="H23" s="234">
        <v>5720.0000000000009</v>
      </c>
      <c r="I23" s="234">
        <v>5940.0000000000009</v>
      </c>
    </row>
    <row r="24" spans="1:9" ht="49.5">
      <c r="A24" s="229">
        <v>22</v>
      </c>
      <c r="B24" s="230" t="s">
        <v>355</v>
      </c>
      <c r="C24" s="231" t="s">
        <v>311</v>
      </c>
      <c r="D24" s="231" t="s">
        <v>310</v>
      </c>
      <c r="E24" s="232" t="s">
        <v>8</v>
      </c>
      <c r="F24" s="229" t="s">
        <v>308</v>
      </c>
      <c r="G24" s="229" t="s">
        <v>308</v>
      </c>
      <c r="H24" s="234">
        <v>3300.0000000000005</v>
      </c>
      <c r="I24" s="234">
        <v>3520.0000000000005</v>
      </c>
    </row>
    <row r="25" spans="1:9" ht="49.5">
      <c r="A25" s="229">
        <v>23</v>
      </c>
      <c r="B25" s="230" t="s">
        <v>356</v>
      </c>
      <c r="C25" s="231" t="s">
        <v>311</v>
      </c>
      <c r="D25" s="231" t="s">
        <v>310</v>
      </c>
      <c r="E25" s="232" t="s">
        <v>8</v>
      </c>
      <c r="F25" s="229" t="s">
        <v>308</v>
      </c>
      <c r="G25" s="229" t="s">
        <v>308</v>
      </c>
      <c r="H25" s="234">
        <v>3300.0000000000005</v>
      </c>
      <c r="I25" s="234">
        <v>3520.0000000000005</v>
      </c>
    </row>
    <row r="26" spans="1:9" ht="49.5">
      <c r="A26" s="229">
        <v>24</v>
      </c>
      <c r="B26" s="230" t="s">
        <v>357</v>
      </c>
      <c r="C26" s="231" t="s">
        <v>312</v>
      </c>
      <c r="D26" s="231" t="s">
        <v>310</v>
      </c>
      <c r="E26" s="232" t="s">
        <v>8</v>
      </c>
      <c r="F26" s="229" t="s">
        <v>308</v>
      </c>
      <c r="G26" s="229" t="s">
        <v>308</v>
      </c>
      <c r="H26" s="234">
        <v>3300.0000000000005</v>
      </c>
      <c r="I26" s="234">
        <v>3520.0000000000005</v>
      </c>
    </row>
    <row r="27" spans="1:9" ht="49.5">
      <c r="A27" s="229">
        <v>25</v>
      </c>
      <c r="B27" s="230" t="s">
        <v>358</v>
      </c>
      <c r="C27" s="231" t="s">
        <v>311</v>
      </c>
      <c r="D27" s="231" t="s">
        <v>310</v>
      </c>
      <c r="E27" s="232" t="s">
        <v>8</v>
      </c>
      <c r="F27" s="229" t="s">
        <v>308</v>
      </c>
      <c r="G27" s="229" t="s">
        <v>308</v>
      </c>
      <c r="H27" s="234">
        <v>3300.0000000000005</v>
      </c>
      <c r="I27" s="234">
        <v>3520.0000000000005</v>
      </c>
    </row>
    <row r="28" spans="1:9" ht="66">
      <c r="A28" s="229">
        <v>26</v>
      </c>
      <c r="B28" s="230" t="s">
        <v>359</v>
      </c>
      <c r="C28" s="231" t="s">
        <v>315</v>
      </c>
      <c r="D28" s="231" t="s">
        <v>310</v>
      </c>
      <c r="E28" s="232" t="s">
        <v>8</v>
      </c>
      <c r="F28" s="229" t="s">
        <v>308</v>
      </c>
      <c r="G28" s="229" t="s">
        <v>308</v>
      </c>
      <c r="H28" s="234">
        <v>3300.0000000000005</v>
      </c>
      <c r="I28" s="234">
        <v>3520.0000000000005</v>
      </c>
    </row>
    <row r="29" spans="1:9" ht="66">
      <c r="A29" s="229">
        <v>27</v>
      </c>
      <c r="B29" s="230" t="s">
        <v>360</v>
      </c>
      <c r="C29" s="231" t="s">
        <v>315</v>
      </c>
      <c r="D29" s="231" t="s">
        <v>310</v>
      </c>
      <c r="E29" s="232" t="s">
        <v>8</v>
      </c>
      <c r="F29" s="229" t="s">
        <v>308</v>
      </c>
      <c r="G29" s="229" t="s">
        <v>308</v>
      </c>
      <c r="H29" s="234">
        <v>3300.0000000000005</v>
      </c>
      <c r="I29" s="234">
        <v>3520.0000000000005</v>
      </c>
    </row>
    <row r="30" spans="1:9" ht="49.5">
      <c r="A30" s="229">
        <v>28</v>
      </c>
      <c r="B30" s="230" t="s">
        <v>361</v>
      </c>
      <c r="C30" s="231" t="s">
        <v>311</v>
      </c>
      <c r="D30" s="231" t="s">
        <v>310</v>
      </c>
      <c r="E30" s="232" t="s">
        <v>8</v>
      </c>
      <c r="F30" s="229" t="s">
        <v>308</v>
      </c>
      <c r="G30" s="229" t="s">
        <v>308</v>
      </c>
      <c r="H30" s="234">
        <v>3300.0000000000005</v>
      </c>
      <c r="I30" s="234">
        <v>3520.0000000000005</v>
      </c>
    </row>
    <row r="31" spans="1:9" ht="33">
      <c r="A31" s="229">
        <v>29</v>
      </c>
      <c r="B31" s="230" t="s">
        <v>362</v>
      </c>
      <c r="C31" s="231" t="s">
        <v>316</v>
      </c>
      <c r="D31" s="231" t="s">
        <v>310</v>
      </c>
      <c r="E31" s="232" t="s">
        <v>8</v>
      </c>
      <c r="F31" s="229" t="s">
        <v>308</v>
      </c>
      <c r="G31" s="229" t="s">
        <v>308</v>
      </c>
      <c r="H31" s="234">
        <v>3300.0000000000005</v>
      </c>
      <c r="I31" s="234">
        <v>3520.0000000000005</v>
      </c>
    </row>
    <row r="32" spans="1:9" ht="33">
      <c r="A32" s="229">
        <v>30</v>
      </c>
      <c r="B32" s="230" t="s">
        <v>363</v>
      </c>
      <c r="C32" s="231" t="s">
        <v>318</v>
      </c>
      <c r="D32" s="231" t="s">
        <v>310</v>
      </c>
      <c r="E32" s="232" t="s">
        <v>8</v>
      </c>
      <c r="F32" s="229" t="s">
        <v>308</v>
      </c>
      <c r="G32" s="229" t="s">
        <v>308</v>
      </c>
      <c r="H32" s="234">
        <v>3300.0000000000005</v>
      </c>
      <c r="I32" s="234">
        <v>3520.0000000000005</v>
      </c>
    </row>
    <row r="33" spans="1:9" ht="33">
      <c r="A33" s="229">
        <v>31</v>
      </c>
      <c r="B33" s="230" t="s">
        <v>364</v>
      </c>
      <c r="C33" s="231" t="s">
        <v>321</v>
      </c>
      <c r="D33" s="231" t="s">
        <v>310</v>
      </c>
      <c r="E33" s="232" t="s">
        <v>8</v>
      </c>
      <c r="F33" s="229" t="s">
        <v>308</v>
      </c>
      <c r="G33" s="229" t="s">
        <v>309</v>
      </c>
      <c r="H33" s="234">
        <v>3300.0000000000005</v>
      </c>
      <c r="I33" s="234">
        <v>3520.0000000000005</v>
      </c>
    </row>
    <row r="34" spans="1:9" ht="33">
      <c r="A34" s="229">
        <v>32</v>
      </c>
      <c r="B34" s="230" t="s">
        <v>365</v>
      </c>
      <c r="C34" s="231" t="s">
        <v>45</v>
      </c>
      <c r="D34" s="231" t="s">
        <v>310</v>
      </c>
      <c r="E34" s="232" t="s">
        <v>8</v>
      </c>
      <c r="F34" s="229" t="s">
        <v>308</v>
      </c>
      <c r="G34" s="229" t="s">
        <v>308</v>
      </c>
      <c r="H34" s="234">
        <v>3080.0000000000005</v>
      </c>
      <c r="I34" s="234">
        <v>3300.0000000000005</v>
      </c>
    </row>
    <row r="35" spans="1:9" ht="33">
      <c r="A35" s="229">
        <v>33</v>
      </c>
      <c r="B35" s="230" t="s">
        <v>366</v>
      </c>
      <c r="C35" s="231" t="s">
        <v>322</v>
      </c>
      <c r="D35" s="231" t="s">
        <v>310</v>
      </c>
      <c r="E35" s="232" t="s">
        <v>8</v>
      </c>
      <c r="F35" s="229" t="s">
        <v>308</v>
      </c>
      <c r="G35" s="229" t="s">
        <v>309</v>
      </c>
      <c r="H35" s="234">
        <v>3080.0000000000005</v>
      </c>
      <c r="I35" s="234">
        <v>3300.0000000000005</v>
      </c>
    </row>
    <row r="36" spans="1:9" ht="33">
      <c r="A36" s="229">
        <v>34</v>
      </c>
      <c r="B36" s="230" t="s">
        <v>367</v>
      </c>
      <c r="C36" s="231" t="s">
        <v>323</v>
      </c>
      <c r="D36" s="231" t="s">
        <v>310</v>
      </c>
      <c r="E36" s="232" t="s">
        <v>8</v>
      </c>
      <c r="F36" s="229" t="s">
        <v>308</v>
      </c>
      <c r="G36" s="229" t="s">
        <v>308</v>
      </c>
      <c r="H36" s="234">
        <v>3080.0000000000005</v>
      </c>
      <c r="I36" s="234">
        <v>3300.0000000000005</v>
      </c>
    </row>
    <row r="37" spans="1:9" ht="33">
      <c r="A37" s="229">
        <v>35</v>
      </c>
      <c r="B37" s="230" t="s">
        <v>368</v>
      </c>
      <c r="C37" s="231" t="s">
        <v>324</v>
      </c>
      <c r="D37" s="231" t="s">
        <v>310</v>
      </c>
      <c r="E37" s="232" t="s">
        <v>8</v>
      </c>
      <c r="F37" s="229" t="s">
        <v>308</v>
      </c>
      <c r="G37" s="229" t="s">
        <v>309</v>
      </c>
      <c r="H37" s="234">
        <v>3860</v>
      </c>
      <c r="I37" s="234">
        <v>4060</v>
      </c>
    </row>
    <row r="38" spans="1:9" ht="33">
      <c r="A38" s="229">
        <v>36</v>
      </c>
      <c r="B38" s="230" t="s">
        <v>369</v>
      </c>
      <c r="C38" s="231" t="s">
        <v>325</v>
      </c>
      <c r="D38" s="231" t="s">
        <v>310</v>
      </c>
      <c r="E38" s="232" t="s">
        <v>8</v>
      </c>
      <c r="F38" s="229" t="s">
        <v>308</v>
      </c>
      <c r="G38" s="229" t="s">
        <v>309</v>
      </c>
      <c r="H38" s="234">
        <v>5720.0000000000009</v>
      </c>
      <c r="I38" s="234">
        <v>5940.0000000000009</v>
      </c>
    </row>
    <row r="39" spans="1:9" ht="49.5">
      <c r="A39" s="229">
        <v>37</v>
      </c>
      <c r="B39" s="230" t="s">
        <v>370</v>
      </c>
      <c r="C39" s="231" t="s">
        <v>311</v>
      </c>
      <c r="D39" s="231" t="s">
        <v>310</v>
      </c>
      <c r="E39" s="232" t="s">
        <v>8</v>
      </c>
      <c r="F39" s="229" t="s">
        <v>308</v>
      </c>
      <c r="G39" s="229" t="s">
        <v>308</v>
      </c>
      <c r="H39" s="234">
        <v>1100</v>
      </c>
      <c r="I39" s="234">
        <v>1320</v>
      </c>
    </row>
    <row r="40" spans="1:9" ht="33">
      <c r="A40" s="229">
        <v>38</v>
      </c>
      <c r="B40" s="230" t="s">
        <v>371</v>
      </c>
      <c r="C40" s="231" t="s">
        <v>321</v>
      </c>
      <c r="D40" s="231" t="s">
        <v>310</v>
      </c>
      <c r="E40" s="232" t="s">
        <v>8</v>
      </c>
      <c r="F40" s="229" t="s">
        <v>308</v>
      </c>
      <c r="G40" s="229" t="s">
        <v>309</v>
      </c>
      <c r="H40" s="234">
        <v>5940.0000000000009</v>
      </c>
      <c r="I40" s="234">
        <v>6160.0000000000009</v>
      </c>
    </row>
    <row r="41" spans="1:9" ht="33">
      <c r="A41" s="229">
        <v>39</v>
      </c>
      <c r="B41" s="230" t="s">
        <v>372</v>
      </c>
      <c r="C41" s="231" t="s">
        <v>325</v>
      </c>
      <c r="D41" s="231" t="s">
        <v>310</v>
      </c>
      <c r="E41" s="232" t="s">
        <v>8</v>
      </c>
      <c r="F41" s="229" t="s">
        <v>308</v>
      </c>
      <c r="G41" s="229" t="s">
        <v>309</v>
      </c>
      <c r="H41" s="234">
        <v>7100</v>
      </c>
      <c r="I41" s="234">
        <v>7360</v>
      </c>
    </row>
    <row r="42" spans="1:9" ht="33">
      <c r="A42" s="229">
        <v>40</v>
      </c>
      <c r="B42" s="230" t="s">
        <v>373</v>
      </c>
      <c r="C42" s="231" t="s">
        <v>221</v>
      </c>
      <c r="D42" s="231" t="s">
        <v>310</v>
      </c>
      <c r="E42" s="232" t="s">
        <v>9</v>
      </c>
      <c r="F42" s="229" t="s">
        <v>308</v>
      </c>
      <c r="G42" s="229" t="s">
        <v>309</v>
      </c>
      <c r="H42" s="234">
        <v>2900</v>
      </c>
      <c r="I42" s="234">
        <v>3100</v>
      </c>
    </row>
    <row r="43" spans="1:9" ht="33">
      <c r="A43" s="229">
        <v>41</v>
      </c>
      <c r="B43" s="230" t="s">
        <v>374</v>
      </c>
      <c r="C43" s="231" t="s">
        <v>316</v>
      </c>
      <c r="D43" s="231" t="s">
        <v>310</v>
      </c>
      <c r="E43" s="232" t="s">
        <v>4</v>
      </c>
      <c r="F43" s="229" t="s">
        <v>308</v>
      </c>
      <c r="G43" s="229" t="s">
        <v>308</v>
      </c>
      <c r="H43" s="234">
        <v>760</v>
      </c>
      <c r="I43" s="234">
        <v>760</v>
      </c>
    </row>
    <row r="44" spans="1:9" ht="49.5">
      <c r="A44" s="229">
        <v>42</v>
      </c>
      <c r="B44" s="230" t="s">
        <v>375</v>
      </c>
      <c r="C44" s="231" t="s">
        <v>311</v>
      </c>
      <c r="D44" s="231" t="s">
        <v>310</v>
      </c>
      <c r="E44" s="232" t="s">
        <v>8</v>
      </c>
      <c r="F44" s="229" t="s">
        <v>308</v>
      </c>
      <c r="G44" s="229" t="s">
        <v>308</v>
      </c>
      <c r="H44" s="234">
        <v>4060</v>
      </c>
      <c r="I44" s="234">
        <v>4280</v>
      </c>
    </row>
    <row r="45" spans="1:9" ht="16.5">
      <c r="A45" s="631" t="s">
        <v>333</v>
      </c>
      <c r="B45" s="631"/>
      <c r="C45" s="631"/>
      <c r="D45" s="631"/>
      <c r="E45" s="631"/>
      <c r="F45" s="631"/>
      <c r="G45" s="631"/>
      <c r="H45" s="234"/>
      <c r="I45" s="234"/>
    </row>
    <row r="46" spans="1:9" ht="66">
      <c r="A46" s="229">
        <v>43</v>
      </c>
      <c r="B46" s="233" t="s">
        <v>307</v>
      </c>
      <c r="C46" s="231"/>
      <c r="D46" s="229"/>
      <c r="E46" s="232"/>
      <c r="F46" s="229" t="s">
        <v>308</v>
      </c>
      <c r="G46" s="229" t="s">
        <v>308</v>
      </c>
      <c r="H46" s="234">
        <v>200</v>
      </c>
      <c r="I46" s="234"/>
    </row>
  </sheetData>
  <mergeCells count="2">
    <mergeCell ref="A45:G45"/>
    <mergeCell ref="A1:I1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Price total</vt:lpstr>
      <vt:lpstr>Аllergology</vt:lpstr>
      <vt:lpstr>Profiles</vt:lpstr>
      <vt:lpstr>Microbiology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Alexey</dc:creator>
  <cp:lastModifiedBy>Product Specialist</cp:lastModifiedBy>
  <cp:lastPrinted>2015-12-30T04:17:47Z</cp:lastPrinted>
  <dcterms:created xsi:type="dcterms:W3CDTF">2015-12-26T05:42:13Z</dcterms:created>
  <dcterms:modified xsi:type="dcterms:W3CDTF">2020-01-16T09:20:41Z</dcterms:modified>
</cp:coreProperties>
</file>