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50" tabRatio="902"/>
  </bookViews>
  <sheets>
    <sheet name="Price total" sheetId="24" r:id="rId1"/>
    <sheet name="Аllergology" sheetId="29" r:id="rId2"/>
    <sheet name="Profiles" sheetId="30" r:id="rId3"/>
    <sheet name="Microbiology" sheetId="26" r:id="rId4"/>
  </sheets>
  <externalReferences>
    <externalReference r:id="rId5"/>
    <externalReference r:id="rId6"/>
  </externalReferences>
  <definedNames>
    <definedName name="_xlnm._FilterDatabase" localSheetId="0" hidden="1">'Price total'!$H$54:$L$54</definedName>
    <definedName name="_xlnm.Print_Titles" localSheetId="0">'Price total'!$1:$3</definedName>
    <definedName name="_xlnm.Print_Titles" localSheetId="1">Аllergology!$1:$1</definedName>
  </definedNames>
  <calcPr calcId="145621" refMode="R1C1"/>
</workbook>
</file>

<file path=xl/calcChain.xml><?xml version="1.0" encoding="utf-8"?>
<calcChain xmlns="http://schemas.openxmlformats.org/spreadsheetml/2006/main">
  <c r="A251" i="24" l="1"/>
  <c r="A252" i="24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210" i="24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347" i="24"/>
  <c r="A348" i="24" s="1"/>
  <c r="A349" i="24" s="1"/>
  <c r="A350" i="24" s="1"/>
  <c r="A307" i="24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194" i="24"/>
  <c r="A195" i="24" s="1"/>
  <c r="A196" i="24" s="1"/>
  <c r="A197" i="24" s="1"/>
  <c r="A198" i="24" s="1"/>
  <c r="A199" i="24" s="1"/>
  <c r="A200" i="24" s="1"/>
  <c r="A172" i="24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5" i="24" s="1"/>
  <c r="A56" i="24" s="1"/>
  <c r="A57" i="24" s="1"/>
  <c r="A58" i="24" s="1"/>
  <c r="A59" i="24" s="1"/>
  <c r="A60" i="24" s="1"/>
  <c r="A61" i="24" s="1"/>
  <c r="A62" i="24" s="1"/>
  <c r="A63" i="24" s="1"/>
  <c r="A65" i="24" s="1"/>
  <c r="A67" i="24" s="1"/>
  <c r="A68" i="24" s="1"/>
  <c r="A69" i="24" s="1"/>
  <c r="A71" i="24" s="1"/>
  <c r="A72" i="24" s="1"/>
  <c r="A73" i="24" s="1"/>
  <c r="A75" i="24" s="1"/>
  <c r="A76" i="24" s="1"/>
  <c r="A77" i="24" s="1"/>
  <c r="A78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10" i="24" s="1"/>
  <c r="A111" i="24" s="1"/>
  <c r="A112" i="24" s="1"/>
  <c r="A113" i="24" s="1"/>
  <c r="A114" i="24" s="1"/>
  <c r="A115" i="24" s="1"/>
  <c r="A116" i="24" s="1"/>
  <c r="A117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60" i="24" s="1"/>
  <c r="A161" i="24" s="1"/>
  <c r="A162" i="24" s="1"/>
  <c r="A163" i="24" s="1"/>
  <c r="A164" i="24" s="1"/>
  <c r="A165" i="24" s="1"/>
  <c r="A167" i="24" s="1"/>
  <c r="A168" i="24" s="1"/>
  <c r="A169" i="24" s="1"/>
  <c r="A304" i="24" l="1"/>
  <c r="F147" i="30" l="1"/>
  <c r="F123" i="30"/>
  <c r="F4" i="30" l="1"/>
  <c r="G4" i="30" s="1"/>
  <c r="F5" i="30"/>
  <c r="G5" i="30" s="1"/>
  <c r="F6" i="30"/>
  <c r="G6" i="30" s="1"/>
  <c r="F8" i="30"/>
  <c r="G8" i="30" s="1"/>
  <c r="F9" i="30"/>
  <c r="G9" i="30" s="1"/>
  <c r="F10" i="30"/>
  <c r="G10" i="30" s="1"/>
  <c r="F11" i="30"/>
  <c r="G11" i="30" s="1"/>
  <c r="F12" i="30"/>
  <c r="G12" i="30" s="1"/>
  <c r="F19" i="30"/>
  <c r="G19" i="30" s="1"/>
  <c r="F20" i="30"/>
  <c r="G20" i="30" s="1"/>
  <c r="F21" i="30"/>
  <c r="G21" i="30" s="1"/>
  <c r="F22" i="30"/>
  <c r="G22" i="30" s="1"/>
  <c r="F23" i="30"/>
  <c r="G23" i="30" s="1"/>
  <c r="F32" i="30"/>
  <c r="F44" i="30" s="1"/>
  <c r="G44" i="30" s="1"/>
  <c r="F33" i="30"/>
  <c r="G33" i="30" s="1"/>
  <c r="F35" i="30"/>
  <c r="G35" i="30" s="1"/>
  <c r="F48" i="30"/>
  <c r="G48" i="30" s="1"/>
  <c r="F55" i="30"/>
  <c r="G55" i="30" s="1"/>
  <c r="F56" i="30"/>
  <c r="G56" i="30" s="1"/>
  <c r="F57" i="30"/>
  <c r="G57" i="30" s="1"/>
  <c r="F58" i="30"/>
  <c r="G58" i="30" s="1"/>
  <c r="F59" i="30"/>
  <c r="G59" i="30" s="1"/>
  <c r="F60" i="30"/>
  <c r="G60" i="30" s="1"/>
  <c r="F61" i="30"/>
  <c r="G61" i="30" s="1"/>
  <c r="F62" i="30"/>
  <c r="G62" i="30" s="1"/>
  <c r="F63" i="30"/>
  <c r="G63" i="30" s="1"/>
  <c r="F64" i="30"/>
  <c r="G64" i="30" s="1"/>
  <c r="F71" i="30"/>
  <c r="G71" i="30" s="1"/>
  <c r="F72" i="30"/>
  <c r="G72" i="30" s="1"/>
  <c r="F73" i="30"/>
  <c r="G73" i="30" s="1"/>
  <c r="F74" i="30"/>
  <c r="G74" i="30" s="1"/>
  <c r="F75" i="30"/>
  <c r="G75" i="30" s="1"/>
  <c r="F82" i="30"/>
  <c r="G82" i="30" s="1"/>
  <c r="F83" i="30"/>
  <c r="F93" i="30" s="1"/>
  <c r="G93" i="30" s="1"/>
  <c r="F84" i="30"/>
  <c r="G84" i="30" s="1"/>
  <c r="G95" i="30"/>
  <c r="G96" i="30"/>
  <c r="G97" i="30"/>
  <c r="G99" i="30"/>
  <c r="G105" i="30"/>
  <c r="G106" i="30"/>
  <c r="G107" i="30"/>
  <c r="G108" i="30"/>
  <c r="G109" i="30"/>
  <c r="F110" i="30"/>
  <c r="G114" i="30"/>
  <c r="G115" i="30"/>
  <c r="G119" i="30"/>
  <c r="G120" i="30"/>
  <c r="G121" i="30"/>
  <c r="G122" i="30"/>
  <c r="G128" i="30"/>
  <c r="G129" i="30"/>
  <c r="G130" i="30"/>
  <c r="G131" i="30"/>
  <c r="G132" i="30"/>
  <c r="G133" i="30"/>
  <c r="G134" i="30"/>
  <c r="G135" i="30"/>
  <c r="F136" i="30"/>
  <c r="G143" i="30"/>
  <c r="G147" i="30" s="1"/>
  <c r="G152" i="30"/>
  <c r="G153" i="30"/>
  <c r="G154" i="30"/>
  <c r="G155" i="30"/>
  <c r="G156" i="30"/>
  <c r="G157" i="30"/>
  <c r="G158" i="30"/>
  <c r="G159" i="30"/>
  <c r="G160" i="30"/>
  <c r="F161" i="30"/>
  <c r="G182" i="30"/>
  <c r="G184" i="30" s="1"/>
  <c r="F184" i="30"/>
  <c r="G189" i="30"/>
  <c r="G201" i="30" s="1"/>
  <c r="F201" i="30"/>
  <c r="G206" i="30"/>
  <c r="G207" i="30"/>
  <c r="G208" i="30"/>
  <c r="G209" i="30"/>
  <c r="G210" i="30"/>
  <c r="G211" i="30"/>
  <c r="G212" i="30"/>
  <c r="G242" i="30" s="1"/>
  <c r="G213" i="30"/>
  <c r="G243" i="30" s="1"/>
  <c r="G214" i="30"/>
  <c r="F215" i="30"/>
  <c r="F217" i="30" s="1"/>
  <c r="G222" i="30"/>
  <c r="G223" i="30"/>
  <c r="G224" i="30"/>
  <c r="G225" i="30"/>
  <c r="G226" i="30"/>
  <c r="G227" i="30"/>
  <c r="G228" i="30"/>
  <c r="G229" i="30"/>
  <c r="G230" i="30"/>
  <c r="F231" i="30"/>
  <c r="G244" i="30"/>
  <c r="F245" i="30"/>
  <c r="G253" i="30"/>
  <c r="G254" i="30" s="1"/>
  <c r="F254" i="30"/>
  <c r="F257" i="30"/>
  <c r="F258" i="30"/>
  <c r="G258" i="30"/>
  <c r="F259" i="30"/>
  <c r="G267" i="30"/>
  <c r="G268" i="30"/>
  <c r="G269" i="30"/>
  <c r="F272" i="30"/>
  <c r="F274" i="30" s="1"/>
  <c r="G279" i="30"/>
  <c r="G280" i="30"/>
  <c r="G281" i="30"/>
  <c r="G282" i="30"/>
  <c r="G283" i="30"/>
  <c r="F284" i="30"/>
  <c r="G289" i="30"/>
  <c r="G290" i="30"/>
  <c r="G291" i="30"/>
  <c r="G292" i="30"/>
  <c r="G293" i="30"/>
  <c r="G294" i="30"/>
  <c r="G295" i="30"/>
  <c r="G296" i="30"/>
  <c r="G297" i="30"/>
  <c r="F298" i="30"/>
  <c r="G303" i="30"/>
  <c r="G304" i="30"/>
  <c r="G305" i="30"/>
  <c r="G306" i="30"/>
  <c r="G307" i="30"/>
  <c r="G308" i="30"/>
  <c r="G309" i="30"/>
  <c r="G310" i="30"/>
  <c r="G311" i="30"/>
  <c r="F312" i="30"/>
  <c r="G316" i="30"/>
  <c r="G317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33" i="30"/>
  <c r="G334" i="30"/>
  <c r="G335" i="30"/>
  <c r="G336" i="30"/>
  <c r="G337" i="30"/>
  <c r="G338" i="30"/>
  <c r="F340" i="30"/>
  <c r="G344" i="30"/>
  <c r="G345" i="30"/>
  <c r="G346" i="30"/>
  <c r="G347" i="30"/>
  <c r="F348" i="30"/>
  <c r="F350" i="30" s="1"/>
  <c r="G354" i="30"/>
  <c r="G355" i="30"/>
  <c r="G356" i="30"/>
  <c r="G357" i="30"/>
  <c r="G358" i="30"/>
  <c r="G359" i="30"/>
  <c r="G360" i="30"/>
  <c r="G361" i="30"/>
  <c r="G362" i="30"/>
  <c r="G363" i="30"/>
  <c r="G364" i="30"/>
  <c r="G366" i="30"/>
  <c r="G367" i="30"/>
  <c r="F368" i="30"/>
  <c r="G372" i="30"/>
  <c r="G373" i="30"/>
  <c r="G374" i="30"/>
  <c r="G375" i="30"/>
  <c r="G376" i="30"/>
  <c r="G377" i="30"/>
  <c r="G378" i="30"/>
  <c r="G379" i="30"/>
  <c r="F380" i="30"/>
  <c r="G384" i="30"/>
  <c r="G385" i="30"/>
  <c r="F386" i="30"/>
  <c r="G386" i="30" s="1"/>
  <c r="F387" i="30"/>
  <c r="G387" i="30" s="1"/>
  <c r="F388" i="30"/>
  <c r="G388" i="30" s="1"/>
  <c r="F397" i="30"/>
  <c r="G397" i="30"/>
  <c r="G402" i="30"/>
  <c r="G403" i="30"/>
  <c r="G404" i="30"/>
  <c r="G405" i="30"/>
  <c r="F406" i="30"/>
  <c r="G406" i="30" s="1"/>
  <c r="F407" i="30"/>
  <c r="G407" i="30" s="1"/>
  <c r="G408" i="30"/>
  <c r="G409" i="30"/>
  <c r="G410" i="30"/>
  <c r="G411" i="30"/>
  <c r="G412" i="30"/>
  <c r="G413" i="30"/>
  <c r="G414" i="30"/>
  <c r="G415" i="30"/>
  <c r="G416" i="30"/>
  <c r="G417" i="30"/>
  <c r="G418" i="30"/>
  <c r="G419" i="30"/>
  <c r="G423" i="30"/>
  <c r="G424" i="30"/>
  <c r="G425" i="30"/>
  <c r="G426" i="30"/>
  <c r="G427" i="30"/>
  <c r="G428" i="30"/>
  <c r="G429" i="30"/>
  <c r="G430" i="30"/>
  <c r="G431" i="30"/>
  <c r="G432" i="30"/>
  <c r="G433" i="30"/>
  <c r="G434" i="30"/>
  <c r="G435" i="30"/>
  <c r="G436" i="30"/>
  <c r="G437" i="30"/>
  <c r="G438" i="30"/>
  <c r="G439" i="30"/>
  <c r="G440" i="30"/>
  <c r="G441" i="30"/>
  <c r="G442" i="30"/>
  <c r="G443" i="30"/>
  <c r="G444" i="30"/>
  <c r="G445" i="30"/>
  <c r="G446" i="30"/>
  <c r="F447" i="30"/>
  <c r="G450" i="30"/>
  <c r="G451" i="30"/>
  <c r="G452" i="30"/>
  <c r="G453" i="30"/>
  <c r="G454" i="30"/>
  <c r="G455" i="30"/>
  <c r="G456" i="30"/>
  <c r="G457" i="30"/>
  <c r="G458" i="30"/>
  <c r="G459" i="30"/>
  <c r="G460" i="30"/>
  <c r="G461" i="30"/>
  <c r="G462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G479" i="30"/>
  <c r="G480" i="30"/>
  <c r="G481" i="30"/>
  <c r="G482" i="30"/>
  <c r="F483" i="30"/>
  <c r="G486" i="30"/>
  <c r="G487" i="30"/>
  <c r="G488" i="30"/>
  <c r="G489" i="30"/>
  <c r="G490" i="30"/>
  <c r="G491" i="30"/>
  <c r="G492" i="30"/>
  <c r="G493" i="30"/>
  <c r="G494" i="30"/>
  <c r="G495" i="30"/>
  <c r="G496" i="30"/>
  <c r="G497" i="30"/>
  <c r="G498" i="30"/>
  <c r="G499" i="30"/>
  <c r="G500" i="30"/>
  <c r="G501" i="30"/>
  <c r="G502" i="30"/>
  <c r="G503" i="30"/>
  <c r="G504" i="30"/>
  <c r="G505" i="30"/>
  <c r="G506" i="30"/>
  <c r="G507" i="30"/>
  <c r="G508" i="30"/>
  <c r="G509" i="30"/>
  <c r="G510" i="30"/>
  <c r="F511" i="30"/>
  <c r="G514" i="30"/>
  <c r="G515" i="30"/>
  <c r="G516" i="30"/>
  <c r="G517" i="30"/>
  <c r="G518" i="30"/>
  <c r="G519" i="30"/>
  <c r="G520" i="30"/>
  <c r="G521" i="30"/>
  <c r="G522" i="30"/>
  <c r="G523" i="30"/>
  <c r="G524" i="30"/>
  <c r="G525" i="30"/>
  <c r="G526" i="30"/>
  <c r="G527" i="30"/>
  <c r="G528" i="30"/>
  <c r="G529" i="30"/>
  <c r="G530" i="30"/>
  <c r="G531" i="30"/>
  <c r="G532" i="30"/>
  <c r="G533" i="30"/>
  <c r="G534" i="30"/>
  <c r="G535" i="30"/>
  <c r="G536" i="30"/>
  <c r="G537" i="30"/>
  <c r="G538" i="30"/>
  <c r="G539" i="30"/>
  <c r="G540" i="30"/>
  <c r="G541" i="30"/>
  <c r="G542" i="30"/>
  <c r="G543" i="30"/>
  <c r="G544" i="30"/>
  <c r="G545" i="30"/>
  <c r="G546" i="30"/>
  <c r="G547" i="30"/>
  <c r="G548" i="30"/>
  <c r="G549" i="30"/>
  <c r="G550" i="30"/>
  <c r="G551" i="30"/>
  <c r="G552" i="30"/>
  <c r="G553" i="30"/>
  <c r="G554" i="30"/>
  <c r="G555" i="30"/>
  <c r="G556" i="30"/>
  <c r="F557" i="30"/>
  <c r="G560" i="30"/>
  <c r="G561" i="30"/>
  <c r="G562" i="30"/>
  <c r="G563" i="30"/>
  <c r="G564" i="30"/>
  <c r="G565" i="30"/>
  <c r="G566" i="30"/>
  <c r="G567" i="30"/>
  <c r="G568" i="30"/>
  <c r="G569" i="30"/>
  <c r="G570" i="30"/>
  <c r="G571" i="30"/>
  <c r="G572" i="30"/>
  <c r="G573" i="30"/>
  <c r="G574" i="30"/>
  <c r="G575" i="30"/>
  <c r="G576" i="30"/>
  <c r="G577" i="30"/>
  <c r="G578" i="30"/>
  <c r="G579" i="30"/>
  <c r="G580" i="30"/>
  <c r="G581" i="30"/>
  <c r="G582" i="30"/>
  <c r="G583" i="30"/>
  <c r="G584" i="30"/>
  <c r="G585" i="30"/>
  <c r="G586" i="30"/>
  <c r="G587" i="30"/>
  <c r="G588" i="30"/>
  <c r="G589" i="30"/>
  <c r="G590" i="30"/>
  <c r="G591" i="30"/>
  <c r="G592" i="30"/>
  <c r="G593" i="30"/>
  <c r="G594" i="30"/>
  <c r="G595" i="30"/>
  <c r="G596" i="30"/>
  <c r="G597" i="30"/>
  <c r="G598" i="30"/>
  <c r="G599" i="30"/>
  <c r="G600" i="30"/>
  <c r="G601" i="30"/>
  <c r="G602" i="30"/>
  <c r="G603" i="30"/>
  <c r="G604" i="30"/>
  <c r="G605" i="30"/>
  <c r="G606" i="30"/>
  <c r="G607" i="30"/>
  <c r="G608" i="30"/>
  <c r="G609" i="30"/>
  <c r="F610" i="30"/>
  <c r="F635" i="30"/>
  <c r="G635" i="30"/>
  <c r="F645" i="30"/>
  <c r="G645" i="30"/>
  <c r="G655" i="30"/>
  <c r="G298" i="30" l="1"/>
  <c r="G110" i="30"/>
  <c r="F92" i="30"/>
  <c r="G92" i="30" s="1"/>
  <c r="F30" i="30"/>
  <c r="G123" i="30"/>
  <c r="G83" i="30"/>
  <c r="G259" i="30"/>
  <c r="G262" i="30" s="1"/>
  <c r="G368" i="30"/>
  <c r="G312" i="30"/>
  <c r="G284" i="30"/>
  <c r="G231" i="30"/>
  <c r="G272" i="30"/>
  <c r="G274" i="30" s="1"/>
  <c r="F76" i="30"/>
  <c r="G215" i="30"/>
  <c r="G217" i="30" s="1"/>
  <c r="G557" i="30"/>
  <c r="G447" i="30"/>
  <c r="G389" i="30"/>
  <c r="G391" i="30" s="1"/>
  <c r="G161" i="30"/>
  <c r="F94" i="30"/>
  <c r="G94" i="30" s="1"/>
  <c r="F34" i="30"/>
  <c r="G610" i="30"/>
  <c r="G483" i="30"/>
  <c r="F262" i="30"/>
  <c r="G136" i="30"/>
  <c r="G511" i="30"/>
  <c r="F420" i="30"/>
  <c r="G380" i="30"/>
  <c r="G348" i="30"/>
  <c r="G350" i="30" s="1"/>
  <c r="G340" i="30"/>
  <c r="F31" i="30"/>
  <c r="G31" i="30" s="1"/>
  <c r="F81" i="30"/>
  <c r="G32" i="30"/>
  <c r="F25" i="30"/>
  <c r="F85" i="30"/>
  <c r="G85" i="30" s="1"/>
  <c r="F79" i="30"/>
  <c r="F29" i="30"/>
  <c r="G29" i="30" s="1"/>
  <c r="F13" i="30"/>
  <c r="G13" i="30"/>
  <c r="F80" i="30"/>
  <c r="F65" i="30"/>
  <c r="F28" i="30"/>
  <c r="G76" i="30"/>
  <c r="G65" i="30"/>
  <c r="G420" i="30"/>
  <c r="G245" i="30"/>
  <c r="G25" i="30"/>
  <c r="F389" i="30"/>
  <c r="F391" i="30" s="1"/>
  <c r="F47" i="30"/>
  <c r="G47" i="30" s="1"/>
  <c r="F45" i="30"/>
  <c r="G45" i="30" s="1"/>
  <c r="F43" i="30"/>
  <c r="G43" i="30" s="1"/>
  <c r="G30" i="30" l="1"/>
  <c r="F42" i="30"/>
  <c r="G42" i="30" s="1"/>
  <c r="G34" i="30"/>
  <c r="F46" i="30"/>
  <c r="G46" i="30" s="1"/>
  <c r="G81" i="30"/>
  <c r="F91" i="30"/>
  <c r="G91" i="30" s="1"/>
  <c r="F98" i="30"/>
  <c r="G98" i="30" s="1"/>
  <c r="F37" i="30"/>
  <c r="F41" i="30"/>
  <c r="G41" i="30" s="1"/>
  <c r="G28" i="30"/>
  <c r="F40" i="30"/>
  <c r="G40" i="30" s="1"/>
  <c r="G80" i="30"/>
  <c r="F90" i="30"/>
  <c r="G90" i="30" s="1"/>
  <c r="F86" i="30"/>
  <c r="G79" i="30"/>
  <c r="F89" i="30"/>
  <c r="G50" i="30" l="1"/>
  <c r="G37" i="30"/>
  <c r="F50" i="30"/>
  <c r="F100" i="30"/>
  <c r="G89" i="30"/>
  <c r="G100" i="30" s="1"/>
  <c r="G86" i="30"/>
</calcChain>
</file>

<file path=xl/sharedStrings.xml><?xml version="1.0" encoding="utf-8"?>
<sst xmlns="http://schemas.openxmlformats.org/spreadsheetml/2006/main" count="3999" uniqueCount="903">
  <si>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</si>
  <si>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</si>
  <si>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</si>
  <si>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</si>
  <si>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</si>
  <si>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</si>
  <si>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</si>
  <si>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</si>
  <si>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</si>
  <si>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</si>
  <si>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</si>
  <si>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</si>
  <si>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</si>
  <si>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</si>
  <si>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</si>
  <si>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</si>
  <si>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</si>
  <si>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</si>
  <si>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</si>
  <si>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</si>
  <si>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</si>
  <si>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</si>
  <si>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</si>
  <si>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</si>
  <si>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Lactate</t>
  </si>
  <si>
    <t>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</si>
  <si>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</si>
  <si>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</si>
  <si>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</si>
  <si>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</si>
  <si>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</si>
  <si>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</si>
  <si>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</si>
  <si>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</si>
  <si>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</si>
  <si>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</si>
  <si>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</si>
  <si>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</si>
  <si>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</si>
  <si>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</si>
  <si>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B</t>
  </si>
  <si>
    <t>Ca, Calcium total</t>
  </si>
  <si>
    <t xml:space="preserve">Transferrin </t>
  </si>
  <si>
    <t>Ferritin</t>
  </si>
  <si>
    <t>Homocysteine</t>
  </si>
  <si>
    <t>urine</t>
  </si>
  <si>
    <t>VITAMINS</t>
  </si>
  <si>
    <t>25-OH vitamin D, 25(OH)D, 25-hydroxycalciferol</t>
  </si>
  <si>
    <t>Folic Acid</t>
  </si>
  <si>
    <t>CLINICAL RESEARCH</t>
  </si>
  <si>
    <t>TSH</t>
  </si>
  <si>
    <t>Т3 total</t>
  </si>
  <si>
    <t>Т4 total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</si>
  <si>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</si>
  <si>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</si>
  <si>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</si>
  <si>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</si>
  <si>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</si>
  <si>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</si>
  <si>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</si>
  <si>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</si>
  <si>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</si>
  <si>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</si>
  <si>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</si>
  <si>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</si>
  <si>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</si>
  <si>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</si>
  <si>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</si>
  <si>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</si>
  <si>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</si>
  <si>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</si>
  <si>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</si>
  <si>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</si>
  <si>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</si>
  <si>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</si>
  <si>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</si>
  <si>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</si>
  <si>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</si>
  <si>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</si>
  <si>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</si>
  <si>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</si>
  <si>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</si>
  <si>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</si>
  <si>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</si>
  <si>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</si>
  <si>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</si>
  <si>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</si>
  <si>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</si>
  <si>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</si>
  <si>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</si>
  <si>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</si>
  <si>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</si>
  <si>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</si>
  <si>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</si>
  <si>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</si>
  <si>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</si>
  <si>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</si>
  <si>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</si>
  <si>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</si>
  <si>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</si>
  <si>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</si>
  <si>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</si>
  <si>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</si>
  <si>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</si>
  <si>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</si>
  <si>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</si>
  <si>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</si>
  <si>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</si>
  <si>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</si>
  <si>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</si>
  <si>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</si>
  <si>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</si>
  <si>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</si>
  <si>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</si>
  <si>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</si>
  <si>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</si>
  <si>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</si>
  <si>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</si>
  <si>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</si>
  <si>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</si>
  <si>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</si>
  <si>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</si>
  <si>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</si>
  <si>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</si>
  <si>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</si>
  <si>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</si>
  <si>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</si>
  <si>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</si>
  <si>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</si>
  <si>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</si>
  <si>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</si>
  <si>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</si>
  <si>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</si>
  <si>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</si>
  <si>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</si>
  <si>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</si>
  <si>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</si>
  <si>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</si>
  <si>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</si>
  <si>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</si>
  <si>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</si>
  <si>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</si>
  <si>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</si>
  <si>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</si>
  <si>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</si>
  <si>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</si>
  <si>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</si>
  <si>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</si>
  <si>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</si>
  <si>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</si>
  <si>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</si>
  <si>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</si>
  <si>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</si>
  <si>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</si>
  <si>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</si>
  <si>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</si>
  <si>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</si>
  <si>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</si>
  <si>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</si>
  <si>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</si>
  <si>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</si>
  <si>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</si>
  <si>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</si>
  <si>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</si>
  <si>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</si>
  <si>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</si>
  <si>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</si>
  <si>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</si>
  <si>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</si>
  <si>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</si>
  <si>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</si>
  <si>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</si>
  <si>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</si>
  <si>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</si>
  <si>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</si>
  <si>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</si>
  <si>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</si>
  <si>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</si>
  <si>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</si>
  <si>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</si>
  <si>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</si>
  <si>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</si>
  <si>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</si>
  <si>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</si>
  <si>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</si>
  <si>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</si>
  <si>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</si>
  <si>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</si>
  <si>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</si>
  <si>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</si>
  <si>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</si>
  <si>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</si>
  <si>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</si>
  <si>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</si>
  <si>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</si>
  <si>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</si>
  <si>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</si>
  <si>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</si>
  <si>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</si>
  <si>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</si>
  <si>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</si>
  <si>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</si>
  <si>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</si>
  <si>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</si>
  <si>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</si>
  <si>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</si>
  <si>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</si>
  <si>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</si>
  <si>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</si>
  <si>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</si>
  <si>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</si>
  <si>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</si>
  <si>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</si>
  <si>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</si>
  <si>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</si>
  <si>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</si>
  <si>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</si>
  <si>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</si>
  <si>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</si>
  <si>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</si>
  <si>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</si>
  <si>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</si>
  <si>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</si>
  <si>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</si>
  <si>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OTHER SERVICES</t>
  </si>
  <si>
    <t>Replacement of a discount card</t>
  </si>
  <si>
    <t>RESULT</t>
  </si>
  <si>
    <t>BIOCHEMICAL BLOOD ANALYSIS</t>
  </si>
  <si>
    <t>Alpha-Amylase (diastase)</t>
  </si>
  <si>
    <t>BIOCHEMICAL URINE ANALYSIS</t>
  </si>
  <si>
    <t>Cytology</t>
  </si>
  <si>
    <t>Phadiatop  adult</t>
  </si>
  <si>
    <t>Аnti-gliadin IgA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</si>
  <si>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</si>
  <si>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</si>
  <si>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</si>
  <si>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</si>
  <si>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</si>
  <si>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</si>
  <si>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</si>
  <si>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</si>
  <si>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</si>
  <si>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</si>
  <si>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</si>
  <si>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</si>
  <si>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</si>
  <si>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</si>
  <si>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</si>
  <si>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</si>
  <si>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</si>
  <si>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</si>
  <si>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</si>
  <si>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</si>
  <si>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</si>
  <si>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</si>
  <si>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</si>
  <si>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</si>
  <si>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</si>
  <si>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</si>
  <si>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</si>
  <si>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</si>
  <si>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</si>
  <si>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</si>
  <si>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</si>
  <si>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</si>
  <si>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</si>
  <si>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</si>
  <si>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</si>
  <si>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</si>
  <si>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</si>
  <si>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</si>
  <si>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</si>
  <si>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</si>
  <si>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</si>
  <si>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</si>
  <si>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</si>
  <si>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</si>
  <si>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</si>
  <si>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</si>
  <si>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</si>
  <si>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</si>
  <si>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</si>
  <si>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</si>
  <si>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</si>
  <si>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</si>
  <si>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</si>
  <si>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</si>
  <si>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</si>
  <si>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</si>
  <si>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</si>
  <si>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</si>
  <si>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</si>
  <si>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</si>
  <si>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</si>
  <si>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</si>
  <si>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</si>
  <si>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</si>
  <si>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</si>
  <si>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</si>
  <si>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</si>
  <si>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</si>
  <si>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</si>
  <si>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</si>
  <si>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</si>
  <si>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</si>
  <si>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</si>
  <si>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</si>
  <si>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</si>
  <si>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</si>
  <si>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</si>
  <si>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</si>
  <si>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</si>
  <si>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</si>
  <si>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</si>
  <si>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</si>
  <si>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</si>
  <si>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</si>
  <si>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</si>
  <si>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</si>
  <si>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</si>
  <si>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</si>
  <si>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</si>
  <si>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</si>
  <si>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</si>
  <si>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</si>
  <si>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</si>
  <si>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</si>
  <si>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</si>
  <si>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</si>
  <si>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</si>
  <si>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</si>
  <si>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</si>
  <si>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</si>
  <si>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</si>
  <si>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</si>
  <si>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</si>
  <si>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</si>
  <si>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</si>
  <si>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</si>
  <si>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</si>
  <si>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</si>
  <si>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</si>
  <si>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</si>
  <si>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</si>
  <si>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</si>
  <si>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</si>
  <si>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</si>
  <si>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</si>
  <si>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</si>
  <si>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</si>
  <si>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</si>
  <si>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</si>
  <si>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</si>
  <si>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</si>
  <si>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</si>
  <si>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</si>
  <si>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</si>
  <si>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</si>
  <si>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</si>
  <si>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</si>
  <si>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</si>
  <si>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</si>
  <si>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</si>
  <si>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</si>
  <si>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</si>
  <si>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</si>
  <si>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</si>
  <si>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</si>
  <si>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</si>
  <si>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</si>
  <si>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</si>
  <si>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</si>
  <si>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</si>
  <si>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</si>
  <si>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</si>
  <si>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</si>
  <si>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</si>
  <si>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</si>
  <si>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</si>
  <si>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</si>
  <si>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</si>
  <si>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</si>
  <si>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</si>
  <si>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</si>
  <si>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</si>
  <si>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</si>
  <si>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</si>
  <si>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</si>
  <si>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</si>
  <si>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</si>
  <si>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</si>
  <si>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</si>
  <si>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</si>
  <si>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</si>
  <si>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</si>
  <si>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</si>
  <si>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</si>
  <si>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</si>
  <si>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</si>
  <si>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</si>
  <si>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</si>
  <si>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</si>
  <si>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</si>
  <si>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</si>
  <si>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</si>
  <si>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</si>
  <si>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</si>
  <si>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</si>
  <si>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</si>
  <si>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</si>
  <si>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</si>
  <si>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</si>
  <si>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</si>
  <si>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</si>
  <si>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</si>
  <si>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</si>
  <si>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</si>
  <si>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</si>
  <si>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</si>
  <si>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</si>
  <si>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</si>
  <si>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</si>
  <si>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</si>
  <si>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</si>
  <si>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</si>
  <si>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</si>
  <si>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</si>
  <si>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</si>
  <si>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</si>
  <si>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</si>
  <si>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</si>
  <si>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</si>
  <si>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</si>
  <si>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</si>
  <si>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</si>
  <si>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</si>
  <si>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</si>
  <si>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</si>
  <si>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</si>
  <si>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</si>
  <si>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</si>
  <si>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</si>
  <si>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Glucose (blood sugar)</t>
  </si>
  <si>
    <t>PV-in INR</t>
  </si>
  <si>
    <t>APTT</t>
  </si>
  <si>
    <t>thrombin time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</si>
  <si>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</si>
  <si>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</si>
  <si>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</si>
  <si>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</si>
  <si>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</si>
  <si>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</si>
  <si>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</si>
  <si>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</si>
  <si>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</si>
  <si>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</si>
  <si>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</si>
  <si>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</si>
  <si>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</si>
  <si>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</si>
  <si>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</si>
  <si>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</si>
  <si>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</si>
  <si>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</si>
  <si>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</si>
  <si>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</si>
  <si>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</si>
  <si>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</si>
  <si>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</si>
  <si>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</si>
  <si>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</si>
  <si>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</si>
  <si>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</si>
  <si>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</si>
  <si>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</si>
  <si>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</si>
  <si>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</si>
  <si>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</si>
  <si>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</si>
  <si>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</si>
  <si>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</si>
  <si>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</si>
  <si>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</si>
  <si>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</si>
  <si>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</si>
  <si>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</si>
  <si>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</si>
  <si>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</si>
  <si>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</si>
  <si>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</si>
  <si>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</si>
  <si>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</si>
  <si>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</si>
  <si>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</si>
  <si>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</si>
  <si>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</si>
  <si>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</si>
  <si>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1</t>
  </si>
  <si>
    <t>Intimate profile (PCR men, scraping)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</si>
  <si>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</si>
  <si>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</si>
  <si>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</si>
  <si>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</si>
  <si>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</si>
  <si>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</si>
  <si>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</si>
  <si>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</si>
  <si>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</si>
  <si>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</si>
  <si>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</si>
  <si>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</si>
  <si>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</si>
  <si>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</si>
  <si>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</si>
  <si>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</si>
  <si>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</si>
  <si>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</si>
  <si>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</si>
  <si>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</si>
  <si>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</si>
  <si>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</si>
  <si>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</si>
  <si>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</si>
  <si>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</si>
  <si>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</si>
  <si>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</si>
  <si>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</si>
  <si>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</si>
  <si>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</si>
  <si>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</si>
  <si>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</si>
  <si>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</si>
  <si>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</si>
  <si>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</si>
  <si>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</si>
  <si>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</si>
  <si>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</si>
  <si>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</si>
  <si>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</si>
  <si>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</si>
  <si>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</si>
  <si>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</si>
  <si>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</si>
  <si>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</si>
  <si>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</si>
  <si>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</si>
  <si>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</si>
  <si>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</si>
  <si>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</si>
  <si>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</si>
  <si>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</si>
  <si>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</si>
  <si>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Reticulocytes*</t>
  </si>
  <si>
    <t>Pineapple</t>
  </si>
  <si>
    <t>Apple</t>
  </si>
  <si>
    <t> 4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</si>
  <si>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</si>
  <si>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</si>
  <si>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</si>
  <si>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</si>
  <si>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</si>
  <si>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</si>
  <si>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</si>
  <si>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</si>
  <si>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</si>
  <si>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</si>
  <si>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</si>
  <si>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</si>
  <si>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</si>
  <si>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</si>
  <si>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</si>
  <si>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</si>
  <si>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</si>
  <si>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</si>
  <si>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</si>
  <si>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</si>
  <si>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</si>
  <si>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</si>
  <si>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</si>
  <si>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</si>
  <si>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</si>
  <si>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</si>
  <si>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</si>
  <si>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</si>
  <si>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</si>
  <si>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</si>
  <si>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</si>
  <si>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</si>
  <si>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</si>
  <si>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</si>
  <si>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</si>
  <si>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</si>
  <si>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</si>
  <si>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</si>
  <si>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</si>
  <si>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</si>
  <si>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</si>
  <si>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</si>
  <si>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</si>
  <si>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</si>
  <si>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</si>
  <si>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</si>
  <si>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</si>
  <si>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</si>
  <si>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</si>
  <si>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</si>
  <si>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</si>
  <si>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</si>
  <si>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</si>
  <si>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</si>
  <si>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</si>
  <si>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</si>
  <si>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</si>
  <si>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</si>
  <si>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</si>
  <si>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</si>
  <si>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</si>
  <si>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</si>
  <si>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</si>
  <si>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</si>
  <si>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</si>
  <si>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</si>
  <si>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</si>
  <si>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</si>
  <si>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</si>
  <si>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</si>
  <si>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</si>
  <si>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</si>
  <si>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</si>
  <si>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</si>
  <si>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</si>
  <si>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</si>
  <si>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</si>
  <si>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</si>
  <si>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</si>
  <si>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</si>
  <si>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</si>
  <si>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</si>
  <si>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</si>
  <si>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</si>
  <si>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</si>
  <si>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</si>
  <si>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</si>
  <si>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</si>
  <si>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</si>
  <si>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</si>
  <si>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</si>
  <si>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</si>
  <si>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</si>
  <si>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</si>
  <si>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</si>
  <si>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</si>
  <si>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</si>
  <si>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</si>
  <si>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</si>
  <si>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</si>
  <si>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</si>
  <si>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</si>
  <si>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</si>
  <si>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</si>
  <si>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</si>
  <si>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</si>
  <si>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</si>
  <si>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</si>
  <si>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</si>
  <si>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</si>
  <si>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</si>
  <si>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</si>
  <si>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</si>
  <si>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</si>
  <si>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</si>
  <si>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</si>
  <si>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</si>
  <si>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</si>
  <si>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</si>
  <si>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</si>
  <si>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</si>
  <si>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</si>
  <si>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</si>
  <si>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</si>
  <si>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</si>
  <si>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</si>
  <si>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</si>
  <si>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</si>
  <si>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</si>
  <si>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</si>
  <si>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</si>
  <si>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</si>
  <si>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</si>
  <si>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</si>
  <si>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</si>
  <si>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</si>
  <si>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</si>
  <si>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</si>
  <si>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</si>
  <si>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</si>
  <si>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</si>
  <si>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</si>
  <si>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</si>
  <si>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</si>
  <si>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</si>
  <si>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</si>
  <si>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</si>
  <si>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</si>
  <si>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</si>
  <si>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</si>
  <si>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</si>
  <si>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</si>
  <si>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</si>
  <si>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</si>
  <si>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</si>
  <si>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</si>
  <si>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</si>
  <si>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</si>
  <si>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</si>
  <si>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</si>
  <si>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</si>
  <si>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</si>
  <si>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</si>
  <si>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</si>
  <si>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ISAC-test</t>
  </si>
  <si>
    <t>ALLERGODIAGNOSIS by LuxScan 10K Microarray Scanner analyzer</t>
  </si>
  <si>
    <t>Albumin / creatinine ratio in a single portion of urine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</si>
  <si>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</si>
  <si>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</si>
  <si>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</si>
  <si>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</si>
  <si>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</si>
  <si>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</si>
  <si>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</si>
  <si>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</si>
  <si>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</si>
  <si>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</si>
  <si>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</si>
  <si>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</si>
  <si>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</si>
  <si>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</si>
  <si>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</si>
  <si>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</si>
  <si>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</si>
  <si>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</si>
  <si>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</si>
  <si>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</si>
  <si>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</si>
  <si>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</si>
  <si>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</si>
  <si>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</si>
  <si>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</si>
  <si>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</si>
  <si>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</si>
  <si>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</si>
  <si>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</si>
  <si>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</si>
  <si>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</si>
  <si>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Anti-Phosphatidyl Serine IgG</t>
  </si>
  <si>
    <t>Anti-Annexin V IgG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</si>
  <si>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</si>
  <si>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</si>
  <si>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</si>
  <si>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</si>
  <si>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</si>
  <si>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</si>
  <si>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</si>
  <si>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</si>
  <si>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</si>
  <si>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</si>
  <si>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</si>
  <si>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</si>
  <si>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</si>
  <si>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</si>
  <si>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</si>
  <si>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</si>
  <si>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</si>
  <si>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</si>
  <si>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</si>
  <si>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</si>
  <si>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</si>
  <si>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</si>
  <si>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</si>
  <si>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</si>
  <si>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</si>
  <si>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</si>
  <si>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</si>
  <si>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</si>
  <si>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</si>
  <si>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</si>
  <si>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</si>
  <si>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</si>
  <si>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</si>
  <si>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</si>
  <si>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</si>
  <si>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</si>
  <si>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</si>
  <si>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</si>
  <si>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</si>
  <si>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Trichinosis IgМ</t>
  </si>
  <si>
    <t>Oats</t>
  </si>
  <si>
    <t xml:space="preserve">Smear taking </t>
  </si>
  <si>
    <t>Intimate profile (PCR men, urine)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</si>
  <si>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</si>
  <si>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</si>
  <si>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</si>
  <si>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</si>
  <si>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</si>
  <si>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</si>
  <si>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</si>
  <si>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</si>
  <si>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</si>
  <si>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</si>
  <si>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</si>
  <si>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</si>
  <si>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</si>
  <si>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</si>
  <si>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</si>
  <si>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</si>
  <si>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</si>
  <si>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</si>
  <si>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>Determination of Ig G to Cysticerci (Taenia solium)</t>
  </si>
  <si>
    <t>Determination of Ig A to Yersiniosis pathogens (Y.enterocolitica, Y.pseudotuberculosis)</t>
  </si>
  <si>
    <t>2-5</t>
  </si>
  <si>
    <t>Determination of Lamblia antigen</t>
  </si>
  <si>
    <t>Determination of Ig G to nematodes of the genus Anisakis (Anisakis)</t>
  </si>
  <si>
    <t>1 trimester prenatal screening SsDwLab</t>
  </si>
  <si>
    <t>Alanine-aminotransferase</t>
  </si>
  <si>
    <t>Gamma-glutamyl transferase</t>
  </si>
  <si>
    <t>Pancreatic amylase</t>
  </si>
  <si>
    <t>Creatine kinaze</t>
  </si>
  <si>
    <t>Сonjugated bilirubin</t>
  </si>
  <si>
    <t>Calcium total</t>
  </si>
  <si>
    <t>Iron</t>
  </si>
  <si>
    <t>Сeruloplasmin</t>
  </si>
  <si>
    <t>Latent iron binding capacity</t>
  </si>
  <si>
    <t>C-reactive protein cardio</t>
  </si>
  <si>
    <t>Anti-streptolysin 0</t>
  </si>
  <si>
    <t>Protein fractions (protein electrophoresis)</t>
  </si>
  <si>
    <t>Alpha1-antitrypsin, A1AT</t>
  </si>
  <si>
    <t>Albumin/creatinine ratio in a single portion of urine</t>
  </si>
  <si>
    <t>Protein</t>
  </si>
  <si>
    <t>BIOCHEMICAL FECAL MASSES ANALYSIS</t>
  </si>
  <si>
    <t>25-OH vitamin D (25-hydroxycalciferol)</t>
  </si>
  <si>
    <t>Folic acid</t>
  </si>
  <si>
    <t>Urinalysis</t>
  </si>
  <si>
    <t>Urinalysis by "Nechiporenko"</t>
  </si>
  <si>
    <t>Microscopic smear</t>
  </si>
  <si>
    <t>vaginal smear</t>
  </si>
  <si>
    <t>HORMONES by electrochemiluminescence technology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</si>
  <si>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</si>
  <si>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</si>
  <si>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</si>
  <si>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</si>
  <si>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</si>
  <si>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</si>
  <si>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Chorion gonadotrophic hormone</t>
  </si>
  <si>
    <t>Prolactin with macroprolactin</t>
  </si>
  <si>
    <t>ACTH (adrenocorticotropic hormone)</t>
  </si>
  <si>
    <t>Anti-beta-2-glycoprotein (screening)</t>
  </si>
  <si>
    <t>ANA/AMA/ASMA/PCA ab in blood by indirect immunofluorescence</t>
  </si>
  <si>
    <t>Anti-cardiolipin total (IgA, IgG, IgM)</t>
  </si>
  <si>
    <t>INFERTILITY DIAGNOSTICS</t>
  </si>
  <si>
    <t>MOLECULAR GENETIC RESEARCH</t>
  </si>
  <si>
    <r>
      <rPr>
        <b/>
        <sz val="11"/>
        <rFont val="Segoe UI"/>
        <family val="2"/>
        <charset val="204"/>
      </rPr>
      <t>UREA BREATH TESTING</t>
    </r>
    <r>
      <rPr>
        <sz val="11"/>
        <color rgb="FFFF0000"/>
        <rFont val="Segoe UI"/>
        <family val="2"/>
        <charset val="204"/>
      </rPr>
      <t>*</t>
    </r>
  </si>
  <si>
    <t>14C urea breath testing (determination of Helicobacter pylori )</t>
  </si>
  <si>
    <t>1-2</t>
  </si>
  <si>
    <t>expired air</t>
  </si>
  <si>
    <t>semiquantitative</t>
  </si>
  <si>
    <t>Histopathological examination of biopsy material</t>
  </si>
  <si>
    <r>
      <t>HISTOPATHOLOGICAL EXAMINATION</t>
    </r>
    <r>
      <rPr>
        <b/>
        <sz val="11"/>
        <color rgb="FFFF0000"/>
        <rFont val="Segoe UI"/>
        <family val="2"/>
        <charset val="204"/>
      </rPr>
      <t>*</t>
    </r>
  </si>
  <si>
    <r>
      <t>TIME, DAYS</t>
    </r>
    <r>
      <rPr>
        <b/>
        <sz val="11"/>
        <color rgb="FFFF0000"/>
        <rFont val="Segoe UI"/>
        <family val="2"/>
        <charset val="204"/>
      </rPr>
      <t>*</t>
    </r>
  </si>
  <si>
    <t>Pre-vaccination package (ovalbumin f232, yeast f45, formaldehyde k80, casein f78, α-lactalbumin f76, bovine serum albumin e204, gelatin c74)</t>
  </si>
  <si>
    <t>Term, days</t>
  </si>
  <si>
    <t>Cardiorisk</t>
  </si>
  <si>
    <t>Profile of "Examination of the hepar"</t>
  </si>
  <si>
    <t>Therm, days</t>
  </si>
  <si>
    <t>Price</t>
  </si>
  <si>
    <t>The price</t>
  </si>
  <si>
    <t>Biological material sampling</t>
  </si>
  <si>
    <t>DIAGNOSTIC OF TUBERCULOSIS</t>
  </si>
  <si>
    <t>QuantiFERON</t>
  </si>
  <si>
    <r>
      <t>Сl</t>
    </r>
    <r>
      <rPr>
        <b/>
        <sz val="11"/>
        <rFont val="Segoe UI"/>
        <family val="2"/>
        <charset val="204"/>
      </rPr>
      <t>*</t>
    </r>
  </si>
  <si>
    <t>Са ionized</t>
  </si>
  <si>
    <t>Na</t>
  </si>
  <si>
    <t>K</t>
  </si>
  <si>
    <t>Ca+ ionised</t>
  </si>
  <si>
    <t xml:space="preserve">K </t>
  </si>
  <si>
    <t>Ca ionised</t>
  </si>
  <si>
    <r>
      <t>Са ionized</t>
    </r>
    <r>
      <rPr>
        <b/>
        <sz val="10"/>
        <rFont val="Segoe UI"/>
        <family val="2"/>
        <charset val="204"/>
      </rPr>
      <t>*</t>
    </r>
  </si>
  <si>
    <t>Determination of Bens-Jones protein in urine on an analyzer (qualitative determination)</t>
  </si>
  <si>
    <t>Determination of Bens-Jones protein in urine on an analyzer (quantification determination)</t>
  </si>
  <si>
    <t>IMMUNOCHEMICAL STUDIES</t>
  </si>
  <si>
    <t>Profile "DIAGNOSTICS OF PARAPROTEINEMIA"</t>
  </si>
  <si>
    <t>1-5</t>
  </si>
  <si>
    <t>Determination of the total number of antibodies to human immunodeficiency viruses (HIV) in blood serum by immunochemiluminescence</t>
  </si>
  <si>
    <t>Preoperative profile*</t>
  </si>
  <si>
    <t xml:space="preserve">
Determination of the total number of antibodies to human immunodeficiency viruses (HIV) in blood serum by immunochemiluminescence*</t>
  </si>
  <si>
    <t>Determination of blood group by the AB (0) system and the RH factor (RH (D) in ID cards on the analyzer using the direct method (gel method).</t>
  </si>
  <si>
    <t>Diagnostic study for the detection of COVID-19 virus RNA from biological material by polymerase chain reaction</t>
  </si>
  <si>
    <t>scraping from the nasopharynx, oropharynx, nasopharynx, sputum, alveolar lavage</t>
  </si>
  <si>
    <t>Determination of anti-erythrocyte antibodies in the indirect Coombs test in an identification card (qualitative test) (screening) *</t>
  </si>
  <si>
    <t>1-7</t>
  </si>
  <si>
    <t>PRICE LIST OF CDL"OLYMP" LABORATORY SERVICES  from 01.06.2020 year</t>
  </si>
  <si>
    <t>Determination of total antibodies to coronavirus SARS-CoV-2 (COVID-19)</t>
  </si>
  <si>
    <t xml:space="preserve">Biological material sampling of COVID-19 virus RNA </t>
  </si>
  <si>
    <t>scraping from the nasopharynx, oropharynx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</si>
</sst>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\-??_р_._-;_-@_-"/>
  </numFmts>
  <fonts count="8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theme="1"/>
      <name val="Segoe UI"/>
      <family val="2"/>
      <charset val="204"/>
    </font>
    <font>
      <sz val="12"/>
      <color rgb="FF000000"/>
      <name val="Segoe UI"/>
      <family val="2"/>
      <charset val="204"/>
    </font>
    <font>
      <sz val="11"/>
      <color rgb="FFFF0000"/>
      <name val="Segoe UI"/>
      <family val="2"/>
      <charset val="204"/>
    </font>
    <font>
      <i/>
      <sz val="11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73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23" applyNumberFormat="0" applyProtection="0">
      <alignment vertical="center"/>
    </xf>
    <xf numFmtId="4" fontId="11" fillId="2" borderId="23" applyNumberFormat="0" applyProtection="0">
      <alignment horizontal="left" vertical="center" indent="1"/>
    </xf>
    <xf numFmtId="4" fontId="13" fillId="4" borderId="23" applyNumberFormat="0" applyProtection="0">
      <alignment horizontal="right" vertical="center"/>
    </xf>
    <xf numFmtId="4" fontId="14" fillId="5" borderId="23" applyNumberFormat="0" applyProtection="0">
      <alignment horizontal="left" vertical="center" indent="1"/>
    </xf>
    <xf numFmtId="0" fontId="50" fillId="0" borderId="0"/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3" fillId="4" borderId="69" applyNumberFormat="0" applyProtection="0">
      <alignment horizontal="right"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3" fillId="4" borderId="69" applyNumberFormat="0" applyProtection="0">
      <alignment horizontal="right"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4" fillId="5" borderId="69" applyNumberFormat="0" applyProtection="0">
      <alignment horizontal="left" vertical="center" indent="1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3" fillId="4" borderId="70" applyNumberFormat="0" applyProtection="0">
      <alignment horizontal="right"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3" fillId="4" borderId="70" applyNumberFormat="0" applyProtection="0">
      <alignment horizontal="right"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72" applyNumberFormat="0" applyProtection="0">
      <alignment vertical="center"/>
    </xf>
    <xf numFmtId="4" fontId="11" fillId="2" borderId="7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72" applyNumberFormat="0" applyProtection="0">
      <alignment horizontal="right" vertical="center"/>
    </xf>
    <xf numFmtId="4" fontId="14" fillId="5" borderId="7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3" applyNumberFormat="0" applyProtection="0">
      <alignment vertical="center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2" applyNumberFormat="0" applyProtection="0">
      <alignment vertical="center"/>
    </xf>
    <xf numFmtId="4" fontId="11" fillId="2" borderId="72" applyNumberFormat="0" applyProtection="0">
      <alignment horizontal="left" vertical="center" indent="1"/>
    </xf>
    <xf numFmtId="4" fontId="13" fillId="4" borderId="72" applyNumberFormat="0" applyProtection="0">
      <alignment horizontal="right" vertical="center"/>
    </xf>
    <xf numFmtId="4" fontId="14" fillId="5" borderId="7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73" applyNumberFormat="0" applyProtection="0">
      <alignment vertical="center"/>
    </xf>
    <xf numFmtId="4" fontId="11" fillId="2" borderId="73" applyNumberFormat="0" applyProtection="0">
      <alignment horizontal="left" vertical="center" indent="1"/>
    </xf>
    <xf numFmtId="4" fontId="13" fillId="4" borderId="73" applyNumberFormat="0" applyProtection="0">
      <alignment horizontal="right" vertical="center"/>
    </xf>
    <xf numFmtId="4" fontId="14" fillId="5" borderId="73" applyNumberFormat="0" applyProtection="0">
      <alignment horizontal="left" vertical="center" indent="1"/>
    </xf>
    <xf numFmtId="4" fontId="11" fillId="2" borderId="73" applyNumberFormat="0" applyProtection="0">
      <alignment vertical="center"/>
    </xf>
    <xf numFmtId="4" fontId="11" fillId="2" borderId="73" applyNumberFormat="0" applyProtection="0">
      <alignment horizontal="left" vertical="center" indent="1"/>
    </xf>
    <xf numFmtId="4" fontId="13" fillId="4" borderId="73" applyNumberFormat="0" applyProtection="0">
      <alignment horizontal="right" vertical="center"/>
    </xf>
    <xf numFmtId="4" fontId="14" fillId="5" borderId="73" applyNumberFormat="0" applyProtection="0">
      <alignment horizontal="left" vertical="center" indent="1"/>
    </xf>
    <xf numFmtId="4" fontId="11" fillId="2" borderId="73" applyNumberFormat="0" applyProtection="0">
      <alignment vertical="center"/>
    </xf>
    <xf numFmtId="4" fontId="11" fillId="2" borderId="73" applyNumberFormat="0" applyProtection="0">
      <alignment horizontal="left" vertical="center" indent="1"/>
    </xf>
    <xf numFmtId="4" fontId="13" fillId="4" borderId="73" applyNumberFormat="0" applyProtection="0">
      <alignment horizontal="right" vertical="center"/>
    </xf>
    <xf numFmtId="4" fontId="14" fillId="5" borderId="73" applyNumberFormat="0" applyProtection="0">
      <alignment horizontal="left" vertical="center" indent="1"/>
    </xf>
    <xf numFmtId="4" fontId="11" fillId="2" borderId="73" applyNumberFormat="0" applyProtection="0">
      <alignment vertical="center"/>
    </xf>
    <xf numFmtId="4" fontId="11" fillId="2" borderId="73" applyNumberFormat="0" applyProtection="0">
      <alignment horizontal="left" vertical="center" indent="1"/>
    </xf>
    <xf numFmtId="4" fontId="13" fillId="4" borderId="73" applyNumberFormat="0" applyProtection="0">
      <alignment horizontal="right" vertical="center"/>
    </xf>
    <xf numFmtId="4" fontId="14" fillId="5" borderId="73" applyNumberFormat="0" applyProtection="0">
      <alignment horizontal="left" vertical="center" indent="1"/>
    </xf>
    <xf numFmtId="4" fontId="11" fillId="2" borderId="73" applyNumberFormat="0" applyProtection="0">
      <alignment vertical="center"/>
    </xf>
    <xf numFmtId="4" fontId="11" fillId="2" borderId="73" applyNumberFormat="0" applyProtection="0">
      <alignment horizontal="left" vertical="center" indent="1"/>
    </xf>
    <xf numFmtId="4" fontId="13" fillId="4" borderId="73" applyNumberFormat="0" applyProtection="0">
      <alignment horizontal="right" vertical="center"/>
    </xf>
    <xf numFmtId="4" fontId="14" fillId="5" borderId="73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3" fillId="4" borderId="74" applyNumberFormat="0" applyProtection="0">
      <alignment horizontal="right"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3" fillId="4" borderId="74" applyNumberFormat="0" applyProtection="0">
      <alignment horizontal="right"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vertical="center"/>
    </xf>
    <xf numFmtId="0" fontId="58" fillId="0" borderId="0"/>
    <xf numFmtId="0" fontId="59" fillId="0" borderId="0"/>
    <xf numFmtId="0" fontId="62" fillId="0" borderId="0"/>
    <xf numFmtId="164" fontId="58" fillId="0" borderId="0" applyFont="0" applyFill="0" applyBorder="0" applyAlignment="0" applyProtection="0"/>
    <xf numFmtId="0" fontId="17" fillId="0" borderId="0"/>
    <xf numFmtId="0" fontId="17" fillId="0" borderId="0"/>
    <xf numFmtId="0" fontId="65" fillId="0" borderId="0"/>
    <xf numFmtId="4" fontId="64" fillId="2" borderId="74" applyNumberFormat="0" applyProtection="0">
      <alignment vertical="center"/>
    </xf>
    <xf numFmtId="4" fontId="67" fillId="4" borderId="74" applyNumberFormat="0" applyProtection="0">
      <alignment horizontal="right" vertical="center"/>
    </xf>
    <xf numFmtId="0" fontId="62" fillId="0" borderId="0"/>
    <xf numFmtId="4" fontId="64" fillId="2" borderId="74" applyNumberFormat="0" applyProtection="0">
      <alignment horizontal="left" vertical="center" indent="1"/>
    </xf>
    <xf numFmtId="4" fontId="63" fillId="5" borderId="74" applyNumberFormat="0" applyProtection="0">
      <alignment horizontal="left" vertical="center" indent="1"/>
    </xf>
    <xf numFmtId="4" fontId="61" fillId="3" borderId="3" applyNumberFormat="0" applyProtection="0">
      <alignment horizontal="left" vertical="center" indent="1"/>
    </xf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17" fillId="0" borderId="0"/>
    <xf numFmtId="0" fontId="68" fillId="0" borderId="0"/>
    <xf numFmtId="0" fontId="68" fillId="0" borderId="0"/>
    <xf numFmtId="0" fontId="66" fillId="0" borderId="0" applyFill="0"/>
    <xf numFmtId="0" fontId="66" fillId="0" borderId="0" applyFill="0"/>
    <xf numFmtId="0" fontId="59" fillId="0" borderId="0"/>
    <xf numFmtId="0" fontId="17" fillId="0" borderId="0"/>
    <xf numFmtId="0" fontId="17" fillId="0" borderId="0"/>
    <xf numFmtId="0" fontId="58" fillId="0" borderId="0"/>
    <xf numFmtId="0" fontId="58" fillId="0" borderId="0"/>
    <xf numFmtId="0" fontId="58" fillId="0" borderId="0"/>
    <xf numFmtId="0" fontId="66" fillId="0" borderId="0"/>
    <xf numFmtId="0" fontId="17" fillId="0" borderId="0"/>
    <xf numFmtId="0" fontId="66" fillId="0" borderId="0"/>
    <xf numFmtId="164" fontId="69" fillId="0" borderId="0" applyFont="0" applyFill="0" applyBorder="0" applyAlignment="0" applyProtection="0"/>
    <xf numFmtId="0" fontId="71" fillId="11" borderId="75" applyProtection="0">
      <alignment horizontal="left" vertical="center" indent="1"/>
    </xf>
    <xf numFmtId="0" fontId="71" fillId="11" borderId="75" applyProtection="0">
      <alignment vertical="center"/>
    </xf>
    <xf numFmtId="0" fontId="71" fillId="11" borderId="75" applyProtection="0">
      <alignment horizontal="left" vertical="center" indent="1"/>
    </xf>
    <xf numFmtId="0" fontId="71" fillId="11" borderId="75" applyProtection="0">
      <alignment vertical="center"/>
    </xf>
    <xf numFmtId="0" fontId="71" fillId="11" borderId="75" applyProtection="0">
      <alignment horizontal="left" vertical="center" indent="1"/>
    </xf>
    <xf numFmtId="0" fontId="51" fillId="0" borderId="0"/>
    <xf numFmtId="0" fontId="71" fillId="11" borderId="75" applyProtection="0">
      <alignment horizontal="left" vertical="center" indent="1"/>
    </xf>
    <xf numFmtId="4" fontId="64" fillId="2" borderId="74" applyNumberFormat="0" applyProtection="0">
      <alignment vertical="center"/>
    </xf>
    <xf numFmtId="4" fontId="67" fillId="4" borderId="74" applyNumberFormat="0" applyProtection="0">
      <alignment horizontal="right" vertical="center"/>
    </xf>
    <xf numFmtId="0" fontId="71" fillId="11" borderId="75" applyProtection="0">
      <alignment vertical="center"/>
    </xf>
    <xf numFmtId="0" fontId="71" fillId="11" borderId="75" applyProtection="0">
      <alignment horizontal="left" vertical="center" indent="1"/>
    </xf>
    <xf numFmtId="4" fontId="64" fillId="2" borderId="74" applyNumberFormat="0" applyProtection="0">
      <alignment horizontal="left" vertical="center" indent="1"/>
    </xf>
    <xf numFmtId="4" fontId="63" fillId="5" borderId="74" applyNumberFormat="0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1" fillId="11" borderId="75" applyProtection="0">
      <alignment vertical="center"/>
    </xf>
    <xf numFmtId="0" fontId="70" fillId="0" borderId="0"/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1" fillId="11" borderId="75" applyProtection="0">
      <alignment horizontal="left" vertical="center" indent="1"/>
    </xf>
    <xf numFmtId="0" fontId="72" fillId="12" borderId="76" applyProtection="0">
      <alignment horizontal="left" vertical="center" indent="1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3" fillId="13" borderId="75" applyProtection="0">
      <alignment horizontal="right" vertical="center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74" fillId="14" borderId="75" applyProtection="0">
      <alignment horizontal="left" vertical="center" indent="1"/>
    </xf>
    <xf numFmtId="0" fontId="16" fillId="0" borderId="0"/>
    <xf numFmtId="0" fontId="70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5" fillId="0" borderId="0"/>
    <xf numFmtId="0" fontId="75" fillId="0" borderId="0"/>
    <xf numFmtId="0" fontId="19" fillId="0" borderId="0"/>
    <xf numFmtId="0" fontId="19" fillId="0" borderId="0"/>
    <xf numFmtId="0" fontId="70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4" fontId="13" fillId="4" borderId="83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78" applyNumberFormat="0" applyProtection="0">
      <alignment horizontal="right" vertical="center"/>
    </xf>
    <xf numFmtId="4" fontId="14" fillId="5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64" fillId="2" borderId="78" applyNumberFormat="0" applyProtection="0">
      <alignment vertical="center"/>
    </xf>
    <xf numFmtId="4" fontId="67" fillId="4" borderId="78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64" fillId="2" borderId="78" applyNumberFormat="0" applyProtection="0">
      <alignment horizontal="left" vertical="center" indent="1"/>
    </xf>
    <xf numFmtId="4" fontId="63" fillId="5" borderId="78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3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64" fillId="2" borderId="78" applyNumberFormat="0" applyProtection="0">
      <alignment vertical="center"/>
    </xf>
    <xf numFmtId="4" fontId="67" fillId="4" borderId="78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64" fillId="2" borderId="78" applyNumberFormat="0" applyProtection="0">
      <alignment horizontal="left" vertical="center" indent="1"/>
    </xf>
    <xf numFmtId="4" fontId="63" fillId="5" borderId="78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3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0" applyNumberFormat="0" applyProtection="0">
      <alignment horizontal="right" vertical="center"/>
    </xf>
    <xf numFmtId="4" fontId="14" fillId="5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64" fillId="2" borderId="80" applyNumberFormat="0" applyProtection="0">
      <alignment vertical="center"/>
    </xf>
    <xf numFmtId="4" fontId="67" fillId="4" borderId="80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64" fillId="2" borderId="80" applyNumberFormat="0" applyProtection="0">
      <alignment horizontal="left" vertical="center" indent="1"/>
    </xf>
    <xf numFmtId="4" fontId="63" fillId="5" borderId="80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4" fillId="5" borderId="83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4" fillId="5" borderId="83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64" fillId="2" borderId="80" applyNumberFormat="0" applyProtection="0">
      <alignment vertical="center"/>
    </xf>
    <xf numFmtId="4" fontId="67" fillId="4" borderId="80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64" fillId="2" borderId="80" applyNumberFormat="0" applyProtection="0">
      <alignment horizontal="left" vertical="center" indent="1"/>
    </xf>
    <xf numFmtId="4" fontId="63" fillId="5" borderId="80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1" fillId="2" borderId="83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horizontal="left" vertical="center" indent="1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1" fillId="2" borderId="82" applyNumberFormat="0" applyProtection="0">
      <alignment horizontal="left" vertical="center" indent="1"/>
    </xf>
    <xf numFmtId="4" fontId="13" fillId="4" borderId="82" applyNumberFormat="0" applyProtection="0">
      <alignment horizontal="right" vertical="center"/>
    </xf>
    <xf numFmtId="4" fontId="13" fillId="4" borderId="82" applyNumberFormat="0" applyProtection="0">
      <alignment horizontal="right" vertical="center"/>
    </xf>
    <xf numFmtId="4" fontId="14" fillId="5" borderId="82" applyNumberFormat="0" applyProtection="0">
      <alignment horizontal="left" vertical="center" indent="1"/>
    </xf>
    <xf numFmtId="4" fontId="14" fillId="5" borderId="82" applyNumberFormat="0" applyProtection="0">
      <alignment horizontal="left" vertical="center" indent="1"/>
    </xf>
    <xf numFmtId="4" fontId="11" fillId="2" borderId="82" applyNumberFormat="0" applyProtection="0">
      <alignment vertical="center"/>
    </xf>
    <xf numFmtId="4" fontId="11" fillId="2" borderId="82" applyNumberFormat="0" applyProtection="0">
      <alignment vertical="center"/>
    </xf>
    <xf numFmtId="4" fontId="13" fillId="4" borderId="83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1" fillId="2" borderId="83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64" fillId="2" borderId="82" applyNumberFormat="0" applyProtection="0">
      <alignment vertical="center"/>
    </xf>
    <xf numFmtId="4" fontId="67" fillId="4" borderId="82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64" fillId="2" borderId="82" applyNumberFormat="0" applyProtection="0">
      <alignment horizontal="left" vertical="center" indent="1"/>
    </xf>
    <xf numFmtId="4" fontId="63" fillId="5" borderId="82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3" applyNumberFormat="0" applyProtection="0">
      <alignment horizontal="right" vertical="center"/>
    </xf>
    <xf numFmtId="4" fontId="11" fillId="2" borderId="83" applyNumberFormat="0" applyProtection="0">
      <alignment vertical="center"/>
    </xf>
    <xf numFmtId="4" fontId="11" fillId="2" borderId="83" applyNumberFormat="0" applyProtection="0">
      <alignment horizontal="left" vertical="center" indent="1"/>
    </xf>
    <xf numFmtId="4" fontId="13" fillId="4" borderId="83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1" fillId="2" borderId="83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64" fillId="2" borderId="82" applyNumberFormat="0" applyProtection="0">
      <alignment vertical="center"/>
    </xf>
    <xf numFmtId="4" fontId="67" fillId="4" borderId="82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64" fillId="2" borderId="82" applyNumberFormat="0" applyProtection="0">
      <alignment horizontal="left" vertical="center" indent="1"/>
    </xf>
    <xf numFmtId="4" fontId="63" fillId="5" borderId="82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4" fillId="5" borderId="83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3" applyNumberFormat="0" applyProtection="0">
      <alignment horizontal="left" vertical="center" indent="1"/>
    </xf>
    <xf numFmtId="4" fontId="11" fillId="2" borderId="83" applyNumberFormat="0" applyProtection="0">
      <alignment horizontal="left" vertical="center" indent="1"/>
    </xf>
    <xf numFmtId="4" fontId="14" fillId="5" borderId="83" applyNumberFormat="0" applyProtection="0">
      <alignment horizontal="left" vertical="center" indent="1"/>
    </xf>
    <xf numFmtId="4" fontId="11" fillId="2" borderId="83" applyNumberFormat="0" applyProtection="0">
      <alignment vertical="center"/>
    </xf>
    <xf numFmtId="4" fontId="11" fillId="2" borderId="83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vertical="center"/>
    </xf>
    <xf numFmtId="4" fontId="64" fillId="2" borderId="84" applyNumberFormat="0" applyProtection="0">
      <alignment vertical="center"/>
    </xf>
    <xf numFmtId="4" fontId="67" fillId="4" borderId="84" applyNumberFormat="0" applyProtection="0">
      <alignment horizontal="right" vertical="center"/>
    </xf>
    <xf numFmtId="4" fontId="64" fillId="2" borderId="84" applyNumberFormat="0" applyProtection="0">
      <alignment horizontal="left" vertical="center" indent="1"/>
    </xf>
    <xf numFmtId="4" fontId="63" fillId="5" borderId="84" applyNumberFormat="0" applyProtection="0">
      <alignment horizontal="left" vertical="center" indent="1"/>
    </xf>
    <xf numFmtId="4" fontId="64" fillId="2" borderId="84" applyNumberFormat="0" applyProtection="0">
      <alignment vertical="center"/>
    </xf>
    <xf numFmtId="4" fontId="67" fillId="4" borderId="84" applyNumberFormat="0" applyProtection="0">
      <alignment horizontal="right" vertical="center"/>
    </xf>
    <xf numFmtId="4" fontId="64" fillId="2" borderId="84" applyNumberFormat="0" applyProtection="0">
      <alignment horizontal="left" vertical="center" indent="1"/>
    </xf>
    <xf numFmtId="4" fontId="63" fillId="5" borderId="84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8" applyNumberFormat="0" applyProtection="0">
      <alignment vertical="center"/>
    </xf>
    <xf numFmtId="4" fontId="11" fillId="2" borderId="88" applyNumberFormat="0" applyProtection="0">
      <alignment horizontal="left" vertical="center" indent="1"/>
    </xf>
    <xf numFmtId="4" fontId="13" fillId="4" borderId="88" applyNumberFormat="0" applyProtection="0">
      <alignment horizontal="right" vertical="center"/>
    </xf>
    <xf numFmtId="4" fontId="14" fillId="5" borderId="88" applyNumberFormat="0" applyProtection="0">
      <alignment horizontal="left" vertical="center" indent="1"/>
    </xf>
    <xf numFmtId="4" fontId="11" fillId="2" borderId="88" applyNumberFormat="0" applyProtection="0">
      <alignment vertical="center"/>
    </xf>
    <xf numFmtId="4" fontId="11" fillId="2" borderId="88" applyNumberFormat="0" applyProtection="0">
      <alignment horizontal="left" vertical="center" indent="1"/>
    </xf>
    <xf numFmtId="4" fontId="13" fillId="4" borderId="88" applyNumberFormat="0" applyProtection="0">
      <alignment horizontal="right" vertical="center"/>
    </xf>
    <xf numFmtId="4" fontId="14" fillId="5" borderId="88" applyNumberFormat="0" applyProtection="0">
      <alignment horizontal="left" vertical="center" indent="1"/>
    </xf>
    <xf numFmtId="4" fontId="11" fillId="2" borderId="88" applyNumberFormat="0" applyProtection="0">
      <alignment vertical="center"/>
    </xf>
    <xf numFmtId="4" fontId="11" fillId="2" borderId="88" applyNumberFormat="0" applyProtection="0">
      <alignment horizontal="left" vertical="center" indent="1"/>
    </xf>
    <xf numFmtId="4" fontId="13" fillId="4" borderId="88" applyNumberFormat="0" applyProtection="0">
      <alignment horizontal="right" vertical="center"/>
    </xf>
    <xf numFmtId="4" fontId="14" fillId="5" borderId="88" applyNumberFormat="0" applyProtection="0">
      <alignment horizontal="left" vertical="center" indent="1"/>
    </xf>
    <xf numFmtId="4" fontId="11" fillId="2" borderId="88" applyNumberFormat="0" applyProtection="0">
      <alignment vertical="center"/>
    </xf>
    <xf numFmtId="4" fontId="11" fillId="2" borderId="88" applyNumberFormat="0" applyProtection="0">
      <alignment horizontal="left" vertical="center" indent="1"/>
    </xf>
    <xf numFmtId="4" fontId="13" fillId="4" borderId="88" applyNumberFormat="0" applyProtection="0">
      <alignment horizontal="right" vertical="center"/>
    </xf>
    <xf numFmtId="4" fontId="14" fillId="5" borderId="88" applyNumberFormat="0" applyProtection="0">
      <alignment horizontal="left" vertical="center" indent="1"/>
    </xf>
    <xf numFmtId="4" fontId="11" fillId="2" borderId="88" applyNumberFormat="0" applyProtection="0">
      <alignment vertical="center"/>
    </xf>
    <xf numFmtId="4" fontId="11" fillId="2" borderId="88" applyNumberFormat="0" applyProtection="0">
      <alignment horizontal="left" vertical="center" indent="1"/>
    </xf>
    <xf numFmtId="4" fontId="13" fillId="4" borderId="88" applyNumberFormat="0" applyProtection="0">
      <alignment horizontal="right" vertical="center"/>
    </xf>
    <xf numFmtId="4" fontId="14" fillId="5" borderId="88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0" fontId="76" fillId="0" borderId="0"/>
    <xf numFmtId="0" fontId="77" fillId="0" borderId="0"/>
    <xf numFmtId="0" fontId="80" fillId="0" borderId="0"/>
    <xf numFmtId="164" fontId="76" fillId="0" borderId="0" applyFont="0" applyFill="0" applyBorder="0" applyAlignment="0" applyProtection="0"/>
    <xf numFmtId="0" fontId="83" fillId="0" borderId="0"/>
    <xf numFmtId="4" fontId="82" fillId="2" borderId="90" applyNumberFormat="0" applyProtection="0">
      <alignment vertical="center"/>
    </xf>
    <xf numFmtId="4" fontId="85" fillId="4" borderId="90" applyNumberFormat="0" applyProtection="0">
      <alignment horizontal="right" vertical="center"/>
    </xf>
    <xf numFmtId="0" fontId="80" fillId="0" borderId="0"/>
    <xf numFmtId="4" fontId="82" fillId="2" borderId="90" applyNumberFormat="0" applyProtection="0">
      <alignment horizontal="left" vertical="center" indent="1"/>
    </xf>
    <xf numFmtId="4" fontId="81" fillId="5" borderId="90" applyNumberFormat="0" applyProtection="0">
      <alignment horizontal="left" vertical="center" indent="1"/>
    </xf>
    <xf numFmtId="4" fontId="79" fillId="3" borderId="3" applyNumberFormat="0" applyProtection="0">
      <alignment horizontal="left" vertical="center" indent="1"/>
    </xf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8" fillId="0" borderId="0"/>
    <xf numFmtId="0" fontId="86" fillId="0" borderId="0"/>
    <xf numFmtId="0" fontId="86" fillId="0" borderId="0"/>
    <xf numFmtId="0" fontId="84" fillId="0" borderId="0" applyFill="0"/>
    <xf numFmtId="0" fontId="84" fillId="0" borderId="0" applyFill="0"/>
    <xf numFmtId="0" fontId="77" fillId="0" borderId="0"/>
    <xf numFmtId="0" fontId="76" fillId="0" borderId="0"/>
    <xf numFmtId="0" fontId="76" fillId="0" borderId="0"/>
    <xf numFmtId="0" fontId="76" fillId="0" borderId="0"/>
    <xf numFmtId="0" fontId="84" fillId="0" borderId="0"/>
    <xf numFmtId="0" fontId="84" fillId="0" borderId="0"/>
    <xf numFmtId="164" fontId="87" fillId="0" borderId="0" applyFont="0" applyFill="0" applyBorder="0" applyAlignment="0" applyProtection="0"/>
    <xf numFmtId="4" fontId="82" fillId="2" borderId="90" applyNumberFormat="0" applyProtection="0">
      <alignment vertical="center"/>
    </xf>
    <xf numFmtId="4" fontId="85" fillId="4" borderId="90" applyNumberFormat="0" applyProtection="0">
      <alignment horizontal="right" vertical="center"/>
    </xf>
    <xf numFmtId="4" fontId="82" fillId="2" borderId="90" applyNumberFormat="0" applyProtection="0">
      <alignment horizontal="left" vertical="center" indent="1"/>
    </xf>
    <xf numFmtId="4" fontId="81" fillId="5" borderId="90" applyNumberFormat="0" applyProtection="0">
      <alignment horizontal="left" vertical="center" indent="1"/>
    </xf>
    <xf numFmtId="0" fontId="8" fillId="0" borderId="0"/>
    <xf numFmtId="0" fontId="7" fillId="0" borderId="0"/>
    <xf numFmtId="0" fontId="8" fillId="0" borderId="0"/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0" fontId="16" fillId="0" borderId="0" applyFill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0" fontId="50" fillId="0" borderId="0"/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5" fillId="0" borderId="0"/>
    <xf numFmtId="4" fontId="64" fillId="2" borderId="90" applyNumberFormat="0" applyProtection="0">
      <alignment vertical="center"/>
    </xf>
    <xf numFmtId="4" fontId="67" fillId="4" borderId="90" applyNumberFormat="0" applyProtection="0">
      <alignment horizontal="right" vertical="center"/>
    </xf>
    <xf numFmtId="0" fontId="9" fillId="0" borderId="0"/>
    <xf numFmtId="4" fontId="64" fillId="2" borderId="90" applyNumberFormat="0" applyProtection="0">
      <alignment horizontal="left" vertical="center" indent="1"/>
    </xf>
    <xf numFmtId="4" fontId="63" fillId="5" borderId="90" applyNumberFormat="0" applyProtection="0">
      <alignment horizontal="left" vertical="center" indent="1"/>
    </xf>
    <xf numFmtId="4" fontId="61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8" fillId="0" borderId="0"/>
    <xf numFmtId="0" fontId="68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4" fillId="2" borderId="90" applyNumberFormat="0" applyProtection="0">
      <alignment vertical="center"/>
    </xf>
    <xf numFmtId="4" fontId="67" fillId="4" borderId="90" applyNumberFormat="0" applyProtection="0">
      <alignment horizontal="right" vertical="center"/>
    </xf>
    <xf numFmtId="4" fontId="64" fillId="2" borderId="90" applyNumberFormat="0" applyProtection="0">
      <alignment horizontal="left" vertical="center" indent="1"/>
    </xf>
    <xf numFmtId="4" fontId="63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horizontal="left" vertical="center" indent="1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1" fillId="2" borderId="90" applyNumberFormat="0" applyProtection="0">
      <alignment horizontal="left" vertical="center" indent="1"/>
    </xf>
    <xf numFmtId="4" fontId="13" fillId="4" borderId="90" applyNumberFormat="0" applyProtection="0">
      <alignment horizontal="right" vertical="center"/>
    </xf>
    <xf numFmtId="4" fontId="13" fillId="4" borderId="90" applyNumberFormat="0" applyProtection="0">
      <alignment horizontal="right" vertical="center"/>
    </xf>
    <xf numFmtId="4" fontId="14" fillId="5" borderId="90" applyNumberFormat="0" applyProtection="0">
      <alignment horizontal="left" vertical="center" indent="1"/>
    </xf>
    <xf numFmtId="4" fontId="14" fillId="5" borderId="90" applyNumberFormat="0" applyProtection="0">
      <alignment horizontal="left" vertical="center" indent="1"/>
    </xf>
    <xf numFmtId="4" fontId="11" fillId="2" borderId="90" applyNumberFormat="0" applyProtection="0">
      <alignment vertical="center"/>
    </xf>
    <xf numFmtId="4" fontId="11" fillId="2" borderId="90" applyNumberFormat="0" applyProtection="0">
      <alignment vertical="center"/>
    </xf>
    <xf numFmtId="4" fontId="64" fillId="2" borderId="90" applyNumberFormat="0" applyProtection="0">
      <alignment vertical="center"/>
    </xf>
    <xf numFmtId="4" fontId="67" fillId="4" borderId="90" applyNumberFormat="0" applyProtection="0">
      <alignment horizontal="right" vertical="center"/>
    </xf>
    <xf numFmtId="4" fontId="64" fillId="2" borderId="90" applyNumberFormat="0" applyProtection="0">
      <alignment horizontal="left" vertical="center" indent="1"/>
    </xf>
    <xf numFmtId="4" fontId="63" fillId="5" borderId="90" applyNumberFormat="0" applyProtection="0">
      <alignment horizontal="left" vertical="center" indent="1"/>
    </xf>
    <xf numFmtId="4" fontId="64" fillId="2" borderId="90" applyNumberFormat="0" applyProtection="0">
      <alignment vertical="center"/>
    </xf>
    <xf numFmtId="4" fontId="67" fillId="4" borderId="90" applyNumberFormat="0" applyProtection="0">
      <alignment horizontal="right" vertical="center"/>
    </xf>
    <xf numFmtId="4" fontId="64" fillId="2" borderId="90" applyNumberFormat="0" applyProtection="0">
      <alignment horizontal="left" vertical="center" indent="1"/>
    </xf>
    <xf numFmtId="4" fontId="63" fillId="5" borderId="90" applyNumberFormat="0" applyProtection="0">
      <alignment horizontal="left" vertical="center" indent="1"/>
    </xf>
  </cellStyleXfs>
  <cellXfs count="683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7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/>
    </xf>
    <xf numFmtId="0" fontId="38" fillId="7" borderId="18" xfId="0" applyFont="1" applyFill="1" applyBorder="1"/>
    <xf numFmtId="0" fontId="28" fillId="7" borderId="18" xfId="0" applyFont="1" applyFill="1" applyBorder="1" applyAlignment="1">
      <alignment horizontal="center" vertical="center"/>
    </xf>
    <xf numFmtId="0" fontId="28" fillId="7" borderId="18" xfId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7" borderId="18" xfId="1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center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horizontal="center" vertical="center" wrapText="1"/>
    </xf>
    <xf numFmtId="49" fontId="28" fillId="7" borderId="18" xfId="1" applyNumberFormat="1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vertical="top" wrapText="1"/>
    </xf>
    <xf numFmtId="0" fontId="40" fillId="7" borderId="18" xfId="0" applyFont="1" applyFill="1" applyBorder="1" applyAlignment="1">
      <alignment vertical="center" wrapText="1"/>
    </xf>
    <xf numFmtId="0" fontId="28" fillId="7" borderId="18" xfId="1" applyFont="1" applyFill="1" applyBorder="1" applyAlignment="1">
      <alignment vertical="top" wrapText="1"/>
    </xf>
    <xf numFmtId="0" fontId="28" fillId="7" borderId="18" xfId="0" applyNumberFormat="1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wrapText="1"/>
    </xf>
    <xf numFmtId="0" fontId="28" fillId="7" borderId="18" xfId="34" applyNumberFormat="1" applyFont="1" applyFill="1" applyBorder="1" applyAlignment="1">
      <alignment horizontal="center" vertical="center" wrapText="1"/>
    </xf>
    <xf numFmtId="0" fontId="28" fillId="7" borderId="18" xfId="3" applyFont="1" applyFill="1" applyBorder="1" applyAlignment="1">
      <alignment horizontal="left" vertical="top" wrapText="1"/>
    </xf>
    <xf numFmtId="0" fontId="28" fillId="7" borderId="18" xfId="3" applyFont="1" applyFill="1" applyBorder="1" applyAlignment="1">
      <alignment horizontal="left" wrapText="1"/>
    </xf>
    <xf numFmtId="0" fontId="28" fillId="0" borderId="18" xfId="36" applyFont="1" applyFill="1" applyBorder="1" applyAlignment="1">
      <alignment horizontal="center" vertical="center" wrapText="1"/>
    </xf>
    <xf numFmtId="0" fontId="28" fillId="0" borderId="18" xfId="3" applyFont="1" applyFill="1" applyBorder="1" applyAlignment="1">
      <alignment horizontal="left" wrapText="1"/>
    </xf>
    <xf numFmtId="0" fontId="28" fillId="7" borderId="18" xfId="0" applyFont="1" applyFill="1" applyBorder="1" applyAlignment="1">
      <alignment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28" fillId="0" borderId="18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right" vertical="top" wrapText="1"/>
    </xf>
    <xf numFmtId="0" fontId="28" fillId="0" borderId="18" xfId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center" vertical="center"/>
    </xf>
    <xf numFmtId="0" fontId="28" fillId="0" borderId="18" xfId="1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0" fontId="28" fillId="0" borderId="18" xfId="35" applyNumberFormat="1" applyFont="1" applyFill="1" applyBorder="1" applyAlignment="1" applyProtection="1">
      <alignment horizontal="left" vertical="center" wrapText="1"/>
    </xf>
    <xf numFmtId="0" fontId="39" fillId="0" borderId="18" xfId="6" applyNumberFormat="1" applyFont="1" applyBorder="1" applyAlignment="1">
      <alignment horizontal="left" vertical="center" wrapText="1"/>
    </xf>
    <xf numFmtId="0" fontId="28" fillId="7" borderId="18" xfId="1" applyFont="1" applyFill="1" applyBorder="1" applyAlignment="1">
      <alignment horizontal="center" vertical="center"/>
    </xf>
    <xf numFmtId="0" fontId="37" fillId="6" borderId="18" xfId="0" applyNumberFormat="1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34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 wrapText="1"/>
    </xf>
    <xf numFmtId="0" fontId="45" fillId="0" borderId="0" xfId="5" applyFont="1" applyFill="1" applyBorder="1" applyAlignment="1">
      <alignment vertical="center" wrapText="1"/>
    </xf>
    <xf numFmtId="0" fontId="45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45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9" fillId="10" borderId="18" xfId="6" applyNumberFormat="1" applyFont="1" applyFill="1" applyBorder="1" applyAlignment="1">
      <alignment horizontal="left" vertical="center" wrapText="1"/>
    </xf>
    <xf numFmtId="0" fontId="39" fillId="0" borderId="18" xfId="6" applyNumberFormat="1" applyFont="1" applyFill="1" applyBorder="1" applyAlignment="1">
      <alignment horizontal="left" vertical="center" wrapText="1"/>
    </xf>
    <xf numFmtId="0" fontId="28" fillId="7" borderId="18" xfId="34" applyNumberFormat="1" applyFont="1" applyFill="1" applyBorder="1" applyAlignment="1">
      <alignment horizontal="center" vertical="center"/>
    </xf>
    <xf numFmtId="0" fontId="28" fillId="0" borderId="18" xfId="35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28" fillId="7" borderId="18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7" borderId="18" xfId="0" applyFont="1" applyFill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1" applyFont="1" applyFill="1" applyBorder="1" applyAlignment="1">
      <alignment horizontal="left" vertical="center"/>
    </xf>
    <xf numFmtId="0" fontId="28" fillId="7" borderId="1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8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5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31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4" fillId="7" borderId="5" xfId="34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8" fillId="0" borderId="24" xfId="1" applyFont="1" applyFill="1" applyBorder="1" applyAlignment="1">
      <alignment horizontal="center" vertical="center"/>
    </xf>
    <xf numFmtId="0" fontId="28" fillId="7" borderId="24" xfId="0" applyFont="1" applyFill="1" applyBorder="1" applyAlignment="1">
      <alignment horizontal="left" vertical="center" wrapText="1"/>
    </xf>
    <xf numFmtId="0" fontId="28" fillId="7" borderId="24" xfId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0" fillId="0" borderId="1" xfId="0" applyFont="1" applyBorder="1" applyAlignment="1">
      <alignment horizontal="left" vertical="center" wrapText="1"/>
    </xf>
    <xf numFmtId="0" fontId="28" fillId="0" borderId="1" xfId="34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65" fontId="28" fillId="7" borderId="0" xfId="34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/>
    </xf>
    <xf numFmtId="0" fontId="39" fillId="0" borderId="1" xfId="6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left" vertical="center" wrapText="1"/>
    </xf>
    <xf numFmtId="0" fontId="39" fillId="0" borderId="0" xfId="6" applyNumberFormat="1" applyFont="1" applyFill="1" applyBorder="1" applyAlignment="1">
      <alignment horizontal="left" vertical="center" wrapText="1"/>
    </xf>
    <xf numFmtId="0" fontId="28" fillId="0" borderId="0" xfId="35" applyNumberFormat="1" applyFont="1" applyFill="1" applyBorder="1" applyAlignment="1" applyProtection="1">
      <alignment horizontal="left" vertical="center" wrapText="1"/>
    </xf>
    <xf numFmtId="0" fontId="39" fillId="0" borderId="0" xfId="6" applyNumberFormat="1" applyFont="1" applyBorder="1" applyAlignment="1">
      <alignment horizontal="left" vertical="center" wrapText="1"/>
    </xf>
    <xf numFmtId="0" fontId="39" fillId="10" borderId="0" xfId="6" applyNumberFormat="1" applyFont="1" applyFill="1" applyBorder="1" applyAlignment="1">
      <alignment horizontal="left" vertical="center" wrapText="1"/>
    </xf>
    <xf numFmtId="0" fontId="28" fillId="7" borderId="0" xfId="1" applyFont="1" applyFill="1" applyBorder="1" applyAlignment="1">
      <alignment horizontal="left" vertical="center" wrapText="1"/>
    </xf>
    <xf numFmtId="0" fontId="54" fillId="7" borderId="0" xfId="0" applyFont="1" applyFill="1" applyBorder="1" applyAlignment="1">
      <alignment horizontal="left" vertical="center" wrapText="1"/>
    </xf>
    <xf numFmtId="0" fontId="40" fillId="7" borderId="0" xfId="0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7" borderId="18" xfId="1" applyNumberFormat="1" applyFont="1" applyFill="1" applyBorder="1" applyAlignment="1">
      <alignment horizontal="center" vertical="center" wrapText="1"/>
    </xf>
    <xf numFmtId="0" fontId="53" fillId="0" borderId="1" xfId="0" applyNumberFormat="1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7" borderId="18" xfId="0" applyNumberFormat="1" applyFont="1" applyFill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/>
    </xf>
    <xf numFmtId="0" fontId="28" fillId="7" borderId="18" xfId="0" applyNumberFormat="1" applyFont="1" applyFill="1" applyBorder="1" applyAlignment="1">
      <alignment horizontal="center" vertical="center"/>
    </xf>
    <xf numFmtId="0" fontId="38" fillId="7" borderId="18" xfId="0" applyNumberFormat="1" applyFont="1" applyFill="1" applyBorder="1" applyAlignment="1">
      <alignment horizontal="center" vertical="center" wrapText="1"/>
    </xf>
    <xf numFmtId="0" fontId="38" fillId="7" borderId="24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28" fillId="7" borderId="1" xfId="1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8" fillId="7" borderId="1" xfId="34" applyNumberFormat="1" applyFont="1" applyFill="1" applyBorder="1" applyAlignment="1">
      <alignment horizontal="center" vertical="center"/>
    </xf>
    <xf numFmtId="0" fontId="28" fillId="7" borderId="24" xfId="34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vertical="center" wrapText="1"/>
    </xf>
    <xf numFmtId="0" fontId="56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vertical="center"/>
    </xf>
    <xf numFmtId="0" fontId="3" fillId="8" borderId="1" xfId="34" applyNumberFormat="1" applyFont="1" applyFill="1" applyBorder="1" applyAlignment="1">
      <alignment horizontal="center" vertical="center" wrapText="1"/>
    </xf>
    <xf numFmtId="0" fontId="4" fillId="0" borderId="5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1" fillId="7" borderId="1" xfId="34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0" fillId="0" borderId="0" xfId="34" applyNumberFormat="1" applyFont="1" applyAlignment="1">
      <alignment horizontal="center" vertical="center" wrapText="1"/>
    </xf>
    <xf numFmtId="0" fontId="0" fillId="0" borderId="0" xfId="34" applyNumberFormat="1" applyFont="1" applyBorder="1" applyAlignment="1">
      <alignment horizontal="center" vertical="center" wrapText="1"/>
    </xf>
    <xf numFmtId="0" fontId="4" fillId="0" borderId="1" xfId="34" applyNumberFormat="1" applyFont="1" applyBorder="1" applyAlignment="1">
      <alignment horizontal="center" vertical="center" wrapText="1"/>
    </xf>
    <xf numFmtId="0" fontId="4" fillId="7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2" fillId="0" borderId="0" xfId="34" applyNumberFormat="1" applyFont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6" fillId="9" borderId="0" xfId="0" applyNumberFormat="1" applyFont="1" applyFill="1" applyBorder="1" applyAlignment="1">
      <alignment horizontal="center" vertical="center" wrapText="1"/>
    </xf>
    <xf numFmtId="0" fontId="21" fillId="0" borderId="0" xfId="34" applyNumberFormat="1" applyFont="1" applyAlignment="1">
      <alignment horizontal="center" vertical="center" wrapText="1"/>
    </xf>
    <xf numFmtId="0" fontId="2" fillId="7" borderId="1" xfId="34" applyNumberFormat="1" applyFont="1" applyFill="1" applyBorder="1" applyAlignment="1">
      <alignment horizontal="center" vertical="center" wrapText="1"/>
    </xf>
    <xf numFmtId="0" fontId="30" fillId="7" borderId="1" xfId="34" applyNumberFormat="1" applyFont="1" applyFill="1" applyBorder="1" applyAlignment="1">
      <alignment horizontal="center" vertical="center" wrapText="1"/>
    </xf>
    <xf numFmtId="0" fontId="21" fillId="0" borderId="0" xfId="34" applyNumberFormat="1" applyFont="1" applyFill="1" applyAlignment="1">
      <alignment horizontal="center" vertical="center"/>
    </xf>
    <xf numFmtId="0" fontId="26" fillId="9" borderId="0" xfId="0" applyFont="1" applyFill="1" applyBorder="1" applyAlignment="1">
      <alignment horizontal="center" vertical="center" wrapText="1"/>
    </xf>
    <xf numFmtId="0" fontId="2" fillId="0" borderId="0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horizontal="center" vertical="center" wrapText="1"/>
    </xf>
    <xf numFmtId="1" fontId="4" fillId="0" borderId="9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horizontal="center" vertical="center" wrapText="1"/>
    </xf>
    <xf numFmtId="1" fontId="4" fillId="7" borderId="1" xfId="34" applyNumberFormat="1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21" fillId="0" borderId="0" xfId="34" applyNumberFormat="1" applyFont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1" fillId="0" borderId="0" xfId="34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52" fillId="0" borderId="32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1" fontId="51" fillId="0" borderId="32" xfId="0" applyNumberFormat="1" applyFont="1" applyBorder="1" applyAlignment="1">
      <alignment horizontal="center" vertical="center"/>
    </xf>
    <xf numFmtId="1" fontId="51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 vertical="center" wrapText="1"/>
    </xf>
    <xf numFmtId="49" fontId="4" fillId="7" borderId="36" xfId="1" applyNumberFormat="1" applyFont="1" applyFill="1" applyBorder="1" applyAlignment="1">
      <alignment horizontal="center" vertical="center" wrapText="1"/>
    </xf>
    <xf numFmtId="0" fontId="6" fillId="0" borderId="1" xfId="34" applyNumberFormat="1" applyFont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29" fillId="0" borderId="1" xfId="34" applyNumberFormat="1" applyFont="1" applyBorder="1" applyAlignment="1">
      <alignment horizontal="center" vertical="center" wrapText="1"/>
    </xf>
    <xf numFmtId="0" fontId="6" fillId="7" borderId="1" xfId="34" applyNumberFormat="1" applyFont="1" applyFill="1" applyBorder="1" applyAlignment="1">
      <alignment horizontal="center" vertical="center" wrapText="1"/>
    </xf>
    <xf numFmtId="0" fontId="4" fillId="9" borderId="1" xfId="34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1" fontId="21" fillId="7" borderId="40" xfId="0" applyNumberFormat="1" applyFont="1" applyFill="1" applyBorder="1" applyAlignment="1">
      <alignment horizontal="center" vertical="center" wrapText="1"/>
    </xf>
    <xf numFmtId="0" fontId="4" fillId="0" borderId="40" xfId="34" applyNumberFormat="1" applyFont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21" fillId="0" borderId="40" xfId="0" applyFont="1" applyBorder="1" applyAlignment="1">
      <alignment horizontal="center" vertical="center"/>
    </xf>
    <xf numFmtId="0" fontId="28" fillId="0" borderId="40" xfId="34" applyNumberFormat="1" applyFont="1" applyBorder="1" applyAlignment="1">
      <alignment horizontal="center" vertical="center" wrapText="1"/>
    </xf>
    <xf numFmtId="1" fontId="4" fillId="7" borderId="40" xfId="0" applyNumberFormat="1" applyFont="1" applyFill="1" applyBorder="1" applyAlignment="1">
      <alignment horizontal="center" vertical="center" wrapText="1"/>
    </xf>
    <xf numFmtId="0" fontId="28" fillId="7" borderId="40" xfId="34" applyNumberFormat="1" applyFont="1" applyFill="1" applyBorder="1" applyAlignment="1">
      <alignment horizontal="center" vertical="center" wrapText="1"/>
    </xf>
    <xf numFmtId="0" fontId="4" fillId="7" borderId="40" xfId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1" fontId="2" fillId="0" borderId="40" xfId="34" applyNumberFormat="1" applyFont="1" applyFill="1" applyBorder="1" applyAlignment="1">
      <alignment horizontal="center" vertical="center" wrapText="1"/>
    </xf>
    <xf numFmtId="0" fontId="2" fillId="0" borderId="40" xfId="34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7" fillId="0" borderId="40" xfId="1" applyFont="1" applyFill="1" applyBorder="1" applyAlignment="1">
      <alignment horizontal="center" vertical="center" wrapText="1"/>
    </xf>
    <xf numFmtId="1" fontId="2" fillId="0" borderId="40" xfId="34" applyNumberFormat="1" applyFont="1" applyBorder="1" applyAlignment="1">
      <alignment horizontal="center" vertical="center" wrapText="1"/>
    </xf>
    <xf numFmtId="0" fontId="2" fillId="0" borderId="40" xfId="34" applyNumberFormat="1" applyFont="1" applyBorder="1" applyAlignment="1">
      <alignment horizontal="center" vertical="center" wrapText="1"/>
    </xf>
    <xf numFmtId="0" fontId="2" fillId="0" borderId="41" xfId="1" applyFont="1" applyFill="1" applyBorder="1" applyAlignment="1">
      <alignment vertical="center" wrapText="1"/>
    </xf>
    <xf numFmtId="1" fontId="4" fillId="7" borderId="40" xfId="34" applyNumberFormat="1" applyFont="1" applyFill="1" applyBorder="1" applyAlignment="1">
      <alignment horizontal="center" vertical="center" wrapText="1"/>
    </xf>
    <xf numFmtId="0" fontId="4" fillId="7" borderId="40" xfId="34" applyNumberFormat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0" xfId="1" applyFont="1" applyBorder="1" applyAlignment="1">
      <alignment horizontal="center" vertical="center"/>
    </xf>
    <xf numFmtId="1" fontId="4" fillId="0" borderId="40" xfId="34" applyNumberFormat="1" applyFont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4" fillId="7" borderId="40" xfId="4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vertical="center" wrapText="1"/>
    </xf>
    <xf numFmtId="1" fontId="21" fillId="7" borderId="45" xfId="0" applyNumberFormat="1" applyFont="1" applyFill="1" applyBorder="1" applyAlignment="1">
      <alignment horizontal="center" vertical="center" wrapText="1"/>
    </xf>
    <xf numFmtId="0" fontId="4" fillId="0" borderId="45" xfId="34" applyNumberFormat="1" applyFont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23" fillId="0" borderId="45" xfId="17" applyFont="1" applyBorder="1" applyAlignment="1">
      <alignment vertical="center" wrapText="1"/>
    </xf>
    <xf numFmtId="0" fontId="4" fillId="0" borderId="45" xfId="1" applyFont="1" applyFill="1" applyBorder="1" applyAlignment="1">
      <alignment horizontal="center" vertical="center"/>
    </xf>
    <xf numFmtId="0" fontId="4" fillId="7" borderId="45" xfId="4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4" fillId="0" borderId="45" xfId="1" applyFont="1" applyFill="1" applyBorder="1" applyAlignment="1">
      <alignment horizontal="left" vertical="center" wrapText="1"/>
    </xf>
    <xf numFmtId="1" fontId="4" fillId="7" borderId="45" xfId="0" applyNumberFormat="1" applyFont="1" applyFill="1" applyBorder="1" applyAlignment="1">
      <alignment horizontal="center" vertical="center" wrapText="1"/>
    </xf>
    <xf numFmtId="1" fontId="3" fillId="8" borderId="45" xfId="34" applyNumberFormat="1" applyFont="1" applyFill="1" applyBorder="1" applyAlignment="1">
      <alignment horizontal="center" vertical="center" wrapText="1"/>
    </xf>
    <xf numFmtId="0" fontId="3" fillId="8" borderId="45" xfId="34" applyNumberFormat="1" applyFont="1" applyFill="1" applyBorder="1" applyAlignment="1">
      <alignment horizontal="center" vertical="center" wrapText="1"/>
    </xf>
    <xf numFmtId="0" fontId="3" fillId="8" borderId="45" xfId="4" applyFont="1" applyFill="1" applyBorder="1" applyAlignment="1">
      <alignment horizontal="center" vertical="center" wrapText="1"/>
    </xf>
    <xf numFmtId="0" fontId="2" fillId="7" borderId="45" xfId="4" applyFont="1" applyFill="1" applyBorder="1" applyAlignment="1">
      <alignment horizontal="center" vertical="center" wrapText="1"/>
    </xf>
    <xf numFmtId="0" fontId="2" fillId="8" borderId="45" xfId="4" applyFont="1" applyFill="1" applyBorder="1" applyAlignment="1">
      <alignment horizontal="center" vertical="center" wrapText="1"/>
    </xf>
    <xf numFmtId="1" fontId="4" fillId="0" borderId="45" xfId="34" applyNumberFormat="1" applyFont="1" applyBorder="1" applyAlignment="1">
      <alignment horizontal="center" vertical="center" wrapText="1"/>
    </xf>
    <xf numFmtId="0" fontId="4" fillId="0" borderId="46" xfId="1" applyFont="1" applyFill="1" applyBorder="1" applyAlignment="1">
      <alignment vertical="center" wrapText="1"/>
    </xf>
    <xf numFmtId="0" fontId="4" fillId="0" borderId="47" xfId="1" applyFont="1" applyFill="1" applyBorder="1" applyAlignment="1">
      <alignment vertical="center" wrapText="1"/>
    </xf>
    <xf numFmtId="0" fontId="4" fillId="0" borderId="45" xfId="34" applyNumberFormat="1" applyFont="1" applyFill="1" applyBorder="1" applyAlignment="1">
      <alignment horizontal="center" vertical="center" wrapText="1"/>
    </xf>
    <xf numFmtId="0" fontId="4" fillId="6" borderId="45" xfId="5" applyFont="1" applyFill="1" applyBorder="1" applyAlignment="1">
      <alignment horizontal="center" vertical="center" wrapText="1"/>
    </xf>
    <xf numFmtId="0" fontId="4" fillId="0" borderId="45" xfId="5" applyFont="1" applyBorder="1" applyAlignment="1">
      <alignment horizontal="center" vertical="center"/>
    </xf>
    <xf numFmtId="1" fontId="2" fillId="0" borderId="45" xfId="34" applyNumberFormat="1" applyFont="1" applyBorder="1" applyAlignment="1">
      <alignment horizontal="center" vertical="center" wrapText="1"/>
    </xf>
    <xf numFmtId="0" fontId="2" fillId="0" borderId="45" xfId="34" applyNumberFormat="1" applyFont="1" applyBorder="1" applyAlignment="1">
      <alignment horizontal="center" vertical="center" wrapText="1"/>
    </xf>
    <xf numFmtId="0" fontId="2" fillId="0" borderId="48" xfId="1" applyFont="1" applyFill="1" applyBorder="1" applyAlignment="1">
      <alignment vertical="center" wrapText="1"/>
    </xf>
    <xf numFmtId="0" fontId="2" fillId="0" borderId="49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1" fontId="4" fillId="7" borderId="45" xfId="34" applyNumberFormat="1" applyFont="1" applyFill="1" applyBorder="1" applyAlignment="1">
      <alignment horizontal="center" vertical="center" wrapText="1"/>
    </xf>
    <xf numFmtId="0" fontId="4" fillId="7" borderId="45" xfId="34" applyNumberFormat="1" applyFont="1" applyFill="1" applyBorder="1" applyAlignment="1">
      <alignment horizontal="center" vertical="center" wrapText="1"/>
    </xf>
    <xf numFmtId="0" fontId="4" fillId="0" borderId="46" xfId="5" applyFont="1" applyBorder="1" applyAlignment="1">
      <alignment vertical="center" wrapText="1"/>
    </xf>
    <xf numFmtId="0" fontId="4" fillId="0" borderId="50" xfId="5" applyFont="1" applyBorder="1" applyAlignment="1">
      <alignment vertical="center" wrapText="1"/>
    </xf>
    <xf numFmtId="0" fontId="4" fillId="0" borderId="47" xfId="5" applyFont="1" applyBorder="1" applyAlignment="1">
      <alignment vertical="center"/>
    </xf>
    <xf numFmtId="0" fontId="5" fillId="0" borderId="51" xfId="1" applyFont="1" applyFill="1" applyBorder="1" applyAlignment="1">
      <alignment vertical="center" wrapText="1"/>
    </xf>
    <xf numFmtId="0" fontId="4" fillId="0" borderId="51" xfId="5" applyFont="1" applyBorder="1" applyAlignment="1">
      <alignment horizontal="center" vertical="center"/>
    </xf>
    <xf numFmtId="1" fontId="4" fillId="0" borderId="45" xfId="34" applyNumberFormat="1" applyFont="1" applyFill="1" applyBorder="1" applyAlignment="1">
      <alignment horizontal="center" vertical="center" wrapText="1"/>
    </xf>
    <xf numFmtId="0" fontId="4" fillId="0" borderId="46" xfId="5" applyFont="1" applyFill="1" applyBorder="1" applyAlignment="1">
      <alignment horizontal="center" vertical="center" wrapText="1"/>
    </xf>
    <xf numFmtId="0" fontId="4" fillId="0" borderId="50" xfId="5" applyFont="1" applyFill="1" applyBorder="1" applyAlignment="1">
      <alignment vertical="center" wrapText="1"/>
    </xf>
    <xf numFmtId="0" fontId="4" fillId="0" borderId="50" xfId="5" applyFont="1" applyBorder="1" applyAlignment="1">
      <alignment horizontal="center" vertical="center"/>
    </xf>
    <xf numFmtId="0" fontId="4" fillId="0" borderId="51" xfId="1" applyFont="1" applyFill="1" applyBorder="1" applyAlignment="1">
      <alignment vertical="center" wrapText="1"/>
    </xf>
    <xf numFmtId="49" fontId="4" fillId="0" borderId="45" xfId="31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31" applyFont="1" applyFill="1" applyBorder="1" applyAlignment="1">
      <alignment horizontal="center" vertical="center" wrapText="1"/>
    </xf>
    <xf numFmtId="0" fontId="4" fillId="0" borderId="45" xfId="31" applyFont="1" applyFill="1" applyBorder="1" applyAlignment="1">
      <alignment vertical="center" wrapText="1"/>
    </xf>
    <xf numFmtId="49" fontId="4" fillId="0" borderId="45" xfId="1" applyNumberFormat="1" applyFont="1" applyFill="1" applyBorder="1" applyAlignment="1">
      <alignment horizontal="center" vertical="center" wrapText="1"/>
    </xf>
    <xf numFmtId="49" fontId="4" fillId="0" borderId="45" xfId="30" applyNumberFormat="1" applyFont="1" applyFill="1" applyBorder="1" applyAlignment="1">
      <alignment horizontal="center" vertical="center" wrapText="1"/>
    </xf>
    <xf numFmtId="0" fontId="4" fillId="0" borderId="45" xfId="30" applyFont="1" applyFill="1" applyBorder="1" applyAlignment="1">
      <alignment vertical="center" wrapText="1"/>
    </xf>
    <xf numFmtId="0" fontId="5" fillId="0" borderId="45" xfId="1" applyFont="1" applyFill="1" applyBorder="1" applyAlignment="1">
      <alignment vertical="center" wrapText="1"/>
    </xf>
    <xf numFmtId="1" fontId="4" fillId="7" borderId="52" xfId="34" applyNumberFormat="1" applyFont="1" applyFill="1" applyBorder="1" applyAlignment="1">
      <alignment horizontal="center" vertical="center" wrapText="1"/>
    </xf>
    <xf numFmtId="0" fontId="4" fillId="0" borderId="52" xfId="34" applyNumberFormat="1" applyFont="1" applyFill="1" applyBorder="1" applyAlignment="1">
      <alignment horizontal="center" vertical="center" wrapText="1"/>
    </xf>
    <xf numFmtId="1" fontId="4" fillId="0" borderId="53" xfId="34" applyNumberFormat="1" applyFont="1" applyFill="1" applyBorder="1" applyAlignment="1">
      <alignment horizontal="center" vertical="center" wrapText="1"/>
    </xf>
    <xf numFmtId="1" fontId="2" fillId="7" borderId="9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34" applyNumberFormat="1" applyFont="1" applyFill="1" applyBorder="1" applyAlignment="1">
      <alignment horizontal="center" vertical="center" wrapText="1"/>
    </xf>
    <xf numFmtId="0" fontId="4" fillId="0" borderId="0" xfId="34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4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 wrapText="1"/>
    </xf>
    <xf numFmtId="0" fontId="28" fillId="0" borderId="54" xfId="1" applyNumberFormat="1" applyFont="1" applyFill="1" applyBorder="1" applyAlignment="1">
      <alignment horizontal="center" vertical="center" wrapText="1"/>
    </xf>
    <xf numFmtId="0" fontId="28" fillId="7" borderId="54" xfId="34" applyNumberFormat="1" applyFont="1" applyFill="1" applyBorder="1" applyAlignment="1">
      <alignment horizontal="center" vertical="center"/>
    </xf>
    <xf numFmtId="0" fontId="28" fillId="0" borderId="58" xfId="1" applyFont="1" applyFill="1" applyBorder="1" applyAlignment="1">
      <alignment horizontal="left" vertical="center" wrapText="1"/>
    </xf>
    <xf numFmtId="0" fontId="28" fillId="7" borderId="58" xfId="34" applyNumberFormat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vertical="center" wrapText="1"/>
    </xf>
    <xf numFmtId="0" fontId="4" fillId="0" borderId="58" xfId="34" applyNumberFormat="1" applyFont="1" applyFill="1" applyBorder="1" applyAlignment="1">
      <alignment horizontal="center" vertical="center" wrapText="1"/>
    </xf>
    <xf numFmtId="1" fontId="21" fillId="7" borderId="58" xfId="0" applyNumberFormat="1" applyFont="1" applyFill="1" applyBorder="1" applyAlignment="1">
      <alignment horizontal="center" vertical="center" wrapText="1"/>
    </xf>
    <xf numFmtId="0" fontId="28" fillId="7" borderId="62" xfId="1" applyFont="1" applyFill="1" applyBorder="1" applyAlignment="1">
      <alignment horizontal="center" vertical="center"/>
    </xf>
    <xf numFmtId="0" fontId="28" fillId="7" borderId="62" xfId="1" applyFont="1" applyFill="1" applyBorder="1" applyAlignment="1">
      <alignment horizontal="center" vertical="center"/>
    </xf>
    <xf numFmtId="0" fontId="28" fillId="7" borderId="68" xfId="0" applyNumberFormat="1" applyFont="1" applyFill="1" applyBorder="1" applyAlignment="1">
      <alignment horizontal="center" vertical="center"/>
    </xf>
    <xf numFmtId="0" fontId="28" fillId="7" borderId="68" xfId="1" applyNumberFormat="1" applyFont="1" applyFill="1" applyBorder="1" applyAlignment="1">
      <alignment horizontal="center" vertical="center"/>
    </xf>
    <xf numFmtId="0" fontId="28" fillId="7" borderId="68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68" xfId="1" applyNumberFormat="1" applyFont="1" applyFill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3" fontId="38" fillId="0" borderId="68" xfId="0" applyNumberFormat="1" applyFont="1" applyBorder="1" applyAlignment="1">
      <alignment horizontal="center" vertical="center" wrapText="1"/>
    </xf>
    <xf numFmtId="0" fontId="28" fillId="0" borderId="68" xfId="4" applyFont="1" applyFill="1" applyBorder="1" applyAlignment="1">
      <alignment horizontal="center" vertical="center" wrapText="1"/>
    </xf>
    <xf numFmtId="1" fontId="38" fillId="9" borderId="68" xfId="0" applyNumberFormat="1" applyFont="1" applyFill="1" applyBorder="1" applyAlignment="1">
      <alignment horizontal="center" vertical="center"/>
    </xf>
    <xf numFmtId="0" fontId="40" fillId="0" borderId="68" xfId="0" applyNumberFormat="1" applyFont="1" applyBorder="1" applyAlignment="1">
      <alignment horizontal="center" vertical="center"/>
    </xf>
    <xf numFmtId="0" fontId="28" fillId="7" borderId="68" xfId="1" applyNumberFormat="1" applyFont="1" applyFill="1" applyBorder="1" applyAlignment="1">
      <alignment horizontal="center" vertical="center"/>
    </xf>
    <xf numFmtId="0" fontId="28" fillId="7" borderId="68" xfId="0" applyFont="1" applyFill="1" applyBorder="1" applyAlignment="1">
      <alignment vertical="top" wrapText="1"/>
    </xf>
    <xf numFmtId="1" fontId="38" fillId="0" borderId="68" xfId="0" applyNumberFormat="1" applyFont="1" applyBorder="1" applyAlignment="1">
      <alignment horizontal="center" vertical="center" wrapText="1"/>
    </xf>
    <xf numFmtId="0" fontId="28" fillId="0" borderId="71" xfId="0" applyFont="1" applyBorder="1" applyAlignment="1">
      <alignment horizontal="left" vertical="center" wrapText="1"/>
    </xf>
    <xf numFmtId="0" fontId="28" fillId="7" borderId="71" xfId="34" applyNumberFormat="1" applyFont="1" applyFill="1" applyBorder="1" applyAlignment="1">
      <alignment horizontal="center" vertical="center"/>
    </xf>
    <xf numFmtId="49" fontId="28" fillId="0" borderId="71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40" fillId="7" borderId="85" xfId="1" applyFont="1" applyFill="1" applyBorder="1" applyAlignment="1">
      <alignment horizontal="center" vertical="center" wrapText="1"/>
    </xf>
    <xf numFmtId="0" fontId="40" fillId="7" borderId="85" xfId="853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86" xfId="1" applyFont="1" applyFill="1" applyBorder="1" applyAlignment="1">
      <alignment horizontal="center" vertical="center"/>
    </xf>
    <xf numFmtId="49" fontId="28" fillId="0" borderId="89" xfId="1" applyNumberFormat="1" applyFont="1" applyFill="1" applyBorder="1" applyAlignment="1">
      <alignment horizontal="center" vertical="center" wrapText="1"/>
    </xf>
    <xf numFmtId="0" fontId="40" fillId="7" borderId="89" xfId="1" applyFont="1" applyFill="1" applyBorder="1" applyAlignment="1">
      <alignment horizontal="left" vertical="center" wrapText="1"/>
    </xf>
    <xf numFmtId="0" fontId="40" fillId="7" borderId="89" xfId="853" applyFont="1" applyFill="1" applyBorder="1" applyAlignment="1">
      <alignment horizontal="center" vertical="center"/>
    </xf>
    <xf numFmtId="0" fontId="28" fillId="0" borderId="91" xfId="1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/>
    </xf>
    <xf numFmtId="0" fontId="28" fillId="0" borderId="91" xfId="0" applyNumberFormat="1" applyFont="1" applyFill="1" applyBorder="1" applyAlignment="1">
      <alignment horizontal="center" vertical="center"/>
    </xf>
    <xf numFmtId="0" fontId="28" fillId="7" borderId="91" xfId="34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7" borderId="63" xfId="1" applyFont="1" applyFill="1" applyBorder="1" applyAlignment="1">
      <alignment horizontal="center" vertical="center"/>
    </xf>
    <xf numFmtId="0" fontId="57" fillId="0" borderId="64" xfId="0" applyFont="1" applyBorder="1" applyAlignment="1">
      <alignment vertical="center"/>
    </xf>
    <xf numFmtId="0" fontId="57" fillId="0" borderId="65" xfId="0" applyFont="1" applyBorder="1" applyAlignment="1">
      <alignment vertical="center"/>
    </xf>
    <xf numFmtId="0" fontId="27" fillId="7" borderId="18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 wrapText="1"/>
    </xf>
    <xf numFmtId="0" fontId="27" fillId="0" borderId="25" xfId="1" applyFont="1" applyFill="1" applyBorder="1" applyAlignment="1">
      <alignment horizontal="center" vertical="center"/>
    </xf>
    <xf numFmtId="0" fontId="28" fillId="0" borderId="26" xfId="1" applyFont="1" applyFill="1" applyBorder="1" applyAlignment="1">
      <alignment horizontal="center" vertical="center"/>
    </xf>
    <xf numFmtId="0" fontId="28" fillId="0" borderId="27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8" fillId="0" borderId="22" xfId="1" applyFont="1" applyFill="1" applyBorder="1" applyAlignment="1">
      <alignment horizontal="center" vertical="center"/>
    </xf>
    <xf numFmtId="0" fontId="27" fillId="0" borderId="55" xfId="1" applyFont="1" applyFill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0" fontId="57" fillId="0" borderId="57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left" vertical="top" wrapText="1"/>
    </xf>
    <xf numFmtId="0" fontId="27" fillId="0" borderId="2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27" fillId="0" borderId="18" xfId="3" applyFont="1" applyFill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27" fillId="0" borderId="18" xfId="3" applyFont="1" applyFill="1" applyBorder="1" applyAlignment="1">
      <alignment horizontal="left" wrapText="1"/>
    </xf>
    <xf numFmtId="0" fontId="44" fillId="0" borderId="18" xfId="0" applyFont="1" applyBorder="1" applyAlignment="1">
      <alignment horizontal="center"/>
    </xf>
    <xf numFmtId="0" fontId="44" fillId="7" borderId="18" xfId="0" applyFont="1" applyFill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7" fillId="7" borderId="18" xfId="1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wrapText="1"/>
    </xf>
    <xf numFmtId="0" fontId="43" fillId="7" borderId="18" xfId="0" applyFont="1" applyFill="1" applyBorder="1" applyAlignment="1">
      <alignment horizontal="left" wrapText="1"/>
    </xf>
    <xf numFmtId="0" fontId="27" fillId="7" borderId="18" xfId="1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/>
    </xf>
    <xf numFmtId="0" fontId="43" fillId="0" borderId="18" xfId="0" applyFont="1" applyBorder="1" applyAlignment="1">
      <alignment horizontal="left" wrapText="1"/>
    </xf>
    <xf numFmtId="0" fontId="43" fillId="0" borderId="18" xfId="0" applyFont="1" applyBorder="1" applyAlignment="1">
      <alignment horizontal="left" vertical="center" wrapText="1"/>
    </xf>
    <xf numFmtId="0" fontId="43" fillId="7" borderId="18" xfId="0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34" applyNumberFormat="1" applyFont="1" applyFill="1" applyBorder="1" applyAlignment="1">
      <alignment horizontal="center" vertical="center" wrapText="1"/>
    </xf>
    <xf numFmtId="0" fontId="2" fillId="0" borderId="5" xfId="34" applyNumberFormat="1" applyFont="1" applyFill="1" applyBorder="1" applyAlignment="1">
      <alignment horizontal="center" vertical="center" wrapText="1"/>
    </xf>
    <xf numFmtId="1" fontId="2" fillId="0" borderId="11" xfId="34" applyNumberFormat="1" applyFont="1" applyFill="1" applyBorder="1" applyAlignment="1">
      <alignment horizontal="center" vertical="center" wrapText="1"/>
    </xf>
    <xf numFmtId="1" fontId="2" fillId="0" borderId="5" xfId="34" applyNumberFormat="1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31" xfId="5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49" fontId="22" fillId="7" borderId="21" xfId="1" applyNumberFormat="1" applyFont="1" applyFill="1" applyBorder="1" applyAlignment="1">
      <alignment horizontal="center" vertical="center" wrapText="1"/>
    </xf>
    <xf numFmtId="49" fontId="22" fillId="7" borderId="26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6" borderId="5" xfId="5" applyFont="1" applyFill="1" applyBorder="1" applyAlignment="1">
      <alignment horizontal="center" vertical="center" wrapText="1"/>
    </xf>
    <xf numFmtId="0" fontId="2" fillId="6" borderId="45" xfId="5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left" vertical="center" wrapText="1"/>
    </xf>
    <xf numFmtId="0" fontId="4" fillId="0" borderId="48" xfId="1" applyFont="1" applyFill="1" applyBorder="1" applyAlignment="1">
      <alignment horizontal="left" vertical="center" wrapText="1"/>
    </xf>
    <xf numFmtId="0" fontId="2" fillId="6" borderId="59" xfId="5" applyFont="1" applyFill="1" applyBorder="1" applyAlignment="1">
      <alignment horizontal="center" vertical="center" wrapText="1"/>
    </xf>
    <xf numFmtId="0" fontId="2" fillId="6" borderId="60" xfId="5" applyFont="1" applyFill="1" applyBorder="1" applyAlignment="1">
      <alignment horizontal="center" vertical="center" wrapText="1"/>
    </xf>
    <xf numFmtId="0" fontId="2" fillId="6" borderId="6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36" xfId="0" applyFont="1" applyFill="1" applyBorder="1" applyAlignment="1">
      <alignment horizontal="center" vertical="center" wrapText="1"/>
    </xf>
    <xf numFmtId="0" fontId="34" fillId="9" borderId="3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35" fillId="7" borderId="26" xfId="0" applyFont="1" applyFill="1" applyBorder="1" applyAlignment="1"/>
    <xf numFmtId="49" fontId="22" fillId="7" borderId="21" xfId="1" applyNumberFormat="1" applyFont="1" applyFill="1" applyBorder="1" applyAlignment="1">
      <alignment horizontal="center" vertical="center"/>
    </xf>
    <xf numFmtId="49" fontId="22" fillId="7" borderId="26" xfId="1" applyNumberFormat="1" applyFont="1" applyFill="1" applyBorder="1" applyAlignment="1">
      <alignment horizontal="center" vertical="center"/>
    </xf>
    <xf numFmtId="0" fontId="27" fillId="0" borderId="29" xfId="5" applyFont="1" applyFill="1" applyBorder="1" applyAlignment="1">
      <alignment horizontal="center" vertical="center" wrapText="1"/>
    </xf>
    <xf numFmtId="0" fontId="27" fillId="0" borderId="34" xfId="5" applyFont="1" applyFill="1" applyBorder="1" applyAlignment="1">
      <alignment horizontal="center" vertical="center" wrapText="1"/>
    </xf>
    <xf numFmtId="0" fontId="22" fillId="7" borderId="20" xfId="4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</cellXfs>
  <cellStyles count="2773">
    <cellStyle name="Excel Built-in Normal" xfId="6"/>
    <cellStyle name="Excel Built-in Normal 2" xfId="823"/>
    <cellStyle name="Excel Built-in Normal 2 2" xfId="2512"/>
    <cellStyle name="Excel Built-in Normal 2 3" xfId="2203"/>
    <cellStyle name="Normal" xfId="41"/>
    <cellStyle name="Normal 2" xfId="820"/>
    <cellStyle name="Normal 2 2" xfId="2509"/>
    <cellStyle name="Normal 2 3" xfId="2200"/>
    <cellStyle name="Normal 3" xfId="878"/>
    <cellStyle name="Normal 4" xfId="2256"/>
    <cellStyle name="Normalny_Boelsławiec WA40 oferta poprawiona 18% od MJZ" xfId="7"/>
    <cellStyle name="SAPBEXaggData" xfId="8"/>
    <cellStyle name="SAPBEXaggData 10" xfId="877"/>
    <cellStyle name="SAPBEXaggData 11" xfId="533"/>
    <cellStyle name="SAPBEXaggData 11 2" xfId="2231"/>
    <cellStyle name="SAPBEXaggData 12" xfId="1940"/>
    <cellStyle name="SAPBEXaggData 2" xfId="37"/>
    <cellStyle name="SAPBEXaggData 2 10" xfId="561"/>
    <cellStyle name="SAPBEXaggData 2 10 2" xfId="2252"/>
    <cellStyle name="SAPBEXaggData 2 11" xfId="1944"/>
    <cellStyle name="SAPBEXaggData 2 2" xfId="54"/>
    <cellStyle name="SAPBEXaggData 2 2 10" xfId="1221"/>
    <cellStyle name="SAPBEXaggData 2 2 11" xfId="1571"/>
    <cellStyle name="SAPBEXaggData 2 2 12" xfId="1806"/>
    <cellStyle name="SAPBEXaggData 2 2 13" xfId="1952"/>
    <cellStyle name="SAPBEXaggData 2 2 2" xfId="121"/>
    <cellStyle name="SAPBEXaggData 2 2 2 10" xfId="2019"/>
    <cellStyle name="SAPBEXaggData 2 2 2 2" xfId="193"/>
    <cellStyle name="SAPBEXaggData 2 2 2 2 2" xfId="421"/>
    <cellStyle name="SAPBEXaggData 2 2 2 2 2 2" xfId="2660"/>
    <cellStyle name="SAPBEXaggData 2 2 2 2 3" xfId="709"/>
    <cellStyle name="SAPBEXaggData 2 2 2 2 3 2" xfId="2400"/>
    <cellStyle name="SAPBEXaggData 2 2 2 2 4" xfId="1099"/>
    <cellStyle name="SAPBEXaggData 2 2 2 2 5" xfId="1351"/>
    <cellStyle name="SAPBEXaggData 2 2 2 2 6" xfId="1596"/>
    <cellStyle name="SAPBEXaggData 2 2 2 2 7" xfId="1827"/>
    <cellStyle name="SAPBEXaggData 2 2 2 2 8" xfId="2091"/>
    <cellStyle name="SAPBEXaggData 2 2 2 3" xfId="261"/>
    <cellStyle name="SAPBEXaggData 2 2 2 3 2" xfId="489"/>
    <cellStyle name="SAPBEXaggData 2 2 2 3 2 2" xfId="2728"/>
    <cellStyle name="SAPBEXaggData 2 2 2 3 3" xfId="777"/>
    <cellStyle name="SAPBEXaggData 2 2 2 3 3 2" xfId="2468"/>
    <cellStyle name="SAPBEXaggData 2 2 2 3 4" xfId="1167"/>
    <cellStyle name="SAPBEXaggData 2 2 2 3 5" xfId="1419"/>
    <cellStyle name="SAPBEXaggData 2 2 2 3 6" xfId="1664"/>
    <cellStyle name="SAPBEXaggData 2 2 2 3 7" xfId="1895"/>
    <cellStyle name="SAPBEXaggData 2 2 2 3 8" xfId="2159"/>
    <cellStyle name="SAPBEXaggData 2 2 2 4" xfId="349"/>
    <cellStyle name="SAPBEXaggData 2 2 2 4 2" xfId="874"/>
    <cellStyle name="SAPBEXaggData 2 2 2 5" xfId="637"/>
    <cellStyle name="SAPBEXaggData 2 2 2 5 2" xfId="2328"/>
    <cellStyle name="SAPBEXaggData 2 2 2 6" xfId="1027"/>
    <cellStyle name="SAPBEXaggData 2 2 2 6 2" xfId="2588"/>
    <cellStyle name="SAPBEXaggData 2 2 2 7" xfId="1283"/>
    <cellStyle name="SAPBEXaggData 2 2 2 8" xfId="1527"/>
    <cellStyle name="SAPBEXaggData 2 2 2 9" xfId="1762"/>
    <cellStyle name="SAPBEXaggData 2 2 3" xfId="145"/>
    <cellStyle name="SAPBEXaggData 2 2 3 10" xfId="2043"/>
    <cellStyle name="SAPBEXaggData 2 2 3 2" xfId="217"/>
    <cellStyle name="SAPBEXaggData 2 2 3 2 2" xfId="445"/>
    <cellStyle name="SAPBEXaggData 2 2 3 2 2 2" xfId="2684"/>
    <cellStyle name="SAPBEXaggData 2 2 3 2 3" xfId="733"/>
    <cellStyle name="SAPBEXaggData 2 2 3 2 3 2" xfId="2424"/>
    <cellStyle name="SAPBEXaggData 2 2 3 2 4" xfId="1123"/>
    <cellStyle name="SAPBEXaggData 2 2 3 2 5" xfId="1375"/>
    <cellStyle name="SAPBEXaggData 2 2 3 2 6" xfId="1620"/>
    <cellStyle name="SAPBEXaggData 2 2 3 2 7" xfId="1851"/>
    <cellStyle name="SAPBEXaggData 2 2 3 2 8" xfId="2115"/>
    <cellStyle name="SAPBEXaggData 2 2 3 3" xfId="274"/>
    <cellStyle name="SAPBEXaggData 2 2 3 3 2" xfId="502"/>
    <cellStyle name="SAPBEXaggData 2 2 3 3 2 2" xfId="2741"/>
    <cellStyle name="SAPBEXaggData 2 2 3 3 3" xfId="790"/>
    <cellStyle name="SAPBEXaggData 2 2 3 3 3 2" xfId="2481"/>
    <cellStyle name="SAPBEXaggData 2 2 3 3 4" xfId="1180"/>
    <cellStyle name="SAPBEXaggData 2 2 3 3 5" xfId="1432"/>
    <cellStyle name="SAPBEXaggData 2 2 3 3 6" xfId="1677"/>
    <cellStyle name="SAPBEXaggData 2 2 3 3 7" xfId="1908"/>
    <cellStyle name="SAPBEXaggData 2 2 3 3 8" xfId="2172"/>
    <cellStyle name="SAPBEXaggData 2 2 3 4" xfId="373"/>
    <cellStyle name="SAPBEXaggData 2 2 3 4 2" xfId="873"/>
    <cellStyle name="SAPBEXaggData 2 2 3 5" xfId="661"/>
    <cellStyle name="SAPBEXaggData 2 2 3 5 2" xfId="2352"/>
    <cellStyle name="SAPBEXaggData 2 2 3 6" xfId="1051"/>
    <cellStyle name="SAPBEXaggData 2 2 3 6 2" xfId="2612"/>
    <cellStyle name="SAPBEXaggData 2 2 3 7" xfId="1248"/>
    <cellStyle name="SAPBEXaggData 2 2 3 8" xfId="1486"/>
    <cellStyle name="SAPBEXaggData 2 2 3 9" xfId="1721"/>
    <cellStyle name="SAPBEXaggData 2 2 4" xfId="97"/>
    <cellStyle name="SAPBEXaggData 2 2 4 2" xfId="325"/>
    <cellStyle name="SAPBEXaggData 2 2 4 2 2" xfId="2564"/>
    <cellStyle name="SAPBEXaggData 2 2 4 3" xfId="613"/>
    <cellStyle name="SAPBEXaggData 2 2 4 3 2" xfId="2304"/>
    <cellStyle name="SAPBEXaggData 2 2 4 4" xfId="1003"/>
    <cellStyle name="SAPBEXaggData 2 2 4 5" xfId="1305"/>
    <cellStyle name="SAPBEXaggData 2 2 4 6" xfId="1550"/>
    <cellStyle name="SAPBEXaggData 2 2 4 7" xfId="1785"/>
    <cellStyle name="SAPBEXaggData 2 2 4 8" xfId="1995"/>
    <cellStyle name="SAPBEXaggData 2 2 5" xfId="169"/>
    <cellStyle name="SAPBEXaggData 2 2 5 2" xfId="397"/>
    <cellStyle name="SAPBEXaggData 2 2 5 2 2" xfId="2636"/>
    <cellStyle name="SAPBEXaggData 2 2 5 3" xfId="685"/>
    <cellStyle name="SAPBEXaggData 2 2 5 3 2" xfId="2376"/>
    <cellStyle name="SAPBEXaggData 2 2 5 4" xfId="1075"/>
    <cellStyle name="SAPBEXaggData 2 2 5 5" xfId="529"/>
    <cellStyle name="SAPBEXaggData 2 2 5 6" xfId="1512"/>
    <cellStyle name="SAPBEXaggData 2 2 5 7" xfId="1747"/>
    <cellStyle name="SAPBEXaggData 2 2 5 8" xfId="2067"/>
    <cellStyle name="SAPBEXaggData 2 2 6" xfId="244"/>
    <cellStyle name="SAPBEXaggData 2 2 6 2" xfId="472"/>
    <cellStyle name="SAPBEXaggData 2 2 6 2 2" xfId="2711"/>
    <cellStyle name="SAPBEXaggData 2 2 6 3" xfId="760"/>
    <cellStyle name="SAPBEXaggData 2 2 6 3 2" xfId="2451"/>
    <cellStyle name="SAPBEXaggData 2 2 6 4" xfId="1150"/>
    <cellStyle name="SAPBEXaggData 2 2 6 5" xfId="1402"/>
    <cellStyle name="SAPBEXaggData 2 2 6 6" xfId="1647"/>
    <cellStyle name="SAPBEXaggData 2 2 6 7" xfId="1878"/>
    <cellStyle name="SAPBEXaggData 2 2 6 8" xfId="2142"/>
    <cellStyle name="SAPBEXaggData 2 2 7" xfId="875"/>
    <cellStyle name="SAPBEXaggData 2 2 8" xfId="570"/>
    <cellStyle name="SAPBEXaggData 2 2 8 2" xfId="2261"/>
    <cellStyle name="SAPBEXaggData 2 2 9" xfId="960"/>
    <cellStyle name="SAPBEXaggData 2 3" xfId="62"/>
    <cellStyle name="SAPBEXaggData 2 3 10" xfId="1218"/>
    <cellStyle name="SAPBEXaggData 2 3 11" xfId="1470"/>
    <cellStyle name="SAPBEXaggData 2 3 12" xfId="1714"/>
    <cellStyle name="SAPBEXaggData 2 3 13" xfId="1960"/>
    <cellStyle name="SAPBEXaggData 2 3 2" xfId="129"/>
    <cellStyle name="SAPBEXaggData 2 3 2 10" xfId="2027"/>
    <cellStyle name="SAPBEXaggData 2 3 2 2" xfId="201"/>
    <cellStyle name="SAPBEXaggData 2 3 2 2 2" xfId="429"/>
    <cellStyle name="SAPBEXaggData 2 3 2 2 2 2" xfId="2668"/>
    <cellStyle name="SAPBEXaggData 2 3 2 2 3" xfId="717"/>
    <cellStyle name="SAPBEXaggData 2 3 2 2 3 2" xfId="2408"/>
    <cellStyle name="SAPBEXaggData 2 3 2 2 4" xfId="1107"/>
    <cellStyle name="SAPBEXaggData 2 3 2 2 5" xfId="1359"/>
    <cellStyle name="SAPBEXaggData 2 3 2 2 6" xfId="1604"/>
    <cellStyle name="SAPBEXaggData 2 3 2 2 7" xfId="1835"/>
    <cellStyle name="SAPBEXaggData 2 3 2 2 8" xfId="2099"/>
    <cellStyle name="SAPBEXaggData 2 3 2 3" xfId="278"/>
    <cellStyle name="SAPBEXaggData 2 3 2 3 2" xfId="506"/>
    <cellStyle name="SAPBEXaggData 2 3 2 3 2 2" xfId="2745"/>
    <cellStyle name="SAPBEXaggData 2 3 2 3 3" xfId="794"/>
    <cellStyle name="SAPBEXaggData 2 3 2 3 3 2" xfId="2485"/>
    <cellStyle name="SAPBEXaggData 2 3 2 3 4" xfId="1184"/>
    <cellStyle name="SAPBEXaggData 2 3 2 3 5" xfId="1436"/>
    <cellStyle name="SAPBEXaggData 2 3 2 3 6" xfId="1681"/>
    <cellStyle name="SAPBEXaggData 2 3 2 3 7" xfId="1912"/>
    <cellStyle name="SAPBEXaggData 2 3 2 3 8" xfId="2176"/>
    <cellStyle name="SAPBEXaggData 2 3 2 4" xfId="357"/>
    <cellStyle name="SAPBEXaggData 2 3 2 4 2" xfId="871"/>
    <cellStyle name="SAPBEXaggData 2 3 2 5" xfId="645"/>
    <cellStyle name="SAPBEXaggData 2 3 2 5 2" xfId="2336"/>
    <cellStyle name="SAPBEXaggData 2 3 2 6" xfId="1035"/>
    <cellStyle name="SAPBEXaggData 2 3 2 6 2" xfId="2596"/>
    <cellStyle name="SAPBEXaggData 2 3 2 7" xfId="1278"/>
    <cellStyle name="SAPBEXaggData 2 3 2 8" xfId="1517"/>
    <cellStyle name="SAPBEXaggData 2 3 2 9" xfId="1752"/>
    <cellStyle name="SAPBEXaggData 2 3 3" xfId="153"/>
    <cellStyle name="SAPBEXaggData 2 3 3 10" xfId="2051"/>
    <cellStyle name="SAPBEXaggData 2 3 3 2" xfId="225"/>
    <cellStyle name="SAPBEXaggData 2 3 3 2 2" xfId="453"/>
    <cellStyle name="SAPBEXaggData 2 3 3 2 2 2" xfId="2692"/>
    <cellStyle name="SAPBEXaggData 2 3 3 2 3" xfId="741"/>
    <cellStyle name="SAPBEXaggData 2 3 3 2 3 2" xfId="2432"/>
    <cellStyle name="SAPBEXaggData 2 3 3 2 4" xfId="1131"/>
    <cellStyle name="SAPBEXaggData 2 3 3 2 5" xfId="1383"/>
    <cellStyle name="SAPBEXaggData 2 3 3 2 6" xfId="1628"/>
    <cellStyle name="SAPBEXaggData 2 3 3 2 7" xfId="1859"/>
    <cellStyle name="SAPBEXaggData 2 3 3 2 8" xfId="2123"/>
    <cellStyle name="SAPBEXaggData 2 3 3 3" xfId="284"/>
    <cellStyle name="SAPBEXaggData 2 3 3 3 2" xfId="512"/>
    <cellStyle name="SAPBEXaggData 2 3 3 3 2 2" xfId="2751"/>
    <cellStyle name="SAPBEXaggData 2 3 3 3 3" xfId="800"/>
    <cellStyle name="SAPBEXaggData 2 3 3 3 3 2" xfId="2491"/>
    <cellStyle name="SAPBEXaggData 2 3 3 3 4" xfId="1190"/>
    <cellStyle name="SAPBEXaggData 2 3 3 3 5" xfId="1442"/>
    <cellStyle name="SAPBEXaggData 2 3 3 3 6" xfId="1687"/>
    <cellStyle name="SAPBEXaggData 2 3 3 3 7" xfId="1918"/>
    <cellStyle name="SAPBEXaggData 2 3 3 3 8" xfId="2182"/>
    <cellStyle name="SAPBEXaggData 2 3 3 4" xfId="381"/>
    <cellStyle name="SAPBEXaggData 2 3 3 4 2" xfId="870"/>
    <cellStyle name="SAPBEXaggData 2 3 3 5" xfId="669"/>
    <cellStyle name="SAPBEXaggData 2 3 3 5 2" xfId="2360"/>
    <cellStyle name="SAPBEXaggData 2 3 3 6" xfId="1059"/>
    <cellStyle name="SAPBEXaggData 2 3 3 6 2" xfId="2620"/>
    <cellStyle name="SAPBEXaggData 2 3 3 7" xfId="1238"/>
    <cellStyle name="SAPBEXaggData 2 3 3 8" xfId="1500"/>
    <cellStyle name="SAPBEXaggData 2 3 3 9" xfId="1735"/>
    <cellStyle name="SAPBEXaggData 2 3 4" xfId="105"/>
    <cellStyle name="SAPBEXaggData 2 3 4 2" xfId="333"/>
    <cellStyle name="SAPBEXaggData 2 3 4 2 2" xfId="2572"/>
    <cellStyle name="SAPBEXaggData 2 3 4 3" xfId="621"/>
    <cellStyle name="SAPBEXaggData 2 3 4 3 2" xfId="2312"/>
    <cellStyle name="SAPBEXaggData 2 3 4 4" xfId="1011"/>
    <cellStyle name="SAPBEXaggData 2 3 4 5" xfId="1298"/>
    <cellStyle name="SAPBEXaggData 2 3 4 6" xfId="1537"/>
    <cellStyle name="SAPBEXaggData 2 3 4 7" xfId="1772"/>
    <cellStyle name="SAPBEXaggData 2 3 4 8" xfId="2003"/>
    <cellStyle name="SAPBEXaggData 2 3 5" xfId="177"/>
    <cellStyle name="SAPBEXaggData 2 3 5 2" xfId="405"/>
    <cellStyle name="SAPBEXaggData 2 3 5 2 2" xfId="2644"/>
    <cellStyle name="SAPBEXaggData 2 3 5 3" xfId="693"/>
    <cellStyle name="SAPBEXaggData 2 3 5 3 2" xfId="2384"/>
    <cellStyle name="SAPBEXaggData 2 3 5 4" xfId="1083"/>
    <cellStyle name="SAPBEXaggData 2 3 5 5" xfId="1335"/>
    <cellStyle name="SAPBEXaggData 2 3 5 6" xfId="1580"/>
    <cellStyle name="SAPBEXaggData 2 3 5 7" xfId="1811"/>
    <cellStyle name="SAPBEXaggData 2 3 5 8" xfId="2075"/>
    <cellStyle name="SAPBEXaggData 2 3 6" xfId="297"/>
    <cellStyle name="SAPBEXaggData 2 3 6 2" xfId="525"/>
    <cellStyle name="SAPBEXaggData 2 3 6 2 2" xfId="2764"/>
    <cellStyle name="SAPBEXaggData 2 3 6 3" xfId="813"/>
    <cellStyle name="SAPBEXaggData 2 3 6 3 2" xfId="2504"/>
    <cellStyle name="SAPBEXaggData 2 3 6 4" xfId="1203"/>
    <cellStyle name="SAPBEXaggData 2 3 6 5" xfId="1455"/>
    <cellStyle name="SAPBEXaggData 2 3 6 6" xfId="1700"/>
    <cellStyle name="SAPBEXaggData 2 3 6 7" xfId="1931"/>
    <cellStyle name="SAPBEXaggData 2 3 6 8" xfId="2195"/>
    <cellStyle name="SAPBEXaggData 2 3 7" xfId="872"/>
    <cellStyle name="SAPBEXaggData 2 3 8" xfId="578"/>
    <cellStyle name="SAPBEXaggData 2 3 8 2" xfId="2269"/>
    <cellStyle name="SAPBEXaggData 2 3 9" xfId="968"/>
    <cellStyle name="SAPBEXaggData 2 4" xfId="113"/>
    <cellStyle name="SAPBEXaggData 2 4 10" xfId="2011"/>
    <cellStyle name="SAPBEXaggData 2 4 2" xfId="185"/>
    <cellStyle name="SAPBEXaggData 2 4 2 2" xfId="413"/>
    <cellStyle name="SAPBEXaggData 2 4 2 2 2" xfId="2652"/>
    <cellStyle name="SAPBEXaggData 2 4 2 3" xfId="701"/>
    <cellStyle name="SAPBEXaggData 2 4 2 3 2" xfId="2392"/>
    <cellStyle name="SAPBEXaggData 2 4 2 4" xfId="1091"/>
    <cellStyle name="SAPBEXaggData 2 4 2 5" xfId="1343"/>
    <cellStyle name="SAPBEXaggData 2 4 2 6" xfId="1588"/>
    <cellStyle name="SAPBEXaggData 2 4 2 7" xfId="1819"/>
    <cellStyle name="SAPBEXaggData 2 4 2 8" xfId="2083"/>
    <cellStyle name="SAPBEXaggData 2 4 3" xfId="251"/>
    <cellStyle name="SAPBEXaggData 2 4 3 2" xfId="479"/>
    <cellStyle name="SAPBEXaggData 2 4 3 2 2" xfId="2718"/>
    <cellStyle name="SAPBEXaggData 2 4 3 3" xfId="767"/>
    <cellStyle name="SAPBEXaggData 2 4 3 3 2" xfId="2458"/>
    <cellStyle name="SAPBEXaggData 2 4 3 4" xfId="1157"/>
    <cellStyle name="SAPBEXaggData 2 4 3 5" xfId="1409"/>
    <cellStyle name="SAPBEXaggData 2 4 3 6" xfId="1654"/>
    <cellStyle name="SAPBEXaggData 2 4 3 7" xfId="1885"/>
    <cellStyle name="SAPBEXaggData 2 4 3 8" xfId="2149"/>
    <cellStyle name="SAPBEXaggData 2 4 4" xfId="341"/>
    <cellStyle name="SAPBEXaggData 2 4 4 2" xfId="869"/>
    <cellStyle name="SAPBEXaggData 2 4 5" xfId="629"/>
    <cellStyle name="SAPBEXaggData 2 4 5 2" xfId="2320"/>
    <cellStyle name="SAPBEXaggData 2 4 6" xfId="1019"/>
    <cellStyle name="SAPBEXaggData 2 4 6 2" xfId="2580"/>
    <cellStyle name="SAPBEXaggData 2 4 7" xfId="1281"/>
    <cellStyle name="SAPBEXaggData 2 4 8" xfId="1535"/>
    <cellStyle name="SAPBEXaggData 2 4 9" xfId="1770"/>
    <cellStyle name="SAPBEXaggData 2 5" xfId="137"/>
    <cellStyle name="SAPBEXaggData 2 5 10" xfId="2035"/>
    <cellStyle name="SAPBEXaggData 2 5 2" xfId="209"/>
    <cellStyle name="SAPBEXaggData 2 5 2 2" xfId="437"/>
    <cellStyle name="SAPBEXaggData 2 5 2 2 2" xfId="2676"/>
    <cellStyle name="SAPBEXaggData 2 5 2 3" xfId="725"/>
    <cellStyle name="SAPBEXaggData 2 5 2 3 2" xfId="2416"/>
    <cellStyle name="SAPBEXaggData 2 5 2 4" xfId="1115"/>
    <cellStyle name="SAPBEXaggData 2 5 2 5" xfId="1367"/>
    <cellStyle name="SAPBEXaggData 2 5 2 6" xfId="1612"/>
    <cellStyle name="SAPBEXaggData 2 5 2 7" xfId="1843"/>
    <cellStyle name="SAPBEXaggData 2 5 2 8" xfId="2107"/>
    <cellStyle name="SAPBEXaggData 2 5 3" xfId="235"/>
    <cellStyle name="SAPBEXaggData 2 5 3 2" xfId="463"/>
    <cellStyle name="SAPBEXaggData 2 5 3 2 2" xfId="2702"/>
    <cellStyle name="SAPBEXaggData 2 5 3 3" xfId="751"/>
    <cellStyle name="SAPBEXaggData 2 5 3 3 2" xfId="2442"/>
    <cellStyle name="SAPBEXaggData 2 5 3 4" xfId="1141"/>
    <cellStyle name="SAPBEXaggData 2 5 3 5" xfId="1393"/>
    <cellStyle name="SAPBEXaggData 2 5 3 6" xfId="1638"/>
    <cellStyle name="SAPBEXaggData 2 5 3 7" xfId="1869"/>
    <cellStyle name="SAPBEXaggData 2 5 3 8" xfId="2133"/>
    <cellStyle name="SAPBEXaggData 2 5 4" xfId="365"/>
    <cellStyle name="SAPBEXaggData 2 5 4 2" xfId="868"/>
    <cellStyle name="SAPBEXaggData 2 5 5" xfId="653"/>
    <cellStyle name="SAPBEXaggData 2 5 5 2" xfId="2344"/>
    <cellStyle name="SAPBEXaggData 2 5 6" xfId="1043"/>
    <cellStyle name="SAPBEXaggData 2 5 6 2" xfId="2604"/>
    <cellStyle name="SAPBEXaggData 2 5 7" xfId="1235"/>
    <cellStyle name="SAPBEXaggData 2 5 8" xfId="1515"/>
    <cellStyle name="SAPBEXaggData 2 5 9" xfId="1750"/>
    <cellStyle name="SAPBEXaggData 2 6" xfId="89"/>
    <cellStyle name="SAPBEXaggData 2 6 2" xfId="317"/>
    <cellStyle name="SAPBEXaggData 2 6 2 2" xfId="2556"/>
    <cellStyle name="SAPBEXaggData 2 6 3" xfId="605"/>
    <cellStyle name="SAPBEXaggData 2 6 3 2" xfId="2296"/>
    <cellStyle name="SAPBEXaggData 2 6 4" xfId="995"/>
    <cellStyle name="SAPBEXaggData 2 6 5" xfId="1310"/>
    <cellStyle name="SAPBEXaggData 2 6 6" xfId="1558"/>
    <cellStyle name="SAPBEXaggData 2 6 7" xfId="1793"/>
    <cellStyle name="SAPBEXaggData 2 6 8" xfId="1987"/>
    <cellStyle name="SAPBEXaggData 2 7" xfId="161"/>
    <cellStyle name="SAPBEXaggData 2 7 2" xfId="389"/>
    <cellStyle name="SAPBEXaggData 2 7 2 2" xfId="2628"/>
    <cellStyle name="SAPBEXaggData 2 7 3" xfId="677"/>
    <cellStyle name="SAPBEXaggData 2 7 3 2" xfId="2368"/>
    <cellStyle name="SAPBEXaggData 2 7 4" xfId="1067"/>
    <cellStyle name="SAPBEXaggData 2 7 5" xfId="1259"/>
    <cellStyle name="SAPBEXaggData 2 7 6" xfId="1505"/>
    <cellStyle name="SAPBEXaggData 2 7 7" xfId="1740"/>
    <cellStyle name="SAPBEXaggData 2 7 8" xfId="2059"/>
    <cellStyle name="SAPBEXaggData 2 8" xfId="248"/>
    <cellStyle name="SAPBEXaggData 2 8 2" xfId="476"/>
    <cellStyle name="SAPBEXaggData 2 8 2 2" xfId="2715"/>
    <cellStyle name="SAPBEXaggData 2 8 3" xfId="764"/>
    <cellStyle name="SAPBEXaggData 2 8 3 2" xfId="2455"/>
    <cellStyle name="SAPBEXaggData 2 8 4" xfId="1154"/>
    <cellStyle name="SAPBEXaggData 2 8 5" xfId="1406"/>
    <cellStyle name="SAPBEXaggData 2 8 6" xfId="1651"/>
    <cellStyle name="SAPBEXaggData 2 8 7" xfId="1882"/>
    <cellStyle name="SAPBEXaggData 2 8 8" xfId="2146"/>
    <cellStyle name="SAPBEXaggData 2 9" xfId="46"/>
    <cellStyle name="SAPBEXaggData 2 9 2" xfId="876"/>
    <cellStyle name="SAPBEXaggData 3" xfId="58"/>
    <cellStyle name="SAPBEXaggData 3 10" xfId="964"/>
    <cellStyle name="SAPBEXaggData 3 11" xfId="544"/>
    <cellStyle name="SAPBEXaggData 3 12" xfId="1458"/>
    <cellStyle name="SAPBEXaggData 3 13" xfId="1703"/>
    <cellStyle name="SAPBEXaggData 3 14" xfId="1956"/>
    <cellStyle name="SAPBEXaggData 3 2" xfId="66"/>
    <cellStyle name="SAPBEXaggData 3 2 10" xfId="560"/>
    <cellStyle name="SAPBEXaggData 3 2 11" xfId="1331"/>
    <cellStyle name="SAPBEXaggData 3 2 12" xfId="1576"/>
    <cellStyle name="SAPBEXaggData 3 2 13" xfId="1964"/>
    <cellStyle name="SAPBEXaggData 3 2 2" xfId="133"/>
    <cellStyle name="SAPBEXaggData 3 2 2 10" xfId="2031"/>
    <cellStyle name="SAPBEXaggData 3 2 2 2" xfId="205"/>
    <cellStyle name="SAPBEXaggData 3 2 2 2 2" xfId="433"/>
    <cellStyle name="SAPBEXaggData 3 2 2 2 2 2" xfId="2672"/>
    <cellStyle name="SAPBEXaggData 3 2 2 2 3" xfId="721"/>
    <cellStyle name="SAPBEXaggData 3 2 2 2 3 2" xfId="2412"/>
    <cellStyle name="SAPBEXaggData 3 2 2 2 4" xfId="1111"/>
    <cellStyle name="SAPBEXaggData 3 2 2 2 5" xfId="1363"/>
    <cellStyle name="SAPBEXaggData 3 2 2 2 6" xfId="1608"/>
    <cellStyle name="SAPBEXaggData 3 2 2 2 7" xfId="1839"/>
    <cellStyle name="SAPBEXaggData 3 2 2 2 8" xfId="2103"/>
    <cellStyle name="SAPBEXaggData 3 2 2 3" xfId="250"/>
    <cellStyle name="SAPBEXaggData 3 2 2 3 2" xfId="478"/>
    <cellStyle name="SAPBEXaggData 3 2 2 3 2 2" xfId="2717"/>
    <cellStyle name="SAPBEXaggData 3 2 2 3 3" xfId="766"/>
    <cellStyle name="SAPBEXaggData 3 2 2 3 3 2" xfId="2457"/>
    <cellStyle name="SAPBEXaggData 3 2 2 3 4" xfId="1156"/>
    <cellStyle name="SAPBEXaggData 3 2 2 3 5" xfId="1408"/>
    <cellStyle name="SAPBEXaggData 3 2 2 3 6" xfId="1653"/>
    <cellStyle name="SAPBEXaggData 3 2 2 3 7" xfId="1884"/>
    <cellStyle name="SAPBEXaggData 3 2 2 3 8" xfId="2148"/>
    <cellStyle name="SAPBEXaggData 3 2 2 4" xfId="361"/>
    <cellStyle name="SAPBEXaggData 3 2 2 4 2" xfId="865"/>
    <cellStyle name="SAPBEXaggData 3 2 2 5" xfId="649"/>
    <cellStyle name="SAPBEXaggData 3 2 2 5 2" xfId="2340"/>
    <cellStyle name="SAPBEXaggData 3 2 2 6" xfId="1039"/>
    <cellStyle name="SAPBEXaggData 3 2 2 6 2" xfId="2600"/>
    <cellStyle name="SAPBEXaggData 3 2 2 7" xfId="1274"/>
    <cellStyle name="SAPBEXaggData 3 2 2 8" xfId="1520"/>
    <cellStyle name="SAPBEXaggData 3 2 2 9" xfId="1755"/>
    <cellStyle name="SAPBEXaggData 3 2 3" xfId="157"/>
    <cellStyle name="SAPBEXaggData 3 2 3 10" xfId="2055"/>
    <cellStyle name="SAPBEXaggData 3 2 3 2" xfId="229"/>
    <cellStyle name="SAPBEXaggData 3 2 3 2 2" xfId="457"/>
    <cellStyle name="SAPBEXaggData 3 2 3 2 2 2" xfId="2696"/>
    <cellStyle name="SAPBEXaggData 3 2 3 2 3" xfId="745"/>
    <cellStyle name="SAPBEXaggData 3 2 3 2 3 2" xfId="2436"/>
    <cellStyle name="SAPBEXaggData 3 2 3 2 4" xfId="1135"/>
    <cellStyle name="SAPBEXaggData 3 2 3 2 5" xfId="1387"/>
    <cellStyle name="SAPBEXaggData 3 2 3 2 6" xfId="1632"/>
    <cellStyle name="SAPBEXaggData 3 2 3 2 7" xfId="1863"/>
    <cellStyle name="SAPBEXaggData 3 2 3 2 8" xfId="2127"/>
    <cellStyle name="SAPBEXaggData 3 2 3 3" xfId="70"/>
    <cellStyle name="SAPBEXaggData 3 2 3 3 2" xfId="298"/>
    <cellStyle name="SAPBEXaggData 3 2 3 3 2 2" xfId="2537"/>
    <cellStyle name="SAPBEXaggData 3 2 3 3 3" xfId="586"/>
    <cellStyle name="SAPBEXaggData 3 2 3 3 3 2" xfId="2277"/>
    <cellStyle name="SAPBEXaggData 3 2 3 3 4" xfId="976"/>
    <cellStyle name="SAPBEXaggData 3 2 3 3 5" xfId="1204"/>
    <cellStyle name="SAPBEXaggData 3 2 3 3 6" xfId="1468"/>
    <cellStyle name="SAPBEXaggData 3 2 3 3 7" xfId="1712"/>
    <cellStyle name="SAPBEXaggData 3 2 3 3 8" xfId="1968"/>
    <cellStyle name="SAPBEXaggData 3 2 3 4" xfId="385"/>
    <cellStyle name="SAPBEXaggData 3 2 3 4 2" xfId="864"/>
    <cellStyle name="SAPBEXaggData 3 2 3 5" xfId="673"/>
    <cellStyle name="SAPBEXaggData 3 2 3 5 2" xfId="2364"/>
    <cellStyle name="SAPBEXaggData 3 2 3 6" xfId="1063"/>
    <cellStyle name="SAPBEXaggData 3 2 3 6 2" xfId="2624"/>
    <cellStyle name="SAPBEXaggData 3 2 3 7" xfId="1252"/>
    <cellStyle name="SAPBEXaggData 3 2 3 8" xfId="1502"/>
    <cellStyle name="SAPBEXaggData 3 2 3 9" xfId="1737"/>
    <cellStyle name="SAPBEXaggData 3 2 4" xfId="109"/>
    <cellStyle name="SAPBEXaggData 3 2 4 2" xfId="337"/>
    <cellStyle name="SAPBEXaggData 3 2 4 2 2" xfId="2576"/>
    <cellStyle name="SAPBEXaggData 3 2 4 3" xfId="625"/>
    <cellStyle name="SAPBEXaggData 3 2 4 3 2" xfId="2316"/>
    <cellStyle name="SAPBEXaggData 3 2 4 4" xfId="1015"/>
    <cellStyle name="SAPBEXaggData 3 2 4 5" xfId="1294"/>
    <cellStyle name="SAPBEXaggData 3 2 4 6" xfId="1540"/>
    <cellStyle name="SAPBEXaggData 3 2 4 7" xfId="1775"/>
    <cellStyle name="SAPBEXaggData 3 2 4 8" xfId="2007"/>
    <cellStyle name="SAPBEXaggData 3 2 5" xfId="181"/>
    <cellStyle name="SAPBEXaggData 3 2 5 2" xfId="409"/>
    <cellStyle name="SAPBEXaggData 3 2 5 2 2" xfId="2648"/>
    <cellStyle name="SAPBEXaggData 3 2 5 3" xfId="697"/>
    <cellStyle name="SAPBEXaggData 3 2 5 3 2" xfId="2388"/>
    <cellStyle name="SAPBEXaggData 3 2 5 4" xfId="1087"/>
    <cellStyle name="SAPBEXaggData 3 2 5 5" xfId="1339"/>
    <cellStyle name="SAPBEXaggData 3 2 5 6" xfId="1584"/>
    <cellStyle name="SAPBEXaggData 3 2 5 7" xfId="1815"/>
    <cellStyle name="SAPBEXaggData 3 2 5 8" xfId="2079"/>
    <cellStyle name="SAPBEXaggData 3 2 6" xfId="279"/>
    <cellStyle name="SAPBEXaggData 3 2 6 2" xfId="507"/>
    <cellStyle name="SAPBEXaggData 3 2 6 2 2" xfId="2746"/>
    <cellStyle name="SAPBEXaggData 3 2 6 3" xfId="795"/>
    <cellStyle name="SAPBEXaggData 3 2 6 3 2" xfId="2486"/>
    <cellStyle name="SAPBEXaggData 3 2 6 4" xfId="1185"/>
    <cellStyle name="SAPBEXaggData 3 2 6 5" xfId="1437"/>
    <cellStyle name="SAPBEXaggData 3 2 6 6" xfId="1682"/>
    <cellStyle name="SAPBEXaggData 3 2 6 7" xfId="1913"/>
    <cellStyle name="SAPBEXaggData 3 2 6 8" xfId="2177"/>
    <cellStyle name="SAPBEXaggData 3 2 7" xfId="866"/>
    <cellStyle name="SAPBEXaggData 3 2 8" xfId="582"/>
    <cellStyle name="SAPBEXaggData 3 2 8 2" xfId="2273"/>
    <cellStyle name="SAPBEXaggData 3 2 9" xfId="972"/>
    <cellStyle name="SAPBEXaggData 3 3" xfId="125"/>
    <cellStyle name="SAPBEXaggData 3 3 10" xfId="2023"/>
    <cellStyle name="SAPBEXaggData 3 3 2" xfId="197"/>
    <cellStyle name="SAPBEXaggData 3 3 2 2" xfId="425"/>
    <cellStyle name="SAPBEXaggData 3 3 2 2 2" xfId="2664"/>
    <cellStyle name="SAPBEXaggData 3 3 2 3" xfId="713"/>
    <cellStyle name="SAPBEXaggData 3 3 2 3 2" xfId="2404"/>
    <cellStyle name="SAPBEXaggData 3 3 2 4" xfId="1103"/>
    <cellStyle name="SAPBEXaggData 3 3 2 5" xfId="1355"/>
    <cellStyle name="SAPBEXaggData 3 3 2 6" xfId="1600"/>
    <cellStyle name="SAPBEXaggData 3 3 2 7" xfId="1831"/>
    <cellStyle name="SAPBEXaggData 3 3 2 8" xfId="2095"/>
    <cellStyle name="SAPBEXaggData 3 3 3" xfId="296"/>
    <cellStyle name="SAPBEXaggData 3 3 3 2" xfId="524"/>
    <cellStyle name="SAPBEXaggData 3 3 3 2 2" xfId="2763"/>
    <cellStyle name="SAPBEXaggData 3 3 3 3" xfId="812"/>
    <cellStyle name="SAPBEXaggData 3 3 3 3 2" xfId="2503"/>
    <cellStyle name="SAPBEXaggData 3 3 3 4" xfId="1202"/>
    <cellStyle name="SAPBEXaggData 3 3 3 5" xfId="1454"/>
    <cellStyle name="SAPBEXaggData 3 3 3 6" xfId="1699"/>
    <cellStyle name="SAPBEXaggData 3 3 3 7" xfId="1930"/>
    <cellStyle name="SAPBEXaggData 3 3 3 8" xfId="2194"/>
    <cellStyle name="SAPBEXaggData 3 3 4" xfId="353"/>
    <cellStyle name="SAPBEXaggData 3 3 4 2" xfId="863"/>
    <cellStyle name="SAPBEXaggData 3 3 5" xfId="641"/>
    <cellStyle name="SAPBEXaggData 3 3 5 2" xfId="2332"/>
    <cellStyle name="SAPBEXaggData 3 3 6" xfId="1031"/>
    <cellStyle name="SAPBEXaggData 3 3 6 2" xfId="2592"/>
    <cellStyle name="SAPBEXaggData 3 3 7" xfId="1279"/>
    <cellStyle name="SAPBEXaggData 3 3 8" xfId="535"/>
    <cellStyle name="SAPBEXaggData 3 3 9" xfId="1476"/>
    <cellStyle name="SAPBEXaggData 3 4" xfId="149"/>
    <cellStyle name="SAPBEXaggData 3 4 10" xfId="2047"/>
    <cellStyle name="SAPBEXaggData 3 4 2" xfId="221"/>
    <cellStyle name="SAPBEXaggData 3 4 2 2" xfId="449"/>
    <cellStyle name="SAPBEXaggData 3 4 2 2 2" xfId="2688"/>
    <cellStyle name="SAPBEXaggData 3 4 2 3" xfId="737"/>
    <cellStyle name="SAPBEXaggData 3 4 2 3 2" xfId="2428"/>
    <cellStyle name="SAPBEXaggData 3 4 2 4" xfId="1127"/>
    <cellStyle name="SAPBEXaggData 3 4 2 5" xfId="1379"/>
    <cellStyle name="SAPBEXaggData 3 4 2 6" xfId="1624"/>
    <cellStyle name="SAPBEXaggData 3 4 2 7" xfId="1855"/>
    <cellStyle name="SAPBEXaggData 3 4 2 8" xfId="2119"/>
    <cellStyle name="SAPBEXaggData 3 4 3" xfId="256"/>
    <cellStyle name="SAPBEXaggData 3 4 3 2" xfId="484"/>
    <cellStyle name="SAPBEXaggData 3 4 3 2 2" xfId="2723"/>
    <cellStyle name="SAPBEXaggData 3 4 3 3" xfId="772"/>
    <cellStyle name="SAPBEXaggData 3 4 3 3 2" xfId="2463"/>
    <cellStyle name="SAPBEXaggData 3 4 3 4" xfId="1162"/>
    <cellStyle name="SAPBEXaggData 3 4 3 5" xfId="1414"/>
    <cellStyle name="SAPBEXaggData 3 4 3 6" xfId="1659"/>
    <cellStyle name="SAPBEXaggData 3 4 3 7" xfId="1890"/>
    <cellStyle name="SAPBEXaggData 3 4 3 8" xfId="2154"/>
    <cellStyle name="SAPBEXaggData 3 4 4" xfId="377"/>
    <cellStyle name="SAPBEXaggData 3 4 4 2" xfId="851"/>
    <cellStyle name="SAPBEXaggData 3 4 5" xfId="665"/>
    <cellStyle name="SAPBEXaggData 3 4 5 2" xfId="2356"/>
    <cellStyle name="SAPBEXaggData 3 4 6" xfId="1055"/>
    <cellStyle name="SAPBEXaggData 3 4 6 2" xfId="2616"/>
    <cellStyle name="SAPBEXaggData 3 4 7" xfId="1244"/>
    <cellStyle name="SAPBEXaggData 3 4 8" xfId="1483"/>
    <cellStyle name="SAPBEXaggData 3 4 9" xfId="1718"/>
    <cellStyle name="SAPBEXaggData 3 5" xfId="101"/>
    <cellStyle name="SAPBEXaggData 3 5 2" xfId="329"/>
    <cellStyle name="SAPBEXaggData 3 5 2 2" xfId="2568"/>
    <cellStyle name="SAPBEXaggData 3 5 3" xfId="617"/>
    <cellStyle name="SAPBEXaggData 3 5 3 2" xfId="2308"/>
    <cellStyle name="SAPBEXaggData 3 5 4" xfId="1007"/>
    <cellStyle name="SAPBEXaggData 3 5 5" xfId="954"/>
    <cellStyle name="SAPBEXaggData 3 5 6" xfId="1229"/>
    <cellStyle name="SAPBEXaggData 3 5 7" xfId="528"/>
    <cellStyle name="SAPBEXaggData 3 5 8" xfId="1999"/>
    <cellStyle name="SAPBEXaggData 3 6" xfId="173"/>
    <cellStyle name="SAPBEXaggData 3 6 2" xfId="401"/>
    <cellStyle name="SAPBEXaggData 3 6 2 2" xfId="2640"/>
    <cellStyle name="SAPBEXaggData 3 6 3" xfId="689"/>
    <cellStyle name="SAPBEXaggData 3 6 3 2" xfId="2380"/>
    <cellStyle name="SAPBEXaggData 3 6 4" xfId="1079"/>
    <cellStyle name="SAPBEXaggData 3 6 5" xfId="955"/>
    <cellStyle name="SAPBEXaggData 3 6 6" xfId="565"/>
    <cellStyle name="SAPBEXaggData 3 6 7" xfId="1223"/>
    <cellStyle name="SAPBEXaggData 3 6 8" xfId="2071"/>
    <cellStyle name="SAPBEXaggData 3 7" xfId="262"/>
    <cellStyle name="SAPBEXaggData 3 7 2" xfId="490"/>
    <cellStyle name="SAPBEXaggData 3 7 2 2" xfId="2729"/>
    <cellStyle name="SAPBEXaggData 3 7 3" xfId="778"/>
    <cellStyle name="SAPBEXaggData 3 7 3 2" xfId="2469"/>
    <cellStyle name="SAPBEXaggData 3 7 4" xfId="1168"/>
    <cellStyle name="SAPBEXaggData 3 7 5" xfId="1420"/>
    <cellStyle name="SAPBEXaggData 3 7 6" xfId="1665"/>
    <cellStyle name="SAPBEXaggData 3 7 7" xfId="1896"/>
    <cellStyle name="SAPBEXaggData 3 7 8" xfId="2160"/>
    <cellStyle name="SAPBEXaggData 3 8" xfId="867"/>
    <cellStyle name="SAPBEXaggData 3 9" xfId="574"/>
    <cellStyle name="SAPBEXaggData 3 9 2" xfId="2265"/>
    <cellStyle name="SAPBEXaggData 4" xfId="50"/>
    <cellStyle name="SAPBEXaggData 4 10" xfId="554"/>
    <cellStyle name="SAPBEXaggData 4 11" xfId="1328"/>
    <cellStyle name="SAPBEXaggData 4 12" xfId="557"/>
    <cellStyle name="SAPBEXaggData 4 13" xfId="1948"/>
    <cellStyle name="SAPBEXaggData 4 2" xfId="117"/>
    <cellStyle name="SAPBEXaggData 4 2 10" xfId="2015"/>
    <cellStyle name="SAPBEXaggData 4 2 2" xfId="189"/>
    <cellStyle name="SAPBEXaggData 4 2 2 2" xfId="417"/>
    <cellStyle name="SAPBEXaggData 4 2 2 2 2" xfId="2656"/>
    <cellStyle name="SAPBEXaggData 4 2 2 3" xfId="705"/>
    <cellStyle name="SAPBEXaggData 4 2 2 3 2" xfId="2396"/>
    <cellStyle name="SAPBEXaggData 4 2 2 4" xfId="1095"/>
    <cellStyle name="SAPBEXaggData 4 2 2 5" xfId="1347"/>
    <cellStyle name="SAPBEXaggData 4 2 2 6" xfId="1592"/>
    <cellStyle name="SAPBEXaggData 4 2 2 7" xfId="1823"/>
    <cellStyle name="SAPBEXaggData 4 2 2 8" xfId="2087"/>
    <cellStyle name="SAPBEXaggData 4 2 3" xfId="236"/>
    <cellStyle name="SAPBEXaggData 4 2 3 2" xfId="464"/>
    <cellStyle name="SAPBEXaggData 4 2 3 2 2" xfId="2703"/>
    <cellStyle name="SAPBEXaggData 4 2 3 3" xfId="752"/>
    <cellStyle name="SAPBEXaggData 4 2 3 3 2" xfId="2443"/>
    <cellStyle name="SAPBEXaggData 4 2 3 4" xfId="1142"/>
    <cellStyle name="SAPBEXaggData 4 2 3 5" xfId="1394"/>
    <cellStyle name="SAPBEXaggData 4 2 3 6" xfId="1639"/>
    <cellStyle name="SAPBEXaggData 4 2 3 7" xfId="1870"/>
    <cellStyle name="SAPBEXaggData 4 2 3 8" xfId="2134"/>
    <cellStyle name="SAPBEXaggData 4 2 4" xfId="345"/>
    <cellStyle name="SAPBEXaggData 4 2 4 2" xfId="849"/>
    <cellStyle name="SAPBEXaggData 4 2 5" xfId="633"/>
    <cellStyle name="SAPBEXaggData 4 2 5 2" xfId="2324"/>
    <cellStyle name="SAPBEXaggData 4 2 6" xfId="1023"/>
    <cellStyle name="SAPBEXaggData 4 2 6 2" xfId="2584"/>
    <cellStyle name="SAPBEXaggData 4 2 7" xfId="1287"/>
    <cellStyle name="SAPBEXaggData 4 2 8" xfId="1529"/>
    <cellStyle name="SAPBEXaggData 4 2 9" xfId="1764"/>
    <cellStyle name="SAPBEXaggData 4 3" xfId="141"/>
    <cellStyle name="SAPBEXaggData 4 3 10" xfId="2039"/>
    <cellStyle name="SAPBEXaggData 4 3 2" xfId="213"/>
    <cellStyle name="SAPBEXaggData 4 3 2 2" xfId="441"/>
    <cellStyle name="SAPBEXaggData 4 3 2 2 2" xfId="2680"/>
    <cellStyle name="SAPBEXaggData 4 3 2 3" xfId="729"/>
    <cellStyle name="SAPBEXaggData 4 3 2 3 2" xfId="2420"/>
    <cellStyle name="SAPBEXaggData 4 3 2 4" xfId="1119"/>
    <cellStyle name="SAPBEXaggData 4 3 2 5" xfId="1371"/>
    <cellStyle name="SAPBEXaggData 4 3 2 6" xfId="1616"/>
    <cellStyle name="SAPBEXaggData 4 3 2 7" xfId="1847"/>
    <cellStyle name="SAPBEXaggData 4 3 2 8" xfId="2111"/>
    <cellStyle name="SAPBEXaggData 4 3 3" xfId="238"/>
    <cellStyle name="SAPBEXaggData 4 3 3 2" xfId="466"/>
    <cellStyle name="SAPBEXaggData 4 3 3 2 2" xfId="2705"/>
    <cellStyle name="SAPBEXaggData 4 3 3 3" xfId="754"/>
    <cellStyle name="SAPBEXaggData 4 3 3 3 2" xfId="2445"/>
    <cellStyle name="SAPBEXaggData 4 3 3 4" xfId="1144"/>
    <cellStyle name="SAPBEXaggData 4 3 3 5" xfId="1396"/>
    <cellStyle name="SAPBEXaggData 4 3 3 6" xfId="1641"/>
    <cellStyle name="SAPBEXaggData 4 3 3 7" xfId="1872"/>
    <cellStyle name="SAPBEXaggData 4 3 3 8" xfId="2136"/>
    <cellStyle name="SAPBEXaggData 4 3 4" xfId="369"/>
    <cellStyle name="SAPBEXaggData 4 3 4 2" xfId="862"/>
    <cellStyle name="SAPBEXaggData 4 3 5" xfId="657"/>
    <cellStyle name="SAPBEXaggData 4 3 5 2" xfId="2348"/>
    <cellStyle name="SAPBEXaggData 4 3 6" xfId="1047"/>
    <cellStyle name="SAPBEXaggData 4 3 6 2" xfId="2608"/>
    <cellStyle name="SAPBEXaggData 4 3 7" xfId="1267"/>
    <cellStyle name="SAPBEXaggData 4 3 8" xfId="1484"/>
    <cellStyle name="SAPBEXaggData 4 3 9" xfId="1719"/>
    <cellStyle name="SAPBEXaggData 4 4" xfId="93"/>
    <cellStyle name="SAPBEXaggData 4 4 2" xfId="321"/>
    <cellStyle name="SAPBEXaggData 4 4 2 2" xfId="2560"/>
    <cellStyle name="SAPBEXaggData 4 4 3" xfId="609"/>
    <cellStyle name="SAPBEXaggData 4 4 3 2" xfId="2300"/>
    <cellStyle name="SAPBEXaggData 4 4 4" xfId="999"/>
    <cellStyle name="SAPBEXaggData 4 4 5" xfId="1308"/>
    <cellStyle name="SAPBEXaggData 4 4 6" xfId="1551"/>
    <cellStyle name="SAPBEXaggData 4 4 7" xfId="1786"/>
    <cellStyle name="SAPBEXaggData 4 4 8" xfId="1991"/>
    <cellStyle name="SAPBEXaggData 4 5" xfId="165"/>
    <cellStyle name="SAPBEXaggData 4 5 2" xfId="393"/>
    <cellStyle name="SAPBEXaggData 4 5 2 2" xfId="2632"/>
    <cellStyle name="SAPBEXaggData 4 5 3" xfId="681"/>
    <cellStyle name="SAPBEXaggData 4 5 3 2" xfId="2372"/>
    <cellStyle name="SAPBEXaggData 4 5 4" xfId="1071"/>
    <cellStyle name="SAPBEXaggData 4 5 5" xfId="1260"/>
    <cellStyle name="SAPBEXaggData 4 5 6" xfId="540"/>
    <cellStyle name="SAPBEXaggData 4 5 7" xfId="1474"/>
    <cellStyle name="SAPBEXaggData 4 5 8" xfId="2063"/>
    <cellStyle name="SAPBEXaggData 4 6" xfId="273"/>
    <cellStyle name="SAPBEXaggData 4 6 2" xfId="501"/>
    <cellStyle name="SAPBEXaggData 4 6 2 2" xfId="2740"/>
    <cellStyle name="SAPBEXaggData 4 6 3" xfId="789"/>
    <cellStyle name="SAPBEXaggData 4 6 3 2" xfId="2480"/>
    <cellStyle name="SAPBEXaggData 4 6 4" xfId="1179"/>
    <cellStyle name="SAPBEXaggData 4 6 5" xfId="1431"/>
    <cellStyle name="SAPBEXaggData 4 6 6" xfId="1676"/>
    <cellStyle name="SAPBEXaggData 4 6 7" xfId="1907"/>
    <cellStyle name="SAPBEXaggData 4 6 8" xfId="2171"/>
    <cellStyle name="SAPBEXaggData 4 7" xfId="857"/>
    <cellStyle name="SAPBEXaggData 4 8" xfId="566"/>
    <cellStyle name="SAPBEXaggData 4 8 2" xfId="2257"/>
    <cellStyle name="SAPBEXaggData 4 9" xfId="956"/>
    <cellStyle name="SAPBEXaggData 5" xfId="74"/>
    <cellStyle name="SAPBEXaggData 5 2" xfId="302"/>
    <cellStyle name="SAPBEXaggData 5 2 2" xfId="2541"/>
    <cellStyle name="SAPBEXaggData 5 3" xfId="590"/>
    <cellStyle name="SAPBEXaggData 5 3 2" xfId="2281"/>
    <cellStyle name="SAPBEXaggData 5 4" xfId="980"/>
    <cellStyle name="SAPBEXaggData 5 5" xfId="1205"/>
    <cellStyle name="SAPBEXaggData 5 6" xfId="531"/>
    <cellStyle name="SAPBEXaggData 5 7" xfId="1480"/>
    <cellStyle name="SAPBEXaggData 5 8" xfId="1972"/>
    <cellStyle name="SAPBEXaggData 6" xfId="73"/>
    <cellStyle name="SAPBEXaggData 6 2" xfId="301"/>
    <cellStyle name="SAPBEXaggData 6 2 2" xfId="2540"/>
    <cellStyle name="SAPBEXaggData 6 3" xfId="589"/>
    <cellStyle name="SAPBEXaggData 6 3 2" xfId="2280"/>
    <cellStyle name="SAPBEXaggData 6 4" xfId="979"/>
    <cellStyle name="SAPBEXaggData 6 5" xfId="1320"/>
    <cellStyle name="SAPBEXaggData 6 6" xfId="1225"/>
    <cellStyle name="SAPBEXaggData 6 7" xfId="1573"/>
    <cellStyle name="SAPBEXaggData 6 8" xfId="1971"/>
    <cellStyle name="SAPBEXaggData 7" xfId="79"/>
    <cellStyle name="SAPBEXaggData 7 2" xfId="307"/>
    <cellStyle name="SAPBEXaggData 7 2 2" xfId="2546"/>
    <cellStyle name="SAPBEXaggData 7 3" xfId="595"/>
    <cellStyle name="SAPBEXaggData 7 3 2" xfId="2286"/>
    <cellStyle name="SAPBEXaggData 7 4" xfId="985"/>
    <cellStyle name="SAPBEXaggData 7 5" xfId="558"/>
    <cellStyle name="SAPBEXaggData 7 6" xfId="538"/>
    <cellStyle name="SAPBEXaggData 7 7" xfId="1477"/>
    <cellStyle name="SAPBEXaggData 7 8" xfId="1977"/>
    <cellStyle name="SAPBEXaggData 8" xfId="42"/>
    <cellStyle name="SAPBEXaggData 8 2" xfId="821"/>
    <cellStyle name="SAPBEXaggData 8 2 2" xfId="2765"/>
    <cellStyle name="SAPBEXaggData 8 3" xfId="1211"/>
    <cellStyle name="SAPBEXaggData 8 3 2" xfId="2510"/>
    <cellStyle name="SAPBEXaggData 8 4" xfId="1462"/>
    <cellStyle name="SAPBEXaggData 8 5" xfId="1706"/>
    <cellStyle name="SAPBEXaggData 8 6" xfId="1932"/>
    <cellStyle name="SAPBEXaggData 8 7" xfId="2201"/>
    <cellStyle name="SAPBEXaggData 9" xfId="855"/>
    <cellStyle name="SAPBEXaggData 9 2" xfId="1242"/>
    <cellStyle name="SAPBEXaggData 9 2 2" xfId="2769"/>
    <cellStyle name="SAPBEXaggData 9 3" xfId="1489"/>
    <cellStyle name="SAPBEXaggData 9 3 2" xfId="2533"/>
    <cellStyle name="SAPBEXaggData 9 4" xfId="1724"/>
    <cellStyle name="SAPBEXaggData 9 5" xfId="1936"/>
    <cellStyle name="SAPBEXaggData 9 6" xfId="2224"/>
    <cellStyle name="SAPBEXaggItem" xfId="9"/>
    <cellStyle name="SAPBEXaggItem 10" xfId="852"/>
    <cellStyle name="SAPBEXaggItem 11" xfId="534"/>
    <cellStyle name="SAPBEXaggItem 11 2" xfId="2232"/>
    <cellStyle name="SAPBEXaggItem 12" xfId="1941"/>
    <cellStyle name="SAPBEXaggItem 2" xfId="38"/>
    <cellStyle name="SAPBEXaggItem 2 10" xfId="562"/>
    <cellStyle name="SAPBEXaggItem 2 10 2" xfId="2253"/>
    <cellStyle name="SAPBEXaggItem 2 11" xfId="1945"/>
    <cellStyle name="SAPBEXaggItem 2 2" xfId="55"/>
    <cellStyle name="SAPBEXaggItem 2 2 10" xfId="543"/>
    <cellStyle name="SAPBEXaggItem 2 2 11" xfId="1471"/>
    <cellStyle name="SAPBEXaggItem 2 2 12" xfId="1715"/>
    <cellStyle name="SAPBEXaggItem 2 2 13" xfId="1953"/>
    <cellStyle name="SAPBEXaggItem 2 2 2" xfId="122"/>
    <cellStyle name="SAPBEXaggItem 2 2 2 10" xfId="2020"/>
    <cellStyle name="SAPBEXaggItem 2 2 2 2" xfId="194"/>
    <cellStyle name="SAPBEXaggItem 2 2 2 2 2" xfId="422"/>
    <cellStyle name="SAPBEXaggItem 2 2 2 2 2 2" xfId="2661"/>
    <cellStyle name="SAPBEXaggItem 2 2 2 2 3" xfId="710"/>
    <cellStyle name="SAPBEXaggItem 2 2 2 2 3 2" xfId="2401"/>
    <cellStyle name="SAPBEXaggItem 2 2 2 2 4" xfId="1100"/>
    <cellStyle name="SAPBEXaggItem 2 2 2 2 5" xfId="1352"/>
    <cellStyle name="SAPBEXaggItem 2 2 2 2 6" xfId="1597"/>
    <cellStyle name="SAPBEXaggItem 2 2 2 2 7" xfId="1828"/>
    <cellStyle name="SAPBEXaggItem 2 2 2 2 8" xfId="2092"/>
    <cellStyle name="SAPBEXaggItem 2 2 2 3" xfId="239"/>
    <cellStyle name="SAPBEXaggItem 2 2 2 3 2" xfId="467"/>
    <cellStyle name="SAPBEXaggItem 2 2 2 3 2 2" xfId="2706"/>
    <cellStyle name="SAPBEXaggItem 2 2 2 3 3" xfId="755"/>
    <cellStyle name="SAPBEXaggItem 2 2 2 3 3 2" xfId="2446"/>
    <cellStyle name="SAPBEXaggItem 2 2 2 3 4" xfId="1145"/>
    <cellStyle name="SAPBEXaggItem 2 2 2 3 5" xfId="1397"/>
    <cellStyle name="SAPBEXaggItem 2 2 2 3 6" xfId="1642"/>
    <cellStyle name="SAPBEXaggItem 2 2 2 3 7" xfId="1873"/>
    <cellStyle name="SAPBEXaggItem 2 2 2 3 8" xfId="2137"/>
    <cellStyle name="SAPBEXaggItem 2 2 2 4" xfId="350"/>
    <cellStyle name="SAPBEXaggItem 2 2 2 4 2" xfId="861"/>
    <cellStyle name="SAPBEXaggItem 2 2 2 5" xfId="638"/>
    <cellStyle name="SAPBEXaggItem 2 2 2 5 2" xfId="2329"/>
    <cellStyle name="SAPBEXaggItem 2 2 2 6" xfId="1028"/>
    <cellStyle name="SAPBEXaggItem 2 2 2 6 2" xfId="2589"/>
    <cellStyle name="SAPBEXaggItem 2 2 2 7" xfId="953"/>
    <cellStyle name="SAPBEXaggItem 2 2 2 8" xfId="1330"/>
    <cellStyle name="SAPBEXaggItem 2 2 2 9" xfId="1479"/>
    <cellStyle name="SAPBEXaggItem 2 2 3" xfId="146"/>
    <cellStyle name="SAPBEXaggItem 2 2 3 10" xfId="2044"/>
    <cellStyle name="SAPBEXaggItem 2 2 3 2" xfId="218"/>
    <cellStyle name="SAPBEXaggItem 2 2 3 2 2" xfId="446"/>
    <cellStyle name="SAPBEXaggItem 2 2 3 2 2 2" xfId="2685"/>
    <cellStyle name="SAPBEXaggItem 2 2 3 2 3" xfId="734"/>
    <cellStyle name="SAPBEXaggItem 2 2 3 2 3 2" xfId="2425"/>
    <cellStyle name="SAPBEXaggItem 2 2 3 2 4" xfId="1124"/>
    <cellStyle name="SAPBEXaggItem 2 2 3 2 5" xfId="1376"/>
    <cellStyle name="SAPBEXaggItem 2 2 3 2 6" xfId="1621"/>
    <cellStyle name="SAPBEXaggItem 2 2 3 2 7" xfId="1852"/>
    <cellStyle name="SAPBEXaggItem 2 2 3 2 8" xfId="2116"/>
    <cellStyle name="SAPBEXaggItem 2 2 3 3" xfId="253"/>
    <cellStyle name="SAPBEXaggItem 2 2 3 3 2" xfId="481"/>
    <cellStyle name="SAPBEXaggItem 2 2 3 3 2 2" xfId="2720"/>
    <cellStyle name="SAPBEXaggItem 2 2 3 3 3" xfId="769"/>
    <cellStyle name="SAPBEXaggItem 2 2 3 3 3 2" xfId="2460"/>
    <cellStyle name="SAPBEXaggItem 2 2 3 3 4" xfId="1159"/>
    <cellStyle name="SAPBEXaggItem 2 2 3 3 5" xfId="1411"/>
    <cellStyle name="SAPBEXaggItem 2 2 3 3 6" xfId="1656"/>
    <cellStyle name="SAPBEXaggItem 2 2 3 3 7" xfId="1887"/>
    <cellStyle name="SAPBEXaggItem 2 2 3 3 8" xfId="2151"/>
    <cellStyle name="SAPBEXaggItem 2 2 3 4" xfId="374"/>
    <cellStyle name="SAPBEXaggItem 2 2 3 4 2" xfId="854"/>
    <cellStyle name="SAPBEXaggItem 2 2 3 5" xfId="662"/>
    <cellStyle name="SAPBEXaggItem 2 2 3 5 2" xfId="2353"/>
    <cellStyle name="SAPBEXaggItem 2 2 3 6" xfId="1052"/>
    <cellStyle name="SAPBEXaggItem 2 2 3 6 2" xfId="2613"/>
    <cellStyle name="SAPBEXaggItem 2 2 3 7" xfId="952"/>
    <cellStyle name="SAPBEXaggItem 2 2 3 8" xfId="1209"/>
    <cellStyle name="SAPBEXaggItem 2 2 3 9" xfId="1574"/>
    <cellStyle name="SAPBEXaggItem 2 2 4" xfId="98"/>
    <cellStyle name="SAPBEXaggItem 2 2 4 2" xfId="326"/>
    <cellStyle name="SAPBEXaggItem 2 2 4 2 2" xfId="2565"/>
    <cellStyle name="SAPBEXaggItem 2 2 4 3" xfId="614"/>
    <cellStyle name="SAPBEXaggItem 2 2 4 3 2" xfId="2305"/>
    <cellStyle name="SAPBEXaggItem 2 2 4 4" xfId="1004"/>
    <cellStyle name="SAPBEXaggItem 2 2 4 5" xfId="1301"/>
    <cellStyle name="SAPBEXaggItem 2 2 4 6" xfId="1549"/>
    <cellStyle name="SAPBEXaggItem 2 2 4 7" xfId="1784"/>
    <cellStyle name="SAPBEXaggItem 2 2 4 8" xfId="1996"/>
    <cellStyle name="SAPBEXaggItem 2 2 5" xfId="170"/>
    <cellStyle name="SAPBEXaggItem 2 2 5 2" xfId="398"/>
    <cellStyle name="SAPBEXaggItem 2 2 5 2 2" xfId="2637"/>
    <cellStyle name="SAPBEXaggItem 2 2 5 3" xfId="686"/>
    <cellStyle name="SAPBEXaggItem 2 2 5 3 2" xfId="2377"/>
    <cellStyle name="SAPBEXaggItem 2 2 5 4" xfId="1076"/>
    <cellStyle name="SAPBEXaggItem 2 2 5 5" xfId="552"/>
    <cellStyle name="SAPBEXaggItem 2 2 5 6" xfId="1461"/>
    <cellStyle name="SAPBEXaggItem 2 2 5 7" xfId="1705"/>
    <cellStyle name="SAPBEXaggItem 2 2 5 8" xfId="2068"/>
    <cellStyle name="SAPBEXaggItem 2 2 6" xfId="237"/>
    <cellStyle name="SAPBEXaggItem 2 2 6 2" xfId="465"/>
    <cellStyle name="SAPBEXaggItem 2 2 6 2 2" xfId="2704"/>
    <cellStyle name="SAPBEXaggItem 2 2 6 3" xfId="753"/>
    <cellStyle name="SAPBEXaggItem 2 2 6 3 2" xfId="2444"/>
    <cellStyle name="SAPBEXaggItem 2 2 6 4" xfId="1143"/>
    <cellStyle name="SAPBEXaggItem 2 2 6 5" xfId="1395"/>
    <cellStyle name="SAPBEXaggItem 2 2 6 6" xfId="1640"/>
    <cellStyle name="SAPBEXaggItem 2 2 6 7" xfId="1871"/>
    <cellStyle name="SAPBEXaggItem 2 2 6 8" xfId="2135"/>
    <cellStyle name="SAPBEXaggItem 2 2 7" xfId="850"/>
    <cellStyle name="SAPBEXaggItem 2 2 8" xfId="571"/>
    <cellStyle name="SAPBEXaggItem 2 2 8 2" xfId="2262"/>
    <cellStyle name="SAPBEXaggItem 2 2 9" xfId="961"/>
    <cellStyle name="SAPBEXaggItem 2 3" xfId="63"/>
    <cellStyle name="SAPBEXaggItem 2 3 10" xfId="1323"/>
    <cellStyle name="SAPBEXaggItem 2 3 11" xfId="1231"/>
    <cellStyle name="SAPBEXaggItem 2 3 12" xfId="1329"/>
    <cellStyle name="SAPBEXaggItem 2 3 13" xfId="1961"/>
    <cellStyle name="SAPBEXaggItem 2 3 2" xfId="130"/>
    <cellStyle name="SAPBEXaggItem 2 3 2 10" xfId="2028"/>
    <cellStyle name="SAPBEXaggItem 2 3 2 2" xfId="202"/>
    <cellStyle name="SAPBEXaggItem 2 3 2 2 2" xfId="430"/>
    <cellStyle name="SAPBEXaggItem 2 3 2 2 2 2" xfId="2669"/>
    <cellStyle name="SAPBEXaggItem 2 3 2 2 3" xfId="718"/>
    <cellStyle name="SAPBEXaggItem 2 3 2 2 3 2" xfId="2409"/>
    <cellStyle name="SAPBEXaggItem 2 3 2 2 4" xfId="1108"/>
    <cellStyle name="SAPBEXaggItem 2 3 2 2 5" xfId="1360"/>
    <cellStyle name="SAPBEXaggItem 2 3 2 2 6" xfId="1605"/>
    <cellStyle name="SAPBEXaggItem 2 3 2 2 7" xfId="1836"/>
    <cellStyle name="SAPBEXaggItem 2 3 2 2 8" xfId="2100"/>
    <cellStyle name="SAPBEXaggItem 2 3 2 3" xfId="257"/>
    <cellStyle name="SAPBEXaggItem 2 3 2 3 2" xfId="485"/>
    <cellStyle name="SAPBEXaggItem 2 3 2 3 2 2" xfId="2724"/>
    <cellStyle name="SAPBEXaggItem 2 3 2 3 3" xfId="773"/>
    <cellStyle name="SAPBEXaggItem 2 3 2 3 3 2" xfId="2464"/>
    <cellStyle name="SAPBEXaggItem 2 3 2 3 4" xfId="1163"/>
    <cellStyle name="SAPBEXaggItem 2 3 2 3 5" xfId="1415"/>
    <cellStyle name="SAPBEXaggItem 2 3 2 3 6" xfId="1660"/>
    <cellStyle name="SAPBEXaggItem 2 3 2 3 7" xfId="1891"/>
    <cellStyle name="SAPBEXaggItem 2 3 2 3 8" xfId="2155"/>
    <cellStyle name="SAPBEXaggItem 2 3 2 4" xfId="358"/>
    <cellStyle name="SAPBEXaggItem 2 3 2 4 2" xfId="879"/>
    <cellStyle name="SAPBEXaggItem 2 3 2 5" xfId="646"/>
    <cellStyle name="SAPBEXaggItem 2 3 2 5 2" xfId="2337"/>
    <cellStyle name="SAPBEXaggItem 2 3 2 6" xfId="1036"/>
    <cellStyle name="SAPBEXaggItem 2 3 2 6 2" xfId="2597"/>
    <cellStyle name="SAPBEXaggItem 2 3 2 7" xfId="1277"/>
    <cellStyle name="SAPBEXaggItem 2 3 2 8" xfId="1522"/>
    <cellStyle name="SAPBEXaggItem 2 3 2 9" xfId="1757"/>
    <cellStyle name="SAPBEXaggItem 2 3 3" xfId="154"/>
    <cellStyle name="SAPBEXaggItem 2 3 3 10" xfId="2052"/>
    <cellStyle name="SAPBEXaggItem 2 3 3 2" xfId="226"/>
    <cellStyle name="SAPBEXaggItem 2 3 3 2 2" xfId="454"/>
    <cellStyle name="SAPBEXaggItem 2 3 3 2 2 2" xfId="2693"/>
    <cellStyle name="SAPBEXaggItem 2 3 3 2 3" xfId="742"/>
    <cellStyle name="SAPBEXaggItem 2 3 3 2 3 2" xfId="2433"/>
    <cellStyle name="SAPBEXaggItem 2 3 3 2 4" xfId="1132"/>
    <cellStyle name="SAPBEXaggItem 2 3 3 2 5" xfId="1384"/>
    <cellStyle name="SAPBEXaggItem 2 3 3 2 6" xfId="1629"/>
    <cellStyle name="SAPBEXaggItem 2 3 3 2 7" xfId="1860"/>
    <cellStyle name="SAPBEXaggItem 2 3 3 2 8" xfId="2124"/>
    <cellStyle name="SAPBEXaggItem 2 3 3 3" xfId="263"/>
    <cellStyle name="SAPBEXaggItem 2 3 3 3 2" xfId="491"/>
    <cellStyle name="SAPBEXaggItem 2 3 3 3 2 2" xfId="2730"/>
    <cellStyle name="SAPBEXaggItem 2 3 3 3 3" xfId="779"/>
    <cellStyle name="SAPBEXaggItem 2 3 3 3 3 2" xfId="2470"/>
    <cellStyle name="SAPBEXaggItem 2 3 3 3 4" xfId="1169"/>
    <cellStyle name="SAPBEXaggItem 2 3 3 3 5" xfId="1421"/>
    <cellStyle name="SAPBEXaggItem 2 3 3 3 6" xfId="1666"/>
    <cellStyle name="SAPBEXaggItem 2 3 3 3 7" xfId="1897"/>
    <cellStyle name="SAPBEXaggItem 2 3 3 3 8" xfId="2161"/>
    <cellStyle name="SAPBEXaggItem 2 3 3 4" xfId="382"/>
    <cellStyle name="SAPBEXaggItem 2 3 3 4 2" xfId="880"/>
    <cellStyle name="SAPBEXaggItem 2 3 3 5" xfId="670"/>
    <cellStyle name="SAPBEXaggItem 2 3 3 5 2" xfId="2361"/>
    <cellStyle name="SAPBEXaggItem 2 3 3 6" xfId="1060"/>
    <cellStyle name="SAPBEXaggItem 2 3 3 6 2" xfId="2621"/>
    <cellStyle name="SAPBEXaggItem 2 3 3 7" xfId="1250"/>
    <cellStyle name="SAPBEXaggItem 2 3 3 8" xfId="1498"/>
    <cellStyle name="SAPBEXaggItem 2 3 3 9" xfId="1733"/>
    <cellStyle name="SAPBEXaggItem 2 3 4" xfId="106"/>
    <cellStyle name="SAPBEXaggItem 2 3 4 2" xfId="334"/>
    <cellStyle name="SAPBEXaggItem 2 3 4 2 2" xfId="2573"/>
    <cellStyle name="SAPBEXaggItem 2 3 4 3" xfId="622"/>
    <cellStyle name="SAPBEXaggItem 2 3 4 3 2" xfId="2313"/>
    <cellStyle name="SAPBEXaggItem 2 3 4 4" xfId="1012"/>
    <cellStyle name="SAPBEXaggItem 2 3 4 5" xfId="1297"/>
    <cellStyle name="SAPBEXaggItem 2 3 4 6" xfId="1542"/>
    <cellStyle name="SAPBEXaggItem 2 3 4 7" xfId="1777"/>
    <cellStyle name="SAPBEXaggItem 2 3 4 8" xfId="2004"/>
    <cellStyle name="SAPBEXaggItem 2 3 5" xfId="178"/>
    <cellStyle name="SAPBEXaggItem 2 3 5 2" xfId="406"/>
    <cellStyle name="SAPBEXaggItem 2 3 5 2 2" xfId="2645"/>
    <cellStyle name="SAPBEXaggItem 2 3 5 3" xfId="694"/>
    <cellStyle name="SAPBEXaggItem 2 3 5 3 2" xfId="2385"/>
    <cellStyle name="SAPBEXaggItem 2 3 5 4" xfId="1084"/>
    <cellStyle name="SAPBEXaggItem 2 3 5 5" xfId="1336"/>
    <cellStyle name="SAPBEXaggItem 2 3 5 6" xfId="1581"/>
    <cellStyle name="SAPBEXaggItem 2 3 5 7" xfId="1812"/>
    <cellStyle name="SAPBEXaggItem 2 3 5 8" xfId="2076"/>
    <cellStyle name="SAPBEXaggItem 2 3 6" xfId="276"/>
    <cellStyle name="SAPBEXaggItem 2 3 6 2" xfId="504"/>
    <cellStyle name="SAPBEXaggItem 2 3 6 2 2" xfId="2743"/>
    <cellStyle name="SAPBEXaggItem 2 3 6 3" xfId="792"/>
    <cellStyle name="SAPBEXaggItem 2 3 6 3 2" xfId="2483"/>
    <cellStyle name="SAPBEXaggItem 2 3 6 4" xfId="1182"/>
    <cellStyle name="SAPBEXaggItem 2 3 6 5" xfId="1434"/>
    <cellStyle name="SAPBEXaggItem 2 3 6 6" xfId="1679"/>
    <cellStyle name="SAPBEXaggItem 2 3 6 7" xfId="1910"/>
    <cellStyle name="SAPBEXaggItem 2 3 6 8" xfId="2174"/>
    <cellStyle name="SAPBEXaggItem 2 3 7" xfId="858"/>
    <cellStyle name="SAPBEXaggItem 2 3 8" xfId="579"/>
    <cellStyle name="SAPBEXaggItem 2 3 8 2" xfId="2270"/>
    <cellStyle name="SAPBEXaggItem 2 3 9" xfId="969"/>
    <cellStyle name="SAPBEXaggItem 2 4" xfId="114"/>
    <cellStyle name="SAPBEXaggItem 2 4 10" xfId="2012"/>
    <cellStyle name="SAPBEXaggItem 2 4 2" xfId="186"/>
    <cellStyle name="SAPBEXaggItem 2 4 2 2" xfId="414"/>
    <cellStyle name="SAPBEXaggItem 2 4 2 2 2" xfId="2653"/>
    <cellStyle name="SAPBEXaggItem 2 4 2 3" xfId="702"/>
    <cellStyle name="SAPBEXaggItem 2 4 2 3 2" xfId="2393"/>
    <cellStyle name="SAPBEXaggItem 2 4 2 4" xfId="1092"/>
    <cellStyle name="SAPBEXaggItem 2 4 2 5" xfId="1344"/>
    <cellStyle name="SAPBEXaggItem 2 4 2 6" xfId="1589"/>
    <cellStyle name="SAPBEXaggItem 2 4 2 7" xfId="1820"/>
    <cellStyle name="SAPBEXaggItem 2 4 2 8" xfId="2084"/>
    <cellStyle name="SAPBEXaggItem 2 4 3" xfId="286"/>
    <cellStyle name="SAPBEXaggItem 2 4 3 2" xfId="514"/>
    <cellStyle name="SAPBEXaggItem 2 4 3 2 2" xfId="2753"/>
    <cellStyle name="SAPBEXaggItem 2 4 3 3" xfId="802"/>
    <cellStyle name="SAPBEXaggItem 2 4 3 3 2" xfId="2493"/>
    <cellStyle name="SAPBEXaggItem 2 4 3 4" xfId="1192"/>
    <cellStyle name="SAPBEXaggItem 2 4 3 5" xfId="1444"/>
    <cellStyle name="SAPBEXaggItem 2 4 3 6" xfId="1689"/>
    <cellStyle name="SAPBEXaggItem 2 4 3 7" xfId="1920"/>
    <cellStyle name="SAPBEXaggItem 2 4 3 8" xfId="2184"/>
    <cellStyle name="SAPBEXaggItem 2 4 4" xfId="342"/>
    <cellStyle name="SAPBEXaggItem 2 4 4 2" xfId="881"/>
    <cellStyle name="SAPBEXaggItem 2 4 5" xfId="630"/>
    <cellStyle name="SAPBEXaggItem 2 4 5 2" xfId="2321"/>
    <cellStyle name="SAPBEXaggItem 2 4 6" xfId="1020"/>
    <cellStyle name="SAPBEXaggItem 2 4 6 2" xfId="2581"/>
    <cellStyle name="SAPBEXaggItem 2 4 7" xfId="1289"/>
    <cellStyle name="SAPBEXaggItem 2 4 8" xfId="1532"/>
    <cellStyle name="SAPBEXaggItem 2 4 9" xfId="1767"/>
    <cellStyle name="SAPBEXaggItem 2 5" xfId="138"/>
    <cellStyle name="SAPBEXaggItem 2 5 10" xfId="2036"/>
    <cellStyle name="SAPBEXaggItem 2 5 2" xfId="210"/>
    <cellStyle name="SAPBEXaggItem 2 5 2 2" xfId="438"/>
    <cellStyle name="SAPBEXaggItem 2 5 2 2 2" xfId="2677"/>
    <cellStyle name="SAPBEXaggItem 2 5 2 3" xfId="726"/>
    <cellStyle name="SAPBEXaggItem 2 5 2 3 2" xfId="2417"/>
    <cellStyle name="SAPBEXaggItem 2 5 2 4" xfId="1116"/>
    <cellStyle name="SAPBEXaggItem 2 5 2 5" xfId="1368"/>
    <cellStyle name="SAPBEXaggItem 2 5 2 6" xfId="1613"/>
    <cellStyle name="SAPBEXaggItem 2 5 2 7" xfId="1844"/>
    <cellStyle name="SAPBEXaggItem 2 5 2 8" xfId="2108"/>
    <cellStyle name="SAPBEXaggItem 2 5 3" xfId="72"/>
    <cellStyle name="SAPBEXaggItem 2 5 3 2" xfId="300"/>
    <cellStyle name="SAPBEXaggItem 2 5 3 2 2" xfId="2539"/>
    <cellStyle name="SAPBEXaggItem 2 5 3 3" xfId="588"/>
    <cellStyle name="SAPBEXaggItem 2 5 3 3 2" xfId="2279"/>
    <cellStyle name="SAPBEXaggItem 2 5 3 4" xfId="978"/>
    <cellStyle name="SAPBEXaggItem 2 5 3 5" xfId="1217"/>
    <cellStyle name="SAPBEXaggItem 2 5 3 6" xfId="1457"/>
    <cellStyle name="SAPBEXaggItem 2 5 3 7" xfId="1702"/>
    <cellStyle name="SAPBEXaggItem 2 5 3 8" xfId="1970"/>
    <cellStyle name="SAPBEXaggItem 2 5 4" xfId="366"/>
    <cellStyle name="SAPBEXaggItem 2 5 4 2" xfId="882"/>
    <cellStyle name="SAPBEXaggItem 2 5 5" xfId="654"/>
    <cellStyle name="SAPBEXaggItem 2 5 5 2" xfId="2345"/>
    <cellStyle name="SAPBEXaggItem 2 5 6" xfId="1044"/>
    <cellStyle name="SAPBEXaggItem 2 5 6 2" xfId="2605"/>
    <cellStyle name="SAPBEXaggItem 2 5 7" xfId="1269"/>
    <cellStyle name="SAPBEXaggItem 2 5 8" xfId="1492"/>
    <cellStyle name="SAPBEXaggItem 2 5 9" xfId="1727"/>
    <cellStyle name="SAPBEXaggItem 2 6" xfId="90"/>
    <cellStyle name="SAPBEXaggItem 2 6 2" xfId="318"/>
    <cellStyle name="SAPBEXaggItem 2 6 2 2" xfId="2557"/>
    <cellStyle name="SAPBEXaggItem 2 6 3" xfId="606"/>
    <cellStyle name="SAPBEXaggItem 2 6 3 2" xfId="2297"/>
    <cellStyle name="SAPBEXaggItem 2 6 4" xfId="996"/>
    <cellStyle name="SAPBEXaggItem 2 6 5" xfId="1312"/>
    <cellStyle name="SAPBEXaggItem 2 6 6" xfId="1547"/>
    <cellStyle name="SAPBEXaggItem 2 6 7" xfId="1782"/>
    <cellStyle name="SAPBEXaggItem 2 6 8" xfId="1988"/>
    <cellStyle name="SAPBEXaggItem 2 7" xfId="162"/>
    <cellStyle name="SAPBEXaggItem 2 7 2" xfId="390"/>
    <cellStyle name="SAPBEXaggItem 2 7 2 2" xfId="2629"/>
    <cellStyle name="SAPBEXaggItem 2 7 3" xfId="678"/>
    <cellStyle name="SAPBEXaggItem 2 7 3 2" xfId="2369"/>
    <cellStyle name="SAPBEXaggItem 2 7 4" xfId="1068"/>
    <cellStyle name="SAPBEXaggItem 2 7 5" xfId="1257"/>
    <cellStyle name="SAPBEXaggItem 2 7 6" xfId="1509"/>
    <cellStyle name="SAPBEXaggItem 2 7 7" xfId="1744"/>
    <cellStyle name="SAPBEXaggItem 2 7 8" xfId="2060"/>
    <cellStyle name="SAPBEXaggItem 2 8" xfId="280"/>
    <cellStyle name="SAPBEXaggItem 2 8 2" xfId="508"/>
    <cellStyle name="SAPBEXaggItem 2 8 2 2" xfId="2747"/>
    <cellStyle name="SAPBEXaggItem 2 8 3" xfId="796"/>
    <cellStyle name="SAPBEXaggItem 2 8 3 2" xfId="2487"/>
    <cellStyle name="SAPBEXaggItem 2 8 4" xfId="1186"/>
    <cellStyle name="SAPBEXaggItem 2 8 5" xfId="1438"/>
    <cellStyle name="SAPBEXaggItem 2 8 6" xfId="1683"/>
    <cellStyle name="SAPBEXaggItem 2 8 7" xfId="1914"/>
    <cellStyle name="SAPBEXaggItem 2 8 8" xfId="2178"/>
    <cellStyle name="SAPBEXaggItem 2 9" xfId="47"/>
    <cellStyle name="SAPBEXaggItem 2 9 2" xfId="848"/>
    <cellStyle name="SAPBEXaggItem 3" xfId="59"/>
    <cellStyle name="SAPBEXaggItem 3 10" xfId="965"/>
    <cellStyle name="SAPBEXaggItem 3 11" xfId="1321"/>
    <cellStyle name="SAPBEXaggItem 3 12" xfId="1569"/>
    <cellStyle name="SAPBEXaggItem 3 13" xfId="1804"/>
    <cellStyle name="SAPBEXaggItem 3 14" xfId="1957"/>
    <cellStyle name="SAPBEXaggItem 3 2" xfId="67"/>
    <cellStyle name="SAPBEXaggItem 3 2 10" xfId="530"/>
    <cellStyle name="SAPBEXaggItem 3 2 11" xfId="1487"/>
    <cellStyle name="SAPBEXaggItem 3 2 12" xfId="1722"/>
    <cellStyle name="SAPBEXaggItem 3 2 13" xfId="1965"/>
    <cellStyle name="SAPBEXaggItem 3 2 2" xfId="134"/>
    <cellStyle name="SAPBEXaggItem 3 2 2 10" xfId="2032"/>
    <cellStyle name="SAPBEXaggItem 3 2 2 2" xfId="206"/>
    <cellStyle name="SAPBEXaggItem 3 2 2 2 2" xfId="434"/>
    <cellStyle name="SAPBEXaggItem 3 2 2 2 2 2" xfId="2673"/>
    <cellStyle name="SAPBEXaggItem 3 2 2 2 3" xfId="722"/>
    <cellStyle name="SAPBEXaggItem 3 2 2 2 3 2" xfId="2413"/>
    <cellStyle name="SAPBEXaggItem 3 2 2 2 4" xfId="1112"/>
    <cellStyle name="SAPBEXaggItem 3 2 2 2 5" xfId="1364"/>
    <cellStyle name="SAPBEXaggItem 3 2 2 2 6" xfId="1609"/>
    <cellStyle name="SAPBEXaggItem 3 2 2 2 7" xfId="1840"/>
    <cellStyle name="SAPBEXaggItem 3 2 2 2 8" xfId="2104"/>
    <cellStyle name="SAPBEXaggItem 3 2 2 3" xfId="285"/>
    <cellStyle name="SAPBEXaggItem 3 2 2 3 2" xfId="513"/>
    <cellStyle name="SAPBEXaggItem 3 2 2 3 2 2" xfId="2752"/>
    <cellStyle name="SAPBEXaggItem 3 2 2 3 3" xfId="801"/>
    <cellStyle name="SAPBEXaggItem 3 2 2 3 3 2" xfId="2492"/>
    <cellStyle name="SAPBEXaggItem 3 2 2 3 4" xfId="1191"/>
    <cellStyle name="SAPBEXaggItem 3 2 2 3 5" xfId="1443"/>
    <cellStyle name="SAPBEXaggItem 3 2 2 3 6" xfId="1688"/>
    <cellStyle name="SAPBEXaggItem 3 2 2 3 7" xfId="1919"/>
    <cellStyle name="SAPBEXaggItem 3 2 2 3 8" xfId="2183"/>
    <cellStyle name="SAPBEXaggItem 3 2 2 4" xfId="362"/>
    <cellStyle name="SAPBEXaggItem 3 2 2 4 2" xfId="885"/>
    <cellStyle name="SAPBEXaggItem 3 2 2 5" xfId="650"/>
    <cellStyle name="SAPBEXaggItem 3 2 2 5 2" xfId="2341"/>
    <cellStyle name="SAPBEXaggItem 3 2 2 6" xfId="1040"/>
    <cellStyle name="SAPBEXaggItem 3 2 2 6 2" xfId="2601"/>
    <cellStyle name="SAPBEXaggItem 3 2 2 7" xfId="1271"/>
    <cellStyle name="SAPBEXaggItem 3 2 2 8" xfId="1519"/>
    <cellStyle name="SAPBEXaggItem 3 2 2 9" xfId="1754"/>
    <cellStyle name="SAPBEXaggItem 3 2 3" xfId="158"/>
    <cellStyle name="SAPBEXaggItem 3 2 3 10" xfId="2056"/>
    <cellStyle name="SAPBEXaggItem 3 2 3 2" xfId="230"/>
    <cellStyle name="SAPBEXaggItem 3 2 3 2 2" xfId="458"/>
    <cellStyle name="SAPBEXaggItem 3 2 3 2 2 2" xfId="2697"/>
    <cellStyle name="SAPBEXaggItem 3 2 3 2 3" xfId="746"/>
    <cellStyle name="SAPBEXaggItem 3 2 3 2 3 2" xfId="2437"/>
    <cellStyle name="SAPBEXaggItem 3 2 3 2 4" xfId="1136"/>
    <cellStyle name="SAPBEXaggItem 3 2 3 2 5" xfId="1388"/>
    <cellStyle name="SAPBEXaggItem 3 2 3 2 6" xfId="1633"/>
    <cellStyle name="SAPBEXaggItem 3 2 3 2 7" xfId="1864"/>
    <cellStyle name="SAPBEXaggItem 3 2 3 2 8" xfId="2128"/>
    <cellStyle name="SAPBEXaggItem 3 2 3 3" xfId="85"/>
    <cellStyle name="SAPBEXaggItem 3 2 3 3 2" xfId="313"/>
    <cellStyle name="SAPBEXaggItem 3 2 3 3 2 2" xfId="2552"/>
    <cellStyle name="SAPBEXaggItem 3 2 3 3 3" xfId="601"/>
    <cellStyle name="SAPBEXaggItem 3 2 3 3 3 2" xfId="2292"/>
    <cellStyle name="SAPBEXaggItem 3 2 3 3 4" xfId="991"/>
    <cellStyle name="SAPBEXaggItem 3 2 3 3 5" xfId="1316"/>
    <cellStyle name="SAPBEXaggItem 3 2 3 3 6" xfId="1561"/>
    <cellStyle name="SAPBEXaggItem 3 2 3 3 7" xfId="1796"/>
    <cellStyle name="SAPBEXaggItem 3 2 3 3 8" xfId="1983"/>
    <cellStyle name="SAPBEXaggItem 3 2 3 4" xfId="386"/>
    <cellStyle name="SAPBEXaggItem 3 2 3 4 2" xfId="886"/>
    <cellStyle name="SAPBEXaggItem 3 2 3 5" xfId="674"/>
    <cellStyle name="SAPBEXaggItem 3 2 3 5 2" xfId="2365"/>
    <cellStyle name="SAPBEXaggItem 3 2 3 6" xfId="1064"/>
    <cellStyle name="SAPBEXaggItem 3 2 3 6 2" xfId="2625"/>
    <cellStyle name="SAPBEXaggItem 3 2 3 7" xfId="1263"/>
    <cellStyle name="SAPBEXaggItem 3 2 3 8" xfId="1503"/>
    <cellStyle name="SAPBEXaggItem 3 2 3 9" xfId="1738"/>
    <cellStyle name="SAPBEXaggItem 3 2 4" xfId="110"/>
    <cellStyle name="SAPBEXaggItem 3 2 4 2" xfId="338"/>
    <cellStyle name="SAPBEXaggItem 3 2 4 2 2" xfId="2577"/>
    <cellStyle name="SAPBEXaggItem 3 2 4 3" xfId="626"/>
    <cellStyle name="SAPBEXaggItem 3 2 4 3 2" xfId="2317"/>
    <cellStyle name="SAPBEXaggItem 3 2 4 4" xfId="1016"/>
    <cellStyle name="SAPBEXaggItem 3 2 4 5" xfId="1291"/>
    <cellStyle name="SAPBEXaggItem 3 2 4 6" xfId="1539"/>
    <cellStyle name="SAPBEXaggItem 3 2 4 7" xfId="1774"/>
    <cellStyle name="SAPBEXaggItem 3 2 4 8" xfId="2008"/>
    <cellStyle name="SAPBEXaggItem 3 2 5" xfId="182"/>
    <cellStyle name="SAPBEXaggItem 3 2 5 2" xfId="410"/>
    <cellStyle name="SAPBEXaggItem 3 2 5 2 2" xfId="2649"/>
    <cellStyle name="SAPBEXaggItem 3 2 5 3" xfId="698"/>
    <cellStyle name="SAPBEXaggItem 3 2 5 3 2" xfId="2389"/>
    <cellStyle name="SAPBEXaggItem 3 2 5 4" xfId="1088"/>
    <cellStyle name="SAPBEXaggItem 3 2 5 5" xfId="1340"/>
    <cellStyle name="SAPBEXaggItem 3 2 5 6" xfId="1585"/>
    <cellStyle name="SAPBEXaggItem 3 2 5 7" xfId="1816"/>
    <cellStyle name="SAPBEXaggItem 3 2 5 8" xfId="2080"/>
    <cellStyle name="SAPBEXaggItem 3 2 6" xfId="258"/>
    <cellStyle name="SAPBEXaggItem 3 2 6 2" xfId="486"/>
    <cellStyle name="SAPBEXaggItem 3 2 6 2 2" xfId="2725"/>
    <cellStyle name="SAPBEXaggItem 3 2 6 3" xfId="774"/>
    <cellStyle name="SAPBEXaggItem 3 2 6 3 2" xfId="2465"/>
    <cellStyle name="SAPBEXaggItem 3 2 6 4" xfId="1164"/>
    <cellStyle name="SAPBEXaggItem 3 2 6 5" xfId="1416"/>
    <cellStyle name="SAPBEXaggItem 3 2 6 6" xfId="1661"/>
    <cellStyle name="SAPBEXaggItem 3 2 6 7" xfId="1892"/>
    <cellStyle name="SAPBEXaggItem 3 2 6 8" xfId="2156"/>
    <cellStyle name="SAPBEXaggItem 3 2 7" xfId="884"/>
    <cellStyle name="SAPBEXaggItem 3 2 8" xfId="583"/>
    <cellStyle name="SAPBEXaggItem 3 2 8 2" xfId="2274"/>
    <cellStyle name="SAPBEXaggItem 3 2 9" xfId="973"/>
    <cellStyle name="SAPBEXaggItem 3 3" xfId="126"/>
    <cellStyle name="SAPBEXaggItem 3 3 10" xfId="2024"/>
    <cellStyle name="SAPBEXaggItem 3 3 2" xfId="198"/>
    <cellStyle name="SAPBEXaggItem 3 3 2 2" xfId="426"/>
    <cellStyle name="SAPBEXaggItem 3 3 2 2 2" xfId="2665"/>
    <cellStyle name="SAPBEXaggItem 3 3 2 3" xfId="714"/>
    <cellStyle name="SAPBEXaggItem 3 3 2 3 2" xfId="2405"/>
    <cellStyle name="SAPBEXaggItem 3 3 2 4" xfId="1104"/>
    <cellStyle name="SAPBEXaggItem 3 3 2 5" xfId="1356"/>
    <cellStyle name="SAPBEXaggItem 3 3 2 6" xfId="1601"/>
    <cellStyle name="SAPBEXaggItem 3 3 2 7" xfId="1832"/>
    <cellStyle name="SAPBEXaggItem 3 3 2 8" xfId="2096"/>
    <cellStyle name="SAPBEXaggItem 3 3 3" xfId="275"/>
    <cellStyle name="SAPBEXaggItem 3 3 3 2" xfId="503"/>
    <cellStyle name="SAPBEXaggItem 3 3 3 2 2" xfId="2742"/>
    <cellStyle name="SAPBEXaggItem 3 3 3 3" xfId="791"/>
    <cellStyle name="SAPBEXaggItem 3 3 3 3 2" xfId="2482"/>
    <cellStyle name="SAPBEXaggItem 3 3 3 4" xfId="1181"/>
    <cellStyle name="SAPBEXaggItem 3 3 3 5" xfId="1433"/>
    <cellStyle name="SAPBEXaggItem 3 3 3 6" xfId="1678"/>
    <cellStyle name="SAPBEXaggItem 3 3 3 7" xfId="1909"/>
    <cellStyle name="SAPBEXaggItem 3 3 3 8" xfId="2173"/>
    <cellStyle name="SAPBEXaggItem 3 3 4" xfId="354"/>
    <cellStyle name="SAPBEXaggItem 3 3 4 2" xfId="887"/>
    <cellStyle name="SAPBEXaggItem 3 3 5" xfId="642"/>
    <cellStyle name="SAPBEXaggItem 3 3 5 2" xfId="2333"/>
    <cellStyle name="SAPBEXaggItem 3 3 6" xfId="1032"/>
    <cellStyle name="SAPBEXaggItem 3 3 6 2" xfId="2593"/>
    <cellStyle name="SAPBEXaggItem 3 3 7" xfId="1216"/>
    <cellStyle name="SAPBEXaggItem 3 3 8" xfId="1523"/>
    <cellStyle name="SAPBEXaggItem 3 3 9" xfId="1758"/>
    <cellStyle name="SAPBEXaggItem 3 4" xfId="150"/>
    <cellStyle name="SAPBEXaggItem 3 4 10" xfId="2048"/>
    <cellStyle name="SAPBEXaggItem 3 4 2" xfId="222"/>
    <cellStyle name="SAPBEXaggItem 3 4 2 2" xfId="450"/>
    <cellStyle name="SAPBEXaggItem 3 4 2 2 2" xfId="2689"/>
    <cellStyle name="SAPBEXaggItem 3 4 2 3" xfId="738"/>
    <cellStyle name="SAPBEXaggItem 3 4 2 3 2" xfId="2429"/>
    <cellStyle name="SAPBEXaggItem 3 4 2 4" xfId="1128"/>
    <cellStyle name="SAPBEXaggItem 3 4 2 5" xfId="1380"/>
    <cellStyle name="SAPBEXaggItem 3 4 2 6" xfId="1625"/>
    <cellStyle name="SAPBEXaggItem 3 4 2 7" xfId="1856"/>
    <cellStyle name="SAPBEXaggItem 3 4 2 8" xfId="2120"/>
    <cellStyle name="SAPBEXaggItem 3 4 3" xfId="291"/>
    <cellStyle name="SAPBEXaggItem 3 4 3 2" xfId="519"/>
    <cellStyle name="SAPBEXaggItem 3 4 3 2 2" xfId="2758"/>
    <cellStyle name="SAPBEXaggItem 3 4 3 3" xfId="807"/>
    <cellStyle name="SAPBEXaggItem 3 4 3 3 2" xfId="2498"/>
    <cellStyle name="SAPBEXaggItem 3 4 3 4" xfId="1197"/>
    <cellStyle name="SAPBEXaggItem 3 4 3 5" xfId="1449"/>
    <cellStyle name="SAPBEXaggItem 3 4 3 6" xfId="1694"/>
    <cellStyle name="SAPBEXaggItem 3 4 3 7" xfId="1925"/>
    <cellStyle name="SAPBEXaggItem 3 4 3 8" xfId="2189"/>
    <cellStyle name="SAPBEXaggItem 3 4 4" xfId="378"/>
    <cellStyle name="SAPBEXaggItem 3 4 4 2" xfId="888"/>
    <cellStyle name="SAPBEXaggItem 3 4 5" xfId="666"/>
    <cellStyle name="SAPBEXaggItem 3 4 5 2" xfId="2357"/>
    <cellStyle name="SAPBEXaggItem 3 4 6" xfId="1056"/>
    <cellStyle name="SAPBEXaggItem 3 4 6 2" xfId="2617"/>
    <cellStyle name="SAPBEXaggItem 3 4 7" xfId="1249"/>
    <cellStyle name="SAPBEXaggItem 3 4 8" xfId="1501"/>
    <cellStyle name="SAPBEXaggItem 3 4 9" xfId="1736"/>
    <cellStyle name="SAPBEXaggItem 3 5" xfId="102"/>
    <cellStyle name="SAPBEXaggItem 3 5 2" xfId="330"/>
    <cellStyle name="SAPBEXaggItem 3 5 2 2" xfId="2569"/>
    <cellStyle name="SAPBEXaggItem 3 5 3" xfId="618"/>
    <cellStyle name="SAPBEXaggItem 3 5 3 2" xfId="2309"/>
    <cellStyle name="SAPBEXaggItem 3 5 4" xfId="1008"/>
    <cellStyle name="SAPBEXaggItem 3 5 5" xfId="1299"/>
    <cellStyle name="SAPBEXaggItem 3 5 6" xfId="1543"/>
    <cellStyle name="SAPBEXaggItem 3 5 7" xfId="1778"/>
    <cellStyle name="SAPBEXaggItem 3 5 8" xfId="2000"/>
    <cellStyle name="SAPBEXaggItem 3 6" xfId="174"/>
    <cellStyle name="SAPBEXaggItem 3 6 2" xfId="402"/>
    <cellStyle name="SAPBEXaggItem 3 6 2 2" xfId="2641"/>
    <cellStyle name="SAPBEXaggItem 3 6 3" xfId="690"/>
    <cellStyle name="SAPBEXaggItem 3 6 3 2" xfId="2381"/>
    <cellStyle name="SAPBEXaggItem 3 6 4" xfId="1080"/>
    <cellStyle name="SAPBEXaggItem 3 6 5" xfId="1213"/>
    <cellStyle name="SAPBEXaggItem 3 6 6" xfId="1577"/>
    <cellStyle name="SAPBEXaggItem 3 6 7" xfId="1808"/>
    <cellStyle name="SAPBEXaggItem 3 6 8" xfId="2072"/>
    <cellStyle name="SAPBEXaggItem 3 7" xfId="240"/>
    <cellStyle name="SAPBEXaggItem 3 7 2" xfId="468"/>
    <cellStyle name="SAPBEXaggItem 3 7 2 2" xfId="2707"/>
    <cellStyle name="SAPBEXaggItem 3 7 3" xfId="756"/>
    <cellStyle name="SAPBEXaggItem 3 7 3 2" xfId="2447"/>
    <cellStyle name="SAPBEXaggItem 3 7 4" xfId="1146"/>
    <cellStyle name="SAPBEXaggItem 3 7 5" xfId="1398"/>
    <cellStyle name="SAPBEXaggItem 3 7 6" xfId="1643"/>
    <cellStyle name="SAPBEXaggItem 3 7 7" xfId="1874"/>
    <cellStyle name="SAPBEXaggItem 3 7 8" xfId="2138"/>
    <cellStyle name="SAPBEXaggItem 3 8" xfId="883"/>
    <cellStyle name="SAPBEXaggItem 3 9" xfId="575"/>
    <cellStyle name="SAPBEXaggItem 3 9 2" xfId="2266"/>
    <cellStyle name="SAPBEXaggItem 4" xfId="51"/>
    <cellStyle name="SAPBEXaggItem 4 10" xfId="1222"/>
    <cellStyle name="SAPBEXaggItem 4 11" xfId="1572"/>
    <cellStyle name="SAPBEXaggItem 4 12" xfId="1807"/>
    <cellStyle name="SAPBEXaggItem 4 13" xfId="1949"/>
    <cellStyle name="SAPBEXaggItem 4 2" xfId="118"/>
    <cellStyle name="SAPBEXaggItem 4 2 10" xfId="2016"/>
    <cellStyle name="SAPBEXaggItem 4 2 2" xfId="190"/>
    <cellStyle name="SAPBEXaggItem 4 2 2 2" xfId="418"/>
    <cellStyle name="SAPBEXaggItem 4 2 2 2 2" xfId="2657"/>
    <cellStyle name="SAPBEXaggItem 4 2 2 3" xfId="706"/>
    <cellStyle name="SAPBEXaggItem 4 2 2 3 2" xfId="2397"/>
    <cellStyle name="SAPBEXaggItem 4 2 2 4" xfId="1096"/>
    <cellStyle name="SAPBEXaggItem 4 2 2 5" xfId="1348"/>
    <cellStyle name="SAPBEXaggItem 4 2 2 6" xfId="1593"/>
    <cellStyle name="SAPBEXaggItem 4 2 2 7" xfId="1824"/>
    <cellStyle name="SAPBEXaggItem 4 2 2 8" xfId="2088"/>
    <cellStyle name="SAPBEXaggItem 4 2 3" xfId="80"/>
    <cellStyle name="SAPBEXaggItem 4 2 3 2" xfId="308"/>
    <cellStyle name="SAPBEXaggItem 4 2 3 2 2" xfId="2547"/>
    <cellStyle name="SAPBEXaggItem 4 2 3 3" xfId="596"/>
    <cellStyle name="SAPBEXaggItem 4 2 3 3 2" xfId="2287"/>
    <cellStyle name="SAPBEXaggItem 4 2 3 4" xfId="986"/>
    <cellStyle name="SAPBEXaggItem 4 2 3 5" xfId="1318"/>
    <cellStyle name="SAPBEXaggItem 4 2 3 6" xfId="1232"/>
    <cellStyle name="SAPBEXaggItem 4 2 3 7" xfId="1575"/>
    <cellStyle name="SAPBEXaggItem 4 2 3 8" xfId="1978"/>
    <cellStyle name="SAPBEXaggItem 4 2 4" xfId="346"/>
    <cellStyle name="SAPBEXaggItem 4 2 4 2" xfId="890"/>
    <cellStyle name="SAPBEXaggItem 4 2 5" xfId="634"/>
    <cellStyle name="SAPBEXaggItem 4 2 5 2" xfId="2325"/>
    <cellStyle name="SAPBEXaggItem 4 2 6" xfId="1024"/>
    <cellStyle name="SAPBEXaggItem 4 2 6 2" xfId="2585"/>
    <cellStyle name="SAPBEXaggItem 4 2 7" xfId="1286"/>
    <cellStyle name="SAPBEXaggItem 4 2 8" xfId="1531"/>
    <cellStyle name="SAPBEXaggItem 4 2 9" xfId="1766"/>
    <cellStyle name="SAPBEXaggItem 4 3" xfId="142"/>
    <cellStyle name="SAPBEXaggItem 4 3 10" xfId="2040"/>
    <cellStyle name="SAPBEXaggItem 4 3 2" xfId="214"/>
    <cellStyle name="SAPBEXaggItem 4 3 2 2" xfId="442"/>
    <cellStyle name="SAPBEXaggItem 4 3 2 2 2" xfId="2681"/>
    <cellStyle name="SAPBEXaggItem 4 3 2 3" xfId="730"/>
    <cellStyle name="SAPBEXaggItem 4 3 2 3 2" xfId="2421"/>
    <cellStyle name="SAPBEXaggItem 4 3 2 4" xfId="1120"/>
    <cellStyle name="SAPBEXaggItem 4 3 2 5" xfId="1372"/>
    <cellStyle name="SAPBEXaggItem 4 3 2 6" xfId="1617"/>
    <cellStyle name="SAPBEXaggItem 4 3 2 7" xfId="1848"/>
    <cellStyle name="SAPBEXaggItem 4 3 2 8" xfId="2112"/>
    <cellStyle name="SAPBEXaggItem 4 3 3" xfId="288"/>
    <cellStyle name="SAPBEXaggItem 4 3 3 2" xfId="516"/>
    <cellStyle name="SAPBEXaggItem 4 3 3 2 2" xfId="2755"/>
    <cellStyle name="SAPBEXaggItem 4 3 3 3" xfId="804"/>
    <cellStyle name="SAPBEXaggItem 4 3 3 3 2" xfId="2495"/>
    <cellStyle name="SAPBEXaggItem 4 3 3 4" xfId="1194"/>
    <cellStyle name="SAPBEXaggItem 4 3 3 5" xfId="1446"/>
    <cellStyle name="SAPBEXaggItem 4 3 3 6" xfId="1691"/>
    <cellStyle name="SAPBEXaggItem 4 3 3 7" xfId="1922"/>
    <cellStyle name="SAPBEXaggItem 4 3 3 8" xfId="2186"/>
    <cellStyle name="SAPBEXaggItem 4 3 4" xfId="370"/>
    <cellStyle name="SAPBEXaggItem 4 3 4 2" xfId="891"/>
    <cellStyle name="SAPBEXaggItem 4 3 5" xfId="658"/>
    <cellStyle name="SAPBEXaggItem 4 3 5 2" xfId="2349"/>
    <cellStyle name="SAPBEXaggItem 4 3 6" xfId="1048"/>
    <cellStyle name="SAPBEXaggItem 4 3 6 2" xfId="2609"/>
    <cellStyle name="SAPBEXaggItem 4 3 7" xfId="1266"/>
    <cellStyle name="SAPBEXaggItem 4 3 8" xfId="1488"/>
    <cellStyle name="SAPBEXaggItem 4 3 9" xfId="1723"/>
    <cellStyle name="SAPBEXaggItem 4 4" xfId="94"/>
    <cellStyle name="SAPBEXaggItem 4 4 2" xfId="322"/>
    <cellStyle name="SAPBEXaggItem 4 4 2 2" xfId="2561"/>
    <cellStyle name="SAPBEXaggItem 4 4 3" xfId="610"/>
    <cellStyle name="SAPBEXaggItem 4 4 3 2" xfId="2301"/>
    <cellStyle name="SAPBEXaggItem 4 4 4" xfId="1000"/>
    <cellStyle name="SAPBEXaggItem 4 4 5" xfId="1307"/>
    <cellStyle name="SAPBEXaggItem 4 4 6" xfId="1553"/>
    <cellStyle name="SAPBEXaggItem 4 4 7" xfId="1788"/>
    <cellStyle name="SAPBEXaggItem 4 4 8" xfId="1992"/>
    <cellStyle name="SAPBEXaggItem 4 5" xfId="166"/>
    <cellStyle name="SAPBEXaggItem 4 5 2" xfId="394"/>
    <cellStyle name="SAPBEXaggItem 4 5 2 2" xfId="2633"/>
    <cellStyle name="SAPBEXaggItem 4 5 3" xfId="682"/>
    <cellStyle name="SAPBEXaggItem 4 5 3 2" xfId="2373"/>
    <cellStyle name="SAPBEXaggItem 4 5 4" xfId="1072"/>
    <cellStyle name="SAPBEXaggItem 4 5 5" xfId="1261"/>
    <cellStyle name="SAPBEXaggItem 4 5 6" xfId="1511"/>
    <cellStyle name="SAPBEXaggItem 4 5 7" xfId="1746"/>
    <cellStyle name="SAPBEXaggItem 4 5 8" xfId="2064"/>
    <cellStyle name="SAPBEXaggItem 4 6" xfId="252"/>
    <cellStyle name="SAPBEXaggItem 4 6 2" xfId="480"/>
    <cellStyle name="SAPBEXaggItem 4 6 2 2" xfId="2719"/>
    <cellStyle name="SAPBEXaggItem 4 6 3" xfId="768"/>
    <cellStyle name="SAPBEXaggItem 4 6 3 2" xfId="2459"/>
    <cellStyle name="SAPBEXaggItem 4 6 4" xfId="1158"/>
    <cellStyle name="SAPBEXaggItem 4 6 5" xfId="1410"/>
    <cellStyle name="SAPBEXaggItem 4 6 6" xfId="1655"/>
    <cellStyle name="SAPBEXaggItem 4 6 7" xfId="1886"/>
    <cellStyle name="SAPBEXaggItem 4 6 8" xfId="2150"/>
    <cellStyle name="SAPBEXaggItem 4 7" xfId="889"/>
    <cellStyle name="SAPBEXaggItem 4 8" xfId="567"/>
    <cellStyle name="SAPBEXaggItem 4 8 2" xfId="2258"/>
    <cellStyle name="SAPBEXaggItem 4 9" xfId="957"/>
    <cellStyle name="SAPBEXaggItem 5" xfId="75"/>
    <cellStyle name="SAPBEXaggItem 5 2" xfId="303"/>
    <cellStyle name="SAPBEXaggItem 5 2 2" xfId="2542"/>
    <cellStyle name="SAPBEXaggItem 5 3" xfId="591"/>
    <cellStyle name="SAPBEXaggItem 5 3 2" xfId="2282"/>
    <cellStyle name="SAPBEXaggItem 5 4" xfId="981"/>
    <cellStyle name="SAPBEXaggItem 5 5" xfId="950"/>
    <cellStyle name="SAPBEXaggItem 5 6" xfId="1459"/>
    <cellStyle name="SAPBEXaggItem 5 7" xfId="1704"/>
    <cellStyle name="SAPBEXaggItem 5 8" xfId="1973"/>
    <cellStyle name="SAPBEXaggItem 6" xfId="71"/>
    <cellStyle name="SAPBEXaggItem 6 2" xfId="299"/>
    <cellStyle name="SAPBEXaggItem 6 2 2" xfId="2538"/>
    <cellStyle name="SAPBEXaggItem 6 3" xfId="587"/>
    <cellStyle name="SAPBEXaggItem 6 3 2" xfId="2278"/>
    <cellStyle name="SAPBEXaggItem 6 4" xfId="977"/>
    <cellStyle name="SAPBEXaggItem 6 5" xfId="1319"/>
    <cellStyle name="SAPBEXaggItem 6 6" xfId="1567"/>
    <cellStyle name="SAPBEXaggItem 6 7" xfId="1802"/>
    <cellStyle name="SAPBEXaggItem 6 8" xfId="1969"/>
    <cellStyle name="SAPBEXaggItem 7" xfId="76"/>
    <cellStyle name="SAPBEXaggItem 7 2" xfId="304"/>
    <cellStyle name="SAPBEXaggItem 7 2 2" xfId="2543"/>
    <cellStyle name="SAPBEXaggItem 7 3" xfId="592"/>
    <cellStyle name="SAPBEXaggItem 7 3 2" xfId="2283"/>
    <cellStyle name="SAPBEXaggItem 7 4" xfId="982"/>
    <cellStyle name="SAPBEXaggItem 7 5" xfId="556"/>
    <cellStyle name="SAPBEXaggItem 7 6" xfId="1333"/>
    <cellStyle name="SAPBEXaggItem 7 7" xfId="1226"/>
    <cellStyle name="SAPBEXaggItem 7 8" xfId="1974"/>
    <cellStyle name="SAPBEXaggItem 8" xfId="43"/>
    <cellStyle name="SAPBEXaggItem 8 2" xfId="824"/>
    <cellStyle name="SAPBEXaggItem 8 2 2" xfId="2767"/>
    <cellStyle name="SAPBEXaggItem 8 3" xfId="1214"/>
    <cellStyle name="SAPBEXaggItem 8 3 2" xfId="2513"/>
    <cellStyle name="SAPBEXaggItem 8 4" xfId="1465"/>
    <cellStyle name="SAPBEXaggItem 8 5" xfId="1709"/>
    <cellStyle name="SAPBEXaggItem 8 6" xfId="1934"/>
    <cellStyle name="SAPBEXaggItem 8 7" xfId="2204"/>
    <cellStyle name="SAPBEXaggItem 9" xfId="859"/>
    <cellStyle name="SAPBEXaggItem 9 2" xfId="1246"/>
    <cellStyle name="SAPBEXaggItem 9 2 2" xfId="2771"/>
    <cellStyle name="SAPBEXaggItem 9 3" xfId="1493"/>
    <cellStyle name="SAPBEXaggItem 9 3 2" xfId="2535"/>
    <cellStyle name="SAPBEXaggItem 9 4" xfId="1728"/>
    <cellStyle name="SAPBEXaggItem 9 5" xfId="1938"/>
    <cellStyle name="SAPBEXaggItem 9 6" xfId="2226"/>
    <cellStyle name="SAPBEXchaText" xfId="10"/>
    <cellStyle name="SAPBEXchaText 2" xfId="826"/>
    <cellStyle name="SAPBEXchaText 2 2" xfId="2515"/>
    <cellStyle name="SAPBEXchaText 2 3" xfId="2206"/>
    <cellStyle name="SAPBEXchaText 3" xfId="892"/>
    <cellStyle name="SAPBEXchaText 4" xfId="2233"/>
    <cellStyle name="SAPBEXstdData" xfId="11"/>
    <cellStyle name="SAPBEXstdData 10" xfId="893"/>
    <cellStyle name="SAPBEXstdData 11" xfId="536"/>
    <cellStyle name="SAPBEXstdData 11 2" xfId="2234"/>
    <cellStyle name="SAPBEXstdData 12" xfId="1942"/>
    <cellStyle name="SAPBEXstdData 2" xfId="39"/>
    <cellStyle name="SAPBEXstdData 2 10" xfId="563"/>
    <cellStyle name="SAPBEXstdData 2 10 2" xfId="2254"/>
    <cellStyle name="SAPBEXstdData 2 11" xfId="1946"/>
    <cellStyle name="SAPBEXstdData 2 2" xfId="56"/>
    <cellStyle name="SAPBEXstdData 2 2 10" xfId="1324"/>
    <cellStyle name="SAPBEXstdData 2 2 11" xfId="539"/>
    <cellStyle name="SAPBEXstdData 2 2 12" xfId="948"/>
    <cellStyle name="SAPBEXstdData 2 2 13" xfId="1954"/>
    <cellStyle name="SAPBEXstdData 2 2 2" xfId="123"/>
    <cellStyle name="SAPBEXstdData 2 2 2 10" xfId="2021"/>
    <cellStyle name="SAPBEXstdData 2 2 2 2" xfId="195"/>
    <cellStyle name="SAPBEXstdData 2 2 2 2 2" xfId="423"/>
    <cellStyle name="SAPBEXstdData 2 2 2 2 2 2" xfId="2662"/>
    <cellStyle name="SAPBEXstdData 2 2 2 2 3" xfId="711"/>
    <cellStyle name="SAPBEXstdData 2 2 2 2 3 2" xfId="2402"/>
    <cellStyle name="SAPBEXstdData 2 2 2 2 4" xfId="1101"/>
    <cellStyle name="SAPBEXstdData 2 2 2 2 5" xfId="1353"/>
    <cellStyle name="SAPBEXstdData 2 2 2 2 6" xfId="1598"/>
    <cellStyle name="SAPBEXstdData 2 2 2 2 7" xfId="1829"/>
    <cellStyle name="SAPBEXstdData 2 2 2 2 8" xfId="2093"/>
    <cellStyle name="SAPBEXstdData 2 2 2 3" xfId="289"/>
    <cellStyle name="SAPBEXstdData 2 2 2 3 2" xfId="517"/>
    <cellStyle name="SAPBEXstdData 2 2 2 3 2 2" xfId="2756"/>
    <cellStyle name="SAPBEXstdData 2 2 2 3 3" xfId="805"/>
    <cellStyle name="SAPBEXstdData 2 2 2 3 3 2" xfId="2496"/>
    <cellStyle name="SAPBEXstdData 2 2 2 3 4" xfId="1195"/>
    <cellStyle name="SAPBEXstdData 2 2 2 3 5" xfId="1447"/>
    <cellStyle name="SAPBEXstdData 2 2 2 3 6" xfId="1692"/>
    <cellStyle name="SAPBEXstdData 2 2 2 3 7" xfId="1923"/>
    <cellStyle name="SAPBEXstdData 2 2 2 3 8" xfId="2187"/>
    <cellStyle name="SAPBEXstdData 2 2 2 4" xfId="351"/>
    <cellStyle name="SAPBEXstdData 2 2 2 4 2" xfId="896"/>
    <cellStyle name="SAPBEXstdData 2 2 2 5" xfId="639"/>
    <cellStyle name="SAPBEXstdData 2 2 2 5 2" xfId="2330"/>
    <cellStyle name="SAPBEXstdData 2 2 2 6" xfId="1029"/>
    <cellStyle name="SAPBEXstdData 2 2 2 6 2" xfId="2590"/>
    <cellStyle name="SAPBEXstdData 2 2 2 7" xfId="1280"/>
    <cellStyle name="SAPBEXstdData 2 2 2 8" xfId="1526"/>
    <cellStyle name="SAPBEXstdData 2 2 2 9" xfId="1761"/>
    <cellStyle name="SAPBEXstdData 2 2 3" xfId="147"/>
    <cellStyle name="SAPBEXstdData 2 2 3 10" xfId="2045"/>
    <cellStyle name="SAPBEXstdData 2 2 3 2" xfId="219"/>
    <cellStyle name="SAPBEXstdData 2 2 3 2 2" xfId="447"/>
    <cellStyle name="SAPBEXstdData 2 2 3 2 2 2" xfId="2686"/>
    <cellStyle name="SAPBEXstdData 2 2 3 2 3" xfId="735"/>
    <cellStyle name="SAPBEXstdData 2 2 3 2 3 2" xfId="2426"/>
    <cellStyle name="SAPBEXstdData 2 2 3 2 4" xfId="1125"/>
    <cellStyle name="SAPBEXstdData 2 2 3 2 5" xfId="1377"/>
    <cellStyle name="SAPBEXstdData 2 2 3 2 6" xfId="1622"/>
    <cellStyle name="SAPBEXstdData 2 2 3 2 7" xfId="1853"/>
    <cellStyle name="SAPBEXstdData 2 2 3 2 8" xfId="2117"/>
    <cellStyle name="SAPBEXstdData 2 2 3 3" xfId="245"/>
    <cellStyle name="SAPBEXstdData 2 2 3 3 2" xfId="473"/>
    <cellStyle name="SAPBEXstdData 2 2 3 3 2 2" xfId="2712"/>
    <cellStyle name="SAPBEXstdData 2 2 3 3 3" xfId="761"/>
    <cellStyle name="SAPBEXstdData 2 2 3 3 3 2" xfId="2452"/>
    <cellStyle name="SAPBEXstdData 2 2 3 3 4" xfId="1151"/>
    <cellStyle name="SAPBEXstdData 2 2 3 3 5" xfId="1403"/>
    <cellStyle name="SAPBEXstdData 2 2 3 3 6" xfId="1648"/>
    <cellStyle name="SAPBEXstdData 2 2 3 3 7" xfId="1879"/>
    <cellStyle name="SAPBEXstdData 2 2 3 3 8" xfId="2143"/>
    <cellStyle name="SAPBEXstdData 2 2 3 4" xfId="375"/>
    <cellStyle name="SAPBEXstdData 2 2 3 4 2" xfId="897"/>
    <cellStyle name="SAPBEXstdData 2 2 3 5" xfId="663"/>
    <cellStyle name="SAPBEXstdData 2 2 3 5 2" xfId="2354"/>
    <cellStyle name="SAPBEXstdData 2 2 3 6" xfId="1053"/>
    <cellStyle name="SAPBEXstdData 2 2 3 6 2" xfId="2614"/>
    <cellStyle name="SAPBEXstdData 2 2 3 7" xfId="1239"/>
    <cellStyle name="SAPBEXstdData 2 2 3 8" xfId="1491"/>
    <cellStyle name="SAPBEXstdData 2 2 3 9" xfId="1726"/>
    <cellStyle name="SAPBEXstdData 2 2 4" xfId="99"/>
    <cellStyle name="SAPBEXstdData 2 2 4 2" xfId="327"/>
    <cellStyle name="SAPBEXstdData 2 2 4 2 2" xfId="2566"/>
    <cellStyle name="SAPBEXstdData 2 2 4 3" xfId="615"/>
    <cellStyle name="SAPBEXstdData 2 2 4 3 2" xfId="2306"/>
    <cellStyle name="SAPBEXstdData 2 2 4 4" xfId="1005"/>
    <cellStyle name="SAPBEXstdData 2 2 4 5" xfId="1303"/>
    <cellStyle name="SAPBEXstdData 2 2 4 6" xfId="541"/>
    <cellStyle name="SAPBEXstdData 2 2 4 7" xfId="1234"/>
    <cellStyle name="SAPBEXstdData 2 2 4 8" xfId="1997"/>
    <cellStyle name="SAPBEXstdData 2 2 5" xfId="171"/>
    <cellStyle name="SAPBEXstdData 2 2 5 2" xfId="399"/>
    <cellStyle name="SAPBEXstdData 2 2 5 2 2" xfId="2638"/>
    <cellStyle name="SAPBEXstdData 2 2 5 3" xfId="687"/>
    <cellStyle name="SAPBEXstdData 2 2 5 3 2" xfId="2378"/>
    <cellStyle name="SAPBEXstdData 2 2 5 4" xfId="1077"/>
    <cellStyle name="SAPBEXstdData 2 2 5 5" xfId="1265"/>
    <cellStyle name="SAPBEXstdData 2 2 5 6" xfId="542"/>
    <cellStyle name="SAPBEXstdData 2 2 5 7" xfId="1473"/>
    <cellStyle name="SAPBEXstdData 2 2 5 8" xfId="2069"/>
    <cellStyle name="SAPBEXstdData 2 2 6" xfId="81"/>
    <cellStyle name="SAPBEXstdData 2 2 6 2" xfId="309"/>
    <cellStyle name="SAPBEXstdData 2 2 6 2 2" xfId="2548"/>
    <cellStyle name="SAPBEXstdData 2 2 6 3" xfId="597"/>
    <cellStyle name="SAPBEXstdData 2 2 6 3 2" xfId="2288"/>
    <cellStyle name="SAPBEXstdData 2 2 6 4" xfId="987"/>
    <cellStyle name="SAPBEXstdData 2 2 6 5" xfId="547"/>
    <cellStyle name="SAPBEXstdData 2 2 6 6" xfId="1562"/>
    <cellStyle name="SAPBEXstdData 2 2 6 7" xfId="1797"/>
    <cellStyle name="SAPBEXstdData 2 2 6 8" xfId="1979"/>
    <cellStyle name="SAPBEXstdData 2 2 7" xfId="895"/>
    <cellStyle name="SAPBEXstdData 2 2 8" xfId="572"/>
    <cellStyle name="SAPBEXstdData 2 2 8 2" xfId="2263"/>
    <cellStyle name="SAPBEXstdData 2 2 9" xfId="962"/>
    <cellStyle name="SAPBEXstdData 2 3" xfId="64"/>
    <cellStyle name="SAPBEXstdData 2 3 10" xfId="1219"/>
    <cellStyle name="SAPBEXstdData 2 3 11" xfId="1332"/>
    <cellStyle name="SAPBEXstdData 2 3 12" xfId="1227"/>
    <cellStyle name="SAPBEXstdData 2 3 13" xfId="1962"/>
    <cellStyle name="SAPBEXstdData 2 3 2" xfId="131"/>
    <cellStyle name="SAPBEXstdData 2 3 2 10" xfId="2029"/>
    <cellStyle name="SAPBEXstdData 2 3 2 2" xfId="203"/>
    <cellStyle name="SAPBEXstdData 2 3 2 2 2" xfId="431"/>
    <cellStyle name="SAPBEXstdData 2 3 2 2 2 2" xfId="2670"/>
    <cellStyle name="SAPBEXstdData 2 3 2 2 3" xfId="719"/>
    <cellStyle name="SAPBEXstdData 2 3 2 2 3 2" xfId="2410"/>
    <cellStyle name="SAPBEXstdData 2 3 2 2 4" xfId="1109"/>
    <cellStyle name="SAPBEXstdData 2 3 2 2 5" xfId="1361"/>
    <cellStyle name="SAPBEXstdData 2 3 2 2 6" xfId="1606"/>
    <cellStyle name="SAPBEXstdData 2 3 2 2 7" xfId="1837"/>
    <cellStyle name="SAPBEXstdData 2 3 2 2 8" xfId="2101"/>
    <cellStyle name="SAPBEXstdData 2 3 2 3" xfId="292"/>
    <cellStyle name="SAPBEXstdData 2 3 2 3 2" xfId="520"/>
    <cellStyle name="SAPBEXstdData 2 3 2 3 2 2" xfId="2759"/>
    <cellStyle name="SAPBEXstdData 2 3 2 3 3" xfId="808"/>
    <cellStyle name="SAPBEXstdData 2 3 2 3 3 2" xfId="2499"/>
    <cellStyle name="SAPBEXstdData 2 3 2 3 4" xfId="1198"/>
    <cellStyle name="SAPBEXstdData 2 3 2 3 5" xfId="1450"/>
    <cellStyle name="SAPBEXstdData 2 3 2 3 6" xfId="1695"/>
    <cellStyle name="SAPBEXstdData 2 3 2 3 7" xfId="1926"/>
    <cellStyle name="SAPBEXstdData 2 3 2 3 8" xfId="2190"/>
    <cellStyle name="SAPBEXstdData 2 3 2 4" xfId="359"/>
    <cellStyle name="SAPBEXstdData 2 3 2 4 2" xfId="899"/>
    <cellStyle name="SAPBEXstdData 2 3 2 5" xfId="647"/>
    <cellStyle name="SAPBEXstdData 2 3 2 5 2" xfId="2338"/>
    <cellStyle name="SAPBEXstdData 2 3 2 6" xfId="1037"/>
    <cellStyle name="SAPBEXstdData 2 3 2 6 2" xfId="2598"/>
    <cellStyle name="SAPBEXstdData 2 3 2 7" xfId="1270"/>
    <cellStyle name="SAPBEXstdData 2 3 2 8" xfId="1521"/>
    <cellStyle name="SAPBEXstdData 2 3 2 9" xfId="1756"/>
    <cellStyle name="SAPBEXstdData 2 3 3" xfId="155"/>
    <cellStyle name="SAPBEXstdData 2 3 3 10" xfId="2053"/>
    <cellStyle name="SAPBEXstdData 2 3 3 2" xfId="227"/>
    <cellStyle name="SAPBEXstdData 2 3 3 2 2" xfId="455"/>
    <cellStyle name="SAPBEXstdData 2 3 3 2 2 2" xfId="2694"/>
    <cellStyle name="SAPBEXstdData 2 3 3 2 3" xfId="743"/>
    <cellStyle name="SAPBEXstdData 2 3 3 2 3 2" xfId="2434"/>
    <cellStyle name="SAPBEXstdData 2 3 3 2 4" xfId="1133"/>
    <cellStyle name="SAPBEXstdData 2 3 3 2 5" xfId="1385"/>
    <cellStyle name="SAPBEXstdData 2 3 3 2 6" xfId="1630"/>
    <cellStyle name="SAPBEXstdData 2 3 3 2 7" xfId="1861"/>
    <cellStyle name="SAPBEXstdData 2 3 3 2 8" xfId="2125"/>
    <cellStyle name="SAPBEXstdData 2 3 3 3" xfId="241"/>
    <cellStyle name="SAPBEXstdData 2 3 3 3 2" xfId="469"/>
    <cellStyle name="SAPBEXstdData 2 3 3 3 2 2" xfId="2708"/>
    <cellStyle name="SAPBEXstdData 2 3 3 3 3" xfId="757"/>
    <cellStyle name="SAPBEXstdData 2 3 3 3 3 2" xfId="2448"/>
    <cellStyle name="SAPBEXstdData 2 3 3 3 4" xfId="1147"/>
    <cellStyle name="SAPBEXstdData 2 3 3 3 5" xfId="1399"/>
    <cellStyle name="SAPBEXstdData 2 3 3 3 6" xfId="1644"/>
    <cellStyle name="SAPBEXstdData 2 3 3 3 7" xfId="1875"/>
    <cellStyle name="SAPBEXstdData 2 3 3 3 8" xfId="2139"/>
    <cellStyle name="SAPBEXstdData 2 3 3 4" xfId="383"/>
    <cellStyle name="SAPBEXstdData 2 3 3 4 2" xfId="900"/>
    <cellStyle name="SAPBEXstdData 2 3 3 5" xfId="671"/>
    <cellStyle name="SAPBEXstdData 2 3 3 5 2" xfId="2362"/>
    <cellStyle name="SAPBEXstdData 2 3 3 6" xfId="1061"/>
    <cellStyle name="SAPBEXstdData 2 3 3 6 2" xfId="2622"/>
    <cellStyle name="SAPBEXstdData 2 3 3 7" xfId="1253"/>
    <cellStyle name="SAPBEXstdData 2 3 3 8" xfId="1499"/>
    <cellStyle name="SAPBEXstdData 2 3 3 9" xfId="1734"/>
    <cellStyle name="SAPBEXstdData 2 3 4" xfId="107"/>
    <cellStyle name="SAPBEXstdData 2 3 4 2" xfId="335"/>
    <cellStyle name="SAPBEXstdData 2 3 4 2 2" xfId="2574"/>
    <cellStyle name="SAPBEXstdData 2 3 4 3" xfId="623"/>
    <cellStyle name="SAPBEXstdData 2 3 4 3 2" xfId="2314"/>
    <cellStyle name="SAPBEXstdData 2 3 4 4" xfId="1013"/>
    <cellStyle name="SAPBEXstdData 2 3 4 5" xfId="1290"/>
    <cellStyle name="SAPBEXstdData 2 3 4 6" xfId="1541"/>
    <cellStyle name="SAPBEXstdData 2 3 4 7" xfId="1776"/>
    <cellStyle name="SAPBEXstdData 2 3 4 8" xfId="2005"/>
    <cellStyle name="SAPBEXstdData 2 3 5" xfId="179"/>
    <cellStyle name="SAPBEXstdData 2 3 5 2" xfId="407"/>
    <cellStyle name="SAPBEXstdData 2 3 5 2 2" xfId="2646"/>
    <cellStyle name="SAPBEXstdData 2 3 5 3" xfId="695"/>
    <cellStyle name="SAPBEXstdData 2 3 5 3 2" xfId="2386"/>
    <cellStyle name="SAPBEXstdData 2 3 5 4" xfId="1085"/>
    <cellStyle name="SAPBEXstdData 2 3 5 5" xfId="1337"/>
    <cellStyle name="SAPBEXstdData 2 3 5 6" xfId="1582"/>
    <cellStyle name="SAPBEXstdData 2 3 5 7" xfId="1813"/>
    <cellStyle name="SAPBEXstdData 2 3 5 8" xfId="2077"/>
    <cellStyle name="SAPBEXstdData 2 3 6" xfId="255"/>
    <cellStyle name="SAPBEXstdData 2 3 6 2" xfId="483"/>
    <cellStyle name="SAPBEXstdData 2 3 6 2 2" xfId="2722"/>
    <cellStyle name="SAPBEXstdData 2 3 6 3" xfId="771"/>
    <cellStyle name="SAPBEXstdData 2 3 6 3 2" xfId="2462"/>
    <cellStyle name="SAPBEXstdData 2 3 6 4" xfId="1161"/>
    <cellStyle name="SAPBEXstdData 2 3 6 5" xfId="1413"/>
    <cellStyle name="SAPBEXstdData 2 3 6 6" xfId="1658"/>
    <cellStyle name="SAPBEXstdData 2 3 6 7" xfId="1889"/>
    <cellStyle name="SAPBEXstdData 2 3 6 8" xfId="2153"/>
    <cellStyle name="SAPBEXstdData 2 3 7" xfId="898"/>
    <cellStyle name="SAPBEXstdData 2 3 8" xfId="580"/>
    <cellStyle name="SAPBEXstdData 2 3 8 2" xfId="2271"/>
    <cellStyle name="SAPBEXstdData 2 3 9" xfId="970"/>
    <cellStyle name="SAPBEXstdData 2 4" xfId="115"/>
    <cellStyle name="SAPBEXstdData 2 4 10" xfId="2013"/>
    <cellStyle name="SAPBEXstdData 2 4 2" xfId="187"/>
    <cellStyle name="SAPBEXstdData 2 4 2 2" xfId="415"/>
    <cellStyle name="SAPBEXstdData 2 4 2 2 2" xfId="2654"/>
    <cellStyle name="SAPBEXstdData 2 4 2 3" xfId="703"/>
    <cellStyle name="SAPBEXstdData 2 4 2 3 2" xfId="2394"/>
    <cellStyle name="SAPBEXstdData 2 4 2 4" xfId="1093"/>
    <cellStyle name="SAPBEXstdData 2 4 2 5" xfId="1345"/>
    <cellStyle name="SAPBEXstdData 2 4 2 6" xfId="1590"/>
    <cellStyle name="SAPBEXstdData 2 4 2 7" xfId="1821"/>
    <cellStyle name="SAPBEXstdData 2 4 2 8" xfId="2085"/>
    <cellStyle name="SAPBEXstdData 2 4 3" xfId="265"/>
    <cellStyle name="SAPBEXstdData 2 4 3 2" xfId="493"/>
    <cellStyle name="SAPBEXstdData 2 4 3 2 2" xfId="2732"/>
    <cellStyle name="SAPBEXstdData 2 4 3 3" xfId="781"/>
    <cellStyle name="SAPBEXstdData 2 4 3 3 2" xfId="2472"/>
    <cellStyle name="SAPBEXstdData 2 4 3 4" xfId="1171"/>
    <cellStyle name="SAPBEXstdData 2 4 3 5" xfId="1423"/>
    <cellStyle name="SAPBEXstdData 2 4 3 6" xfId="1668"/>
    <cellStyle name="SAPBEXstdData 2 4 3 7" xfId="1899"/>
    <cellStyle name="SAPBEXstdData 2 4 3 8" xfId="2163"/>
    <cellStyle name="SAPBEXstdData 2 4 4" xfId="343"/>
    <cellStyle name="SAPBEXstdData 2 4 4 2" xfId="901"/>
    <cellStyle name="SAPBEXstdData 2 4 5" xfId="631"/>
    <cellStyle name="SAPBEXstdData 2 4 5 2" xfId="2322"/>
    <cellStyle name="SAPBEXstdData 2 4 6" xfId="1021"/>
    <cellStyle name="SAPBEXstdData 2 4 6 2" xfId="2582"/>
    <cellStyle name="SAPBEXstdData 2 4 7" xfId="1288"/>
    <cellStyle name="SAPBEXstdData 2 4 8" xfId="1534"/>
    <cellStyle name="SAPBEXstdData 2 4 9" xfId="1769"/>
    <cellStyle name="SAPBEXstdData 2 5" xfId="139"/>
    <cellStyle name="SAPBEXstdData 2 5 10" xfId="2037"/>
    <cellStyle name="SAPBEXstdData 2 5 2" xfId="211"/>
    <cellStyle name="SAPBEXstdData 2 5 2 2" xfId="439"/>
    <cellStyle name="SAPBEXstdData 2 5 2 2 2" xfId="2678"/>
    <cellStyle name="SAPBEXstdData 2 5 2 3" xfId="727"/>
    <cellStyle name="SAPBEXstdData 2 5 2 3 2" xfId="2418"/>
    <cellStyle name="SAPBEXstdData 2 5 2 4" xfId="1117"/>
    <cellStyle name="SAPBEXstdData 2 5 2 5" xfId="1369"/>
    <cellStyle name="SAPBEXstdData 2 5 2 6" xfId="1614"/>
    <cellStyle name="SAPBEXstdData 2 5 2 7" xfId="1845"/>
    <cellStyle name="SAPBEXstdData 2 5 2 8" xfId="2109"/>
    <cellStyle name="SAPBEXstdData 2 5 3" xfId="281"/>
    <cellStyle name="SAPBEXstdData 2 5 3 2" xfId="509"/>
    <cellStyle name="SAPBEXstdData 2 5 3 2 2" xfId="2748"/>
    <cellStyle name="SAPBEXstdData 2 5 3 3" xfId="797"/>
    <cellStyle name="SAPBEXstdData 2 5 3 3 2" xfId="2488"/>
    <cellStyle name="SAPBEXstdData 2 5 3 4" xfId="1187"/>
    <cellStyle name="SAPBEXstdData 2 5 3 5" xfId="1439"/>
    <cellStyle name="SAPBEXstdData 2 5 3 6" xfId="1684"/>
    <cellStyle name="SAPBEXstdData 2 5 3 7" xfId="1915"/>
    <cellStyle name="SAPBEXstdData 2 5 3 8" xfId="2179"/>
    <cellStyle name="SAPBEXstdData 2 5 4" xfId="367"/>
    <cellStyle name="SAPBEXstdData 2 5 4 2" xfId="902"/>
    <cellStyle name="SAPBEXstdData 2 5 5" xfId="655"/>
    <cellStyle name="SAPBEXstdData 2 5 5 2" xfId="2346"/>
    <cellStyle name="SAPBEXstdData 2 5 6" xfId="1045"/>
    <cellStyle name="SAPBEXstdData 2 5 6 2" xfId="2606"/>
    <cellStyle name="SAPBEXstdData 2 5 7" xfId="1268"/>
    <cellStyle name="SAPBEXstdData 2 5 8" xfId="1514"/>
    <cellStyle name="SAPBEXstdData 2 5 9" xfId="1749"/>
    <cellStyle name="SAPBEXstdData 2 6" xfId="91"/>
    <cellStyle name="SAPBEXstdData 2 6 2" xfId="319"/>
    <cellStyle name="SAPBEXstdData 2 6 2 2" xfId="2558"/>
    <cellStyle name="SAPBEXstdData 2 6 3" xfId="607"/>
    <cellStyle name="SAPBEXstdData 2 6 3 2" xfId="2298"/>
    <cellStyle name="SAPBEXstdData 2 6 4" xfId="997"/>
    <cellStyle name="SAPBEXstdData 2 6 5" xfId="1311"/>
    <cellStyle name="SAPBEXstdData 2 6 6" xfId="1555"/>
    <cellStyle name="SAPBEXstdData 2 6 7" xfId="1790"/>
    <cellStyle name="SAPBEXstdData 2 6 8" xfId="1989"/>
    <cellStyle name="SAPBEXstdData 2 7" xfId="163"/>
    <cellStyle name="SAPBEXstdData 2 7 2" xfId="391"/>
    <cellStyle name="SAPBEXstdData 2 7 2 2" xfId="2630"/>
    <cellStyle name="SAPBEXstdData 2 7 3" xfId="679"/>
    <cellStyle name="SAPBEXstdData 2 7 3 2" xfId="2370"/>
    <cellStyle name="SAPBEXstdData 2 7 4" xfId="1069"/>
    <cellStyle name="SAPBEXstdData 2 7 5" xfId="1258"/>
    <cellStyle name="SAPBEXstdData 2 7 6" xfId="1507"/>
    <cellStyle name="SAPBEXstdData 2 7 7" xfId="1742"/>
    <cellStyle name="SAPBEXstdData 2 7 8" xfId="2061"/>
    <cellStyle name="SAPBEXstdData 2 8" xfId="259"/>
    <cellStyle name="SAPBEXstdData 2 8 2" xfId="487"/>
    <cellStyle name="SAPBEXstdData 2 8 2 2" xfId="2726"/>
    <cellStyle name="SAPBEXstdData 2 8 3" xfId="775"/>
    <cellStyle name="SAPBEXstdData 2 8 3 2" xfId="2466"/>
    <cellStyle name="SAPBEXstdData 2 8 4" xfId="1165"/>
    <cellStyle name="SAPBEXstdData 2 8 5" xfId="1417"/>
    <cellStyle name="SAPBEXstdData 2 8 6" xfId="1662"/>
    <cellStyle name="SAPBEXstdData 2 8 7" xfId="1893"/>
    <cellStyle name="SAPBEXstdData 2 8 8" xfId="2157"/>
    <cellStyle name="SAPBEXstdData 2 9" xfId="48"/>
    <cellStyle name="SAPBEXstdData 2 9 2" xfId="894"/>
    <cellStyle name="SAPBEXstdData 3" xfId="60"/>
    <cellStyle name="SAPBEXstdData 3 10" xfId="966"/>
    <cellStyle name="SAPBEXstdData 3 11" xfId="1206"/>
    <cellStyle name="SAPBEXstdData 3 12" xfId="1469"/>
    <cellStyle name="SAPBEXstdData 3 13" xfId="1713"/>
    <cellStyle name="SAPBEXstdData 3 14" xfId="1958"/>
    <cellStyle name="SAPBEXstdData 3 2" xfId="68"/>
    <cellStyle name="SAPBEXstdData 3 2 10" xfId="546"/>
    <cellStyle name="SAPBEXstdData 3 2 11" xfId="1456"/>
    <cellStyle name="SAPBEXstdData 3 2 12" xfId="1701"/>
    <cellStyle name="SAPBEXstdData 3 2 13" xfId="1966"/>
    <cellStyle name="SAPBEXstdData 3 2 2" xfId="135"/>
    <cellStyle name="SAPBEXstdData 3 2 2 10" xfId="2033"/>
    <cellStyle name="SAPBEXstdData 3 2 2 2" xfId="207"/>
    <cellStyle name="SAPBEXstdData 3 2 2 2 2" xfId="435"/>
    <cellStyle name="SAPBEXstdData 3 2 2 2 2 2" xfId="2674"/>
    <cellStyle name="SAPBEXstdData 3 2 2 2 3" xfId="723"/>
    <cellStyle name="SAPBEXstdData 3 2 2 2 3 2" xfId="2414"/>
    <cellStyle name="SAPBEXstdData 3 2 2 2 4" xfId="1113"/>
    <cellStyle name="SAPBEXstdData 3 2 2 2 5" xfId="1365"/>
    <cellStyle name="SAPBEXstdData 3 2 2 2 6" xfId="1610"/>
    <cellStyle name="SAPBEXstdData 3 2 2 2 7" xfId="1841"/>
    <cellStyle name="SAPBEXstdData 3 2 2 2 8" xfId="2105"/>
    <cellStyle name="SAPBEXstdData 3 2 2 3" xfId="264"/>
    <cellStyle name="SAPBEXstdData 3 2 2 3 2" xfId="492"/>
    <cellStyle name="SAPBEXstdData 3 2 2 3 2 2" xfId="2731"/>
    <cellStyle name="SAPBEXstdData 3 2 2 3 3" xfId="780"/>
    <cellStyle name="SAPBEXstdData 3 2 2 3 3 2" xfId="2471"/>
    <cellStyle name="SAPBEXstdData 3 2 2 3 4" xfId="1170"/>
    <cellStyle name="SAPBEXstdData 3 2 2 3 5" xfId="1422"/>
    <cellStyle name="SAPBEXstdData 3 2 2 3 6" xfId="1667"/>
    <cellStyle name="SAPBEXstdData 3 2 2 3 7" xfId="1898"/>
    <cellStyle name="SAPBEXstdData 3 2 2 3 8" xfId="2162"/>
    <cellStyle name="SAPBEXstdData 3 2 2 4" xfId="363"/>
    <cellStyle name="SAPBEXstdData 3 2 2 4 2" xfId="905"/>
    <cellStyle name="SAPBEXstdData 3 2 2 5" xfId="651"/>
    <cellStyle name="SAPBEXstdData 3 2 2 5 2" xfId="2342"/>
    <cellStyle name="SAPBEXstdData 3 2 2 6" xfId="1041"/>
    <cellStyle name="SAPBEXstdData 3 2 2 6 2" xfId="2602"/>
    <cellStyle name="SAPBEXstdData 3 2 2 7" xfId="1273"/>
    <cellStyle name="SAPBEXstdData 3 2 2 8" xfId="1482"/>
    <cellStyle name="SAPBEXstdData 3 2 2 9" xfId="1717"/>
    <cellStyle name="SAPBEXstdData 3 2 3" xfId="159"/>
    <cellStyle name="SAPBEXstdData 3 2 3 10" xfId="2057"/>
    <cellStyle name="SAPBEXstdData 3 2 3 2" xfId="231"/>
    <cellStyle name="SAPBEXstdData 3 2 3 2 2" xfId="459"/>
    <cellStyle name="SAPBEXstdData 3 2 3 2 2 2" xfId="2698"/>
    <cellStyle name="SAPBEXstdData 3 2 3 2 3" xfId="747"/>
    <cellStyle name="SAPBEXstdData 3 2 3 2 3 2" xfId="2438"/>
    <cellStyle name="SAPBEXstdData 3 2 3 2 4" xfId="1137"/>
    <cellStyle name="SAPBEXstdData 3 2 3 2 5" xfId="1389"/>
    <cellStyle name="SAPBEXstdData 3 2 3 2 6" xfId="1634"/>
    <cellStyle name="SAPBEXstdData 3 2 3 2 7" xfId="1865"/>
    <cellStyle name="SAPBEXstdData 3 2 3 2 8" xfId="2129"/>
    <cellStyle name="SAPBEXstdData 3 2 3 3" xfId="233"/>
    <cellStyle name="SAPBEXstdData 3 2 3 3 2" xfId="461"/>
    <cellStyle name="SAPBEXstdData 3 2 3 3 2 2" xfId="2700"/>
    <cellStyle name="SAPBEXstdData 3 2 3 3 3" xfId="749"/>
    <cellStyle name="SAPBEXstdData 3 2 3 3 3 2" xfId="2440"/>
    <cellStyle name="SAPBEXstdData 3 2 3 3 4" xfId="1139"/>
    <cellStyle name="SAPBEXstdData 3 2 3 3 5" xfId="1391"/>
    <cellStyle name="SAPBEXstdData 3 2 3 3 6" xfId="1636"/>
    <cellStyle name="SAPBEXstdData 3 2 3 3 7" xfId="1867"/>
    <cellStyle name="SAPBEXstdData 3 2 3 3 8" xfId="2131"/>
    <cellStyle name="SAPBEXstdData 3 2 3 4" xfId="387"/>
    <cellStyle name="SAPBEXstdData 3 2 3 4 2" xfId="906"/>
    <cellStyle name="SAPBEXstdData 3 2 3 5" xfId="675"/>
    <cellStyle name="SAPBEXstdData 3 2 3 5 2" xfId="2366"/>
    <cellStyle name="SAPBEXstdData 3 2 3 6" xfId="1065"/>
    <cellStyle name="SAPBEXstdData 3 2 3 6 2" xfId="2626"/>
    <cellStyle name="SAPBEXstdData 3 2 3 7" xfId="1255"/>
    <cellStyle name="SAPBEXstdData 3 2 3 8" xfId="1506"/>
    <cellStyle name="SAPBEXstdData 3 2 3 9" xfId="1741"/>
    <cellStyle name="SAPBEXstdData 3 2 4" xfId="111"/>
    <cellStyle name="SAPBEXstdData 3 2 4 2" xfId="339"/>
    <cellStyle name="SAPBEXstdData 3 2 4 2 2" xfId="2578"/>
    <cellStyle name="SAPBEXstdData 3 2 4 3" xfId="627"/>
    <cellStyle name="SAPBEXstdData 3 2 4 3 2" xfId="2318"/>
    <cellStyle name="SAPBEXstdData 3 2 4 4" xfId="1017"/>
    <cellStyle name="SAPBEXstdData 3 2 4 5" xfId="1293"/>
    <cellStyle name="SAPBEXstdData 3 2 4 6" xfId="1528"/>
    <cellStyle name="SAPBEXstdData 3 2 4 7" xfId="1763"/>
    <cellStyle name="SAPBEXstdData 3 2 4 8" xfId="2009"/>
    <cellStyle name="SAPBEXstdData 3 2 5" xfId="183"/>
    <cellStyle name="SAPBEXstdData 3 2 5 2" xfId="411"/>
    <cellStyle name="SAPBEXstdData 3 2 5 2 2" xfId="2650"/>
    <cellStyle name="SAPBEXstdData 3 2 5 3" xfId="699"/>
    <cellStyle name="SAPBEXstdData 3 2 5 3 2" xfId="2390"/>
    <cellStyle name="SAPBEXstdData 3 2 5 4" xfId="1089"/>
    <cellStyle name="SAPBEXstdData 3 2 5 5" xfId="1341"/>
    <cellStyle name="SAPBEXstdData 3 2 5 6" xfId="1586"/>
    <cellStyle name="SAPBEXstdData 3 2 5 7" xfId="1817"/>
    <cellStyle name="SAPBEXstdData 3 2 5 8" xfId="2081"/>
    <cellStyle name="SAPBEXstdData 3 2 6" xfId="293"/>
    <cellStyle name="SAPBEXstdData 3 2 6 2" xfId="521"/>
    <cellStyle name="SAPBEXstdData 3 2 6 2 2" xfId="2760"/>
    <cellStyle name="SAPBEXstdData 3 2 6 3" xfId="809"/>
    <cellStyle name="SAPBEXstdData 3 2 6 3 2" xfId="2500"/>
    <cellStyle name="SAPBEXstdData 3 2 6 4" xfId="1199"/>
    <cellStyle name="SAPBEXstdData 3 2 6 5" xfId="1451"/>
    <cellStyle name="SAPBEXstdData 3 2 6 6" xfId="1696"/>
    <cellStyle name="SAPBEXstdData 3 2 6 7" xfId="1927"/>
    <cellStyle name="SAPBEXstdData 3 2 6 8" xfId="2191"/>
    <cellStyle name="SAPBEXstdData 3 2 7" xfId="904"/>
    <cellStyle name="SAPBEXstdData 3 2 8" xfId="584"/>
    <cellStyle name="SAPBEXstdData 3 2 8 2" xfId="2275"/>
    <cellStyle name="SAPBEXstdData 3 2 9" xfId="974"/>
    <cellStyle name="SAPBEXstdData 3 3" xfId="127"/>
    <cellStyle name="SAPBEXstdData 3 3 10" xfId="2025"/>
    <cellStyle name="SAPBEXstdData 3 3 2" xfId="199"/>
    <cellStyle name="SAPBEXstdData 3 3 2 2" xfId="427"/>
    <cellStyle name="SAPBEXstdData 3 3 2 2 2" xfId="2666"/>
    <cellStyle name="SAPBEXstdData 3 3 2 3" xfId="715"/>
    <cellStyle name="SAPBEXstdData 3 3 2 3 2" xfId="2406"/>
    <cellStyle name="SAPBEXstdData 3 3 2 4" xfId="1105"/>
    <cellStyle name="SAPBEXstdData 3 3 2 5" xfId="1357"/>
    <cellStyle name="SAPBEXstdData 3 3 2 6" xfId="1602"/>
    <cellStyle name="SAPBEXstdData 3 3 2 7" xfId="1833"/>
    <cellStyle name="SAPBEXstdData 3 3 2 8" xfId="2097"/>
    <cellStyle name="SAPBEXstdData 3 3 3" xfId="254"/>
    <cellStyle name="SAPBEXstdData 3 3 3 2" xfId="482"/>
    <cellStyle name="SAPBEXstdData 3 3 3 2 2" xfId="2721"/>
    <cellStyle name="SAPBEXstdData 3 3 3 3" xfId="770"/>
    <cellStyle name="SAPBEXstdData 3 3 3 3 2" xfId="2461"/>
    <cellStyle name="SAPBEXstdData 3 3 3 4" xfId="1160"/>
    <cellStyle name="SAPBEXstdData 3 3 3 5" xfId="1412"/>
    <cellStyle name="SAPBEXstdData 3 3 3 6" xfId="1657"/>
    <cellStyle name="SAPBEXstdData 3 3 3 7" xfId="1888"/>
    <cellStyle name="SAPBEXstdData 3 3 3 8" xfId="2152"/>
    <cellStyle name="SAPBEXstdData 3 3 4" xfId="355"/>
    <cellStyle name="SAPBEXstdData 3 3 4 2" xfId="907"/>
    <cellStyle name="SAPBEXstdData 3 3 5" xfId="643"/>
    <cellStyle name="SAPBEXstdData 3 3 5 2" xfId="2334"/>
    <cellStyle name="SAPBEXstdData 3 3 6" xfId="1033"/>
    <cellStyle name="SAPBEXstdData 3 3 6 2" xfId="2594"/>
    <cellStyle name="SAPBEXstdData 3 3 7" xfId="551"/>
    <cellStyle name="SAPBEXstdData 3 3 8" xfId="1525"/>
    <cellStyle name="SAPBEXstdData 3 3 9" xfId="1760"/>
    <cellStyle name="SAPBEXstdData 3 4" xfId="151"/>
    <cellStyle name="SAPBEXstdData 3 4 10" xfId="2049"/>
    <cellStyle name="SAPBEXstdData 3 4 2" xfId="223"/>
    <cellStyle name="SAPBEXstdData 3 4 2 2" xfId="451"/>
    <cellStyle name="SAPBEXstdData 3 4 2 2 2" xfId="2690"/>
    <cellStyle name="SAPBEXstdData 3 4 2 3" xfId="739"/>
    <cellStyle name="SAPBEXstdData 3 4 2 3 2" xfId="2430"/>
    <cellStyle name="SAPBEXstdData 3 4 2 4" xfId="1129"/>
    <cellStyle name="SAPBEXstdData 3 4 2 5" xfId="1381"/>
    <cellStyle name="SAPBEXstdData 3 4 2 6" xfId="1626"/>
    <cellStyle name="SAPBEXstdData 3 4 2 7" xfId="1857"/>
    <cellStyle name="SAPBEXstdData 3 4 2 8" xfId="2121"/>
    <cellStyle name="SAPBEXstdData 3 4 3" xfId="270"/>
    <cellStyle name="SAPBEXstdData 3 4 3 2" xfId="498"/>
    <cellStyle name="SAPBEXstdData 3 4 3 2 2" xfId="2737"/>
    <cellStyle name="SAPBEXstdData 3 4 3 3" xfId="786"/>
    <cellStyle name="SAPBEXstdData 3 4 3 3 2" xfId="2477"/>
    <cellStyle name="SAPBEXstdData 3 4 3 4" xfId="1176"/>
    <cellStyle name="SAPBEXstdData 3 4 3 5" xfId="1428"/>
    <cellStyle name="SAPBEXstdData 3 4 3 6" xfId="1673"/>
    <cellStyle name="SAPBEXstdData 3 4 3 7" xfId="1904"/>
    <cellStyle name="SAPBEXstdData 3 4 3 8" xfId="2168"/>
    <cellStyle name="SAPBEXstdData 3 4 4" xfId="379"/>
    <cellStyle name="SAPBEXstdData 3 4 4 2" xfId="908"/>
    <cellStyle name="SAPBEXstdData 3 4 5" xfId="667"/>
    <cellStyle name="SAPBEXstdData 3 4 5 2" xfId="2358"/>
    <cellStyle name="SAPBEXstdData 3 4 6" xfId="1057"/>
    <cellStyle name="SAPBEXstdData 3 4 6 2" xfId="2618"/>
    <cellStyle name="SAPBEXstdData 3 4 7" xfId="1236"/>
    <cellStyle name="SAPBEXstdData 3 4 8" xfId="1485"/>
    <cellStyle name="SAPBEXstdData 3 4 9" xfId="1720"/>
    <cellStyle name="SAPBEXstdData 3 5" xfId="103"/>
    <cellStyle name="SAPBEXstdData 3 5 2" xfId="331"/>
    <cellStyle name="SAPBEXstdData 3 5 2 2" xfId="2570"/>
    <cellStyle name="SAPBEXstdData 3 5 3" xfId="619"/>
    <cellStyle name="SAPBEXstdData 3 5 3 2" xfId="2310"/>
    <cellStyle name="SAPBEXstdData 3 5 4" xfId="1009"/>
    <cellStyle name="SAPBEXstdData 3 5 5" xfId="549"/>
    <cellStyle name="SAPBEXstdData 3 5 6" xfId="1545"/>
    <cellStyle name="SAPBEXstdData 3 5 7" xfId="1780"/>
    <cellStyle name="SAPBEXstdData 3 5 8" xfId="2001"/>
    <cellStyle name="SAPBEXstdData 3 6" xfId="175"/>
    <cellStyle name="SAPBEXstdData 3 6 2" xfId="403"/>
    <cellStyle name="SAPBEXstdData 3 6 2 2" xfId="2642"/>
    <cellStyle name="SAPBEXstdData 3 6 3" xfId="691"/>
    <cellStyle name="SAPBEXstdData 3 6 3 2" xfId="2382"/>
    <cellStyle name="SAPBEXstdData 3 6 4" xfId="1081"/>
    <cellStyle name="SAPBEXstdData 3 6 5" xfId="553"/>
    <cellStyle name="SAPBEXstdData 3 6 6" xfId="1578"/>
    <cellStyle name="SAPBEXstdData 3 6 7" xfId="1809"/>
    <cellStyle name="SAPBEXstdData 3 6 8" xfId="2073"/>
    <cellStyle name="SAPBEXstdData 3 7" xfId="290"/>
    <cellStyle name="SAPBEXstdData 3 7 2" xfId="518"/>
    <cellStyle name="SAPBEXstdData 3 7 2 2" xfId="2757"/>
    <cellStyle name="SAPBEXstdData 3 7 3" xfId="806"/>
    <cellStyle name="SAPBEXstdData 3 7 3 2" xfId="2497"/>
    <cellStyle name="SAPBEXstdData 3 7 4" xfId="1196"/>
    <cellStyle name="SAPBEXstdData 3 7 5" xfId="1448"/>
    <cellStyle name="SAPBEXstdData 3 7 6" xfId="1693"/>
    <cellStyle name="SAPBEXstdData 3 7 7" xfId="1924"/>
    <cellStyle name="SAPBEXstdData 3 7 8" xfId="2188"/>
    <cellStyle name="SAPBEXstdData 3 8" xfId="903"/>
    <cellStyle name="SAPBEXstdData 3 9" xfId="576"/>
    <cellStyle name="SAPBEXstdData 3 9 2" xfId="2267"/>
    <cellStyle name="SAPBEXstdData 4" xfId="52"/>
    <cellStyle name="SAPBEXstdData 4 10" xfId="949"/>
    <cellStyle name="SAPBEXstdData 4 11" xfId="1472"/>
    <cellStyle name="SAPBEXstdData 4 12" xfId="1716"/>
    <cellStyle name="SAPBEXstdData 4 13" xfId="1950"/>
    <cellStyle name="SAPBEXstdData 4 2" xfId="119"/>
    <cellStyle name="SAPBEXstdData 4 2 10" xfId="2017"/>
    <cellStyle name="SAPBEXstdData 4 2 2" xfId="191"/>
    <cellStyle name="SAPBEXstdData 4 2 2 2" xfId="419"/>
    <cellStyle name="SAPBEXstdData 4 2 2 2 2" xfId="2658"/>
    <cellStyle name="SAPBEXstdData 4 2 2 3" xfId="707"/>
    <cellStyle name="SAPBEXstdData 4 2 2 3 2" xfId="2398"/>
    <cellStyle name="SAPBEXstdData 4 2 2 4" xfId="1097"/>
    <cellStyle name="SAPBEXstdData 4 2 2 5" xfId="1349"/>
    <cellStyle name="SAPBEXstdData 4 2 2 6" xfId="1594"/>
    <cellStyle name="SAPBEXstdData 4 2 2 7" xfId="1825"/>
    <cellStyle name="SAPBEXstdData 4 2 2 8" xfId="2089"/>
    <cellStyle name="SAPBEXstdData 4 2 3" xfId="88"/>
    <cellStyle name="SAPBEXstdData 4 2 3 2" xfId="316"/>
    <cellStyle name="SAPBEXstdData 4 2 3 2 2" xfId="2555"/>
    <cellStyle name="SAPBEXstdData 4 2 3 3" xfId="604"/>
    <cellStyle name="SAPBEXstdData 4 2 3 3 2" xfId="2295"/>
    <cellStyle name="SAPBEXstdData 4 2 3 4" xfId="994"/>
    <cellStyle name="SAPBEXstdData 4 2 3 5" xfId="1313"/>
    <cellStyle name="SAPBEXstdData 4 2 3 6" xfId="1559"/>
    <cellStyle name="SAPBEXstdData 4 2 3 7" xfId="1794"/>
    <cellStyle name="SAPBEXstdData 4 2 3 8" xfId="1986"/>
    <cellStyle name="SAPBEXstdData 4 2 4" xfId="347"/>
    <cellStyle name="SAPBEXstdData 4 2 4 2" xfId="910"/>
    <cellStyle name="SAPBEXstdData 4 2 5" xfId="635"/>
    <cellStyle name="SAPBEXstdData 4 2 5 2" xfId="2326"/>
    <cellStyle name="SAPBEXstdData 4 2 6" xfId="1025"/>
    <cellStyle name="SAPBEXstdData 4 2 6 2" xfId="2586"/>
    <cellStyle name="SAPBEXstdData 4 2 7" xfId="1282"/>
    <cellStyle name="SAPBEXstdData 4 2 8" xfId="1530"/>
    <cellStyle name="SAPBEXstdData 4 2 9" xfId="1765"/>
    <cellStyle name="SAPBEXstdData 4 3" xfId="143"/>
    <cellStyle name="SAPBEXstdData 4 3 10" xfId="2041"/>
    <cellStyle name="SAPBEXstdData 4 3 2" xfId="215"/>
    <cellStyle name="SAPBEXstdData 4 3 2 2" xfId="443"/>
    <cellStyle name="SAPBEXstdData 4 3 2 2 2" xfId="2682"/>
    <cellStyle name="SAPBEXstdData 4 3 2 3" xfId="731"/>
    <cellStyle name="SAPBEXstdData 4 3 2 3 2" xfId="2422"/>
    <cellStyle name="SAPBEXstdData 4 3 2 4" xfId="1121"/>
    <cellStyle name="SAPBEXstdData 4 3 2 5" xfId="1373"/>
    <cellStyle name="SAPBEXstdData 4 3 2 6" xfId="1618"/>
    <cellStyle name="SAPBEXstdData 4 3 2 7" xfId="1849"/>
    <cellStyle name="SAPBEXstdData 4 3 2 8" xfId="2113"/>
    <cellStyle name="SAPBEXstdData 4 3 3" xfId="267"/>
    <cellStyle name="SAPBEXstdData 4 3 3 2" xfId="495"/>
    <cellStyle name="SAPBEXstdData 4 3 3 2 2" xfId="2734"/>
    <cellStyle name="SAPBEXstdData 4 3 3 3" xfId="783"/>
    <cellStyle name="SAPBEXstdData 4 3 3 3 2" xfId="2474"/>
    <cellStyle name="SAPBEXstdData 4 3 3 4" xfId="1173"/>
    <cellStyle name="SAPBEXstdData 4 3 3 5" xfId="1425"/>
    <cellStyle name="SAPBEXstdData 4 3 3 6" xfId="1670"/>
    <cellStyle name="SAPBEXstdData 4 3 3 7" xfId="1901"/>
    <cellStyle name="SAPBEXstdData 4 3 3 8" xfId="2165"/>
    <cellStyle name="SAPBEXstdData 4 3 4" xfId="371"/>
    <cellStyle name="SAPBEXstdData 4 3 4 2" xfId="911"/>
    <cellStyle name="SAPBEXstdData 4 3 5" xfId="659"/>
    <cellStyle name="SAPBEXstdData 4 3 5 2" xfId="2350"/>
    <cellStyle name="SAPBEXstdData 4 3 6" xfId="1049"/>
    <cellStyle name="SAPBEXstdData 4 3 6 2" xfId="2610"/>
    <cellStyle name="SAPBEXstdData 4 3 7" xfId="1237"/>
    <cellStyle name="SAPBEXstdData 4 3 8" xfId="1495"/>
    <cellStyle name="SAPBEXstdData 4 3 9" xfId="1730"/>
    <cellStyle name="SAPBEXstdData 4 4" xfId="95"/>
    <cellStyle name="SAPBEXstdData 4 4 2" xfId="323"/>
    <cellStyle name="SAPBEXstdData 4 4 2 2" xfId="2562"/>
    <cellStyle name="SAPBEXstdData 4 4 3" xfId="611"/>
    <cellStyle name="SAPBEXstdData 4 4 3 2" xfId="2302"/>
    <cellStyle name="SAPBEXstdData 4 4 4" xfId="1001"/>
    <cellStyle name="SAPBEXstdData 4 4 5" xfId="1304"/>
    <cellStyle name="SAPBEXstdData 4 4 6" xfId="1552"/>
    <cellStyle name="SAPBEXstdData 4 4 7" xfId="1787"/>
    <cellStyle name="SAPBEXstdData 4 4 8" xfId="1993"/>
    <cellStyle name="SAPBEXstdData 4 5" xfId="167"/>
    <cellStyle name="SAPBEXstdData 4 5 2" xfId="395"/>
    <cellStyle name="SAPBEXstdData 4 5 2 2" xfId="2634"/>
    <cellStyle name="SAPBEXstdData 4 5 3" xfId="683"/>
    <cellStyle name="SAPBEXstdData 4 5 3 2" xfId="2374"/>
    <cellStyle name="SAPBEXstdData 4 5 4" xfId="1073"/>
    <cellStyle name="SAPBEXstdData 4 5 5" xfId="951"/>
    <cellStyle name="SAPBEXstdData 4 5 6" xfId="532"/>
    <cellStyle name="SAPBEXstdData 4 5 7" xfId="1326"/>
    <cellStyle name="SAPBEXstdData 4 5 8" xfId="2065"/>
    <cellStyle name="SAPBEXstdData 4 6" xfId="287"/>
    <cellStyle name="SAPBEXstdData 4 6 2" xfId="515"/>
    <cellStyle name="SAPBEXstdData 4 6 2 2" xfId="2754"/>
    <cellStyle name="SAPBEXstdData 4 6 3" xfId="803"/>
    <cellStyle name="SAPBEXstdData 4 6 3 2" xfId="2494"/>
    <cellStyle name="SAPBEXstdData 4 6 4" xfId="1193"/>
    <cellStyle name="SAPBEXstdData 4 6 5" xfId="1445"/>
    <cellStyle name="SAPBEXstdData 4 6 6" xfId="1690"/>
    <cellStyle name="SAPBEXstdData 4 6 7" xfId="1921"/>
    <cellStyle name="SAPBEXstdData 4 6 8" xfId="2185"/>
    <cellStyle name="SAPBEXstdData 4 7" xfId="909"/>
    <cellStyle name="SAPBEXstdData 4 8" xfId="568"/>
    <cellStyle name="SAPBEXstdData 4 8 2" xfId="2259"/>
    <cellStyle name="SAPBEXstdData 4 9" xfId="958"/>
    <cellStyle name="SAPBEXstdData 5" xfId="77"/>
    <cellStyle name="SAPBEXstdData 5 2" xfId="305"/>
    <cellStyle name="SAPBEXstdData 5 2 2" xfId="2544"/>
    <cellStyle name="SAPBEXstdData 5 3" xfId="593"/>
    <cellStyle name="SAPBEXstdData 5 3 2" xfId="2284"/>
    <cellStyle name="SAPBEXstdData 5 4" xfId="983"/>
    <cellStyle name="SAPBEXstdData 5 5" xfId="1208"/>
    <cellStyle name="SAPBEXstdData 5 6" xfId="1207"/>
    <cellStyle name="SAPBEXstdData 5 7" xfId="1481"/>
    <cellStyle name="SAPBEXstdData 5 8" xfId="1975"/>
    <cellStyle name="SAPBEXstdData 6" xfId="83"/>
    <cellStyle name="SAPBEXstdData 6 2" xfId="311"/>
    <cellStyle name="SAPBEXstdData 6 2 2" xfId="2550"/>
    <cellStyle name="SAPBEXstdData 6 3" xfId="599"/>
    <cellStyle name="SAPBEXstdData 6 3 2" xfId="2290"/>
    <cellStyle name="SAPBEXstdData 6 4" xfId="989"/>
    <cellStyle name="SAPBEXstdData 6 5" xfId="1315"/>
    <cellStyle name="SAPBEXstdData 6 6" xfId="1563"/>
    <cellStyle name="SAPBEXstdData 6 7" xfId="1798"/>
    <cellStyle name="SAPBEXstdData 6 8" xfId="1981"/>
    <cellStyle name="SAPBEXstdData 7" xfId="86"/>
    <cellStyle name="SAPBEXstdData 7 2" xfId="314"/>
    <cellStyle name="SAPBEXstdData 7 2 2" xfId="2553"/>
    <cellStyle name="SAPBEXstdData 7 3" xfId="602"/>
    <cellStyle name="SAPBEXstdData 7 3 2" xfId="2293"/>
    <cellStyle name="SAPBEXstdData 7 4" xfId="992"/>
    <cellStyle name="SAPBEXstdData 7 5" xfId="1309"/>
    <cellStyle name="SAPBEXstdData 7 6" xfId="1560"/>
    <cellStyle name="SAPBEXstdData 7 7" xfId="1795"/>
    <cellStyle name="SAPBEXstdData 7 8" xfId="1984"/>
    <cellStyle name="SAPBEXstdData 8" xfId="44"/>
    <cellStyle name="SAPBEXstdData 8 2" xfId="822"/>
    <cellStyle name="SAPBEXstdData 8 2 2" xfId="2766"/>
    <cellStyle name="SAPBEXstdData 8 3" xfId="1212"/>
    <cellStyle name="SAPBEXstdData 8 3 2" xfId="2511"/>
    <cellStyle name="SAPBEXstdData 8 4" xfId="1463"/>
    <cellStyle name="SAPBEXstdData 8 5" xfId="1707"/>
    <cellStyle name="SAPBEXstdData 8 6" xfId="1933"/>
    <cellStyle name="SAPBEXstdData 8 7" xfId="2202"/>
    <cellStyle name="SAPBEXstdData 9" xfId="856"/>
    <cellStyle name="SAPBEXstdData 9 2" xfId="1243"/>
    <cellStyle name="SAPBEXstdData 9 2 2" xfId="2770"/>
    <cellStyle name="SAPBEXstdData 9 3" xfId="1490"/>
    <cellStyle name="SAPBEXstdData 9 3 2" xfId="2534"/>
    <cellStyle name="SAPBEXstdData 9 4" xfId="1725"/>
    <cellStyle name="SAPBEXstdData 9 5" xfId="1937"/>
    <cellStyle name="SAPBEXstdData 9 6" xfId="2225"/>
    <cellStyle name="SAPBEXstdItem" xfId="12"/>
    <cellStyle name="SAPBEXstdItem 10" xfId="912"/>
    <cellStyle name="SAPBEXstdItem 11" xfId="537"/>
    <cellStyle name="SAPBEXstdItem 11 2" xfId="2235"/>
    <cellStyle name="SAPBEXstdItem 12" xfId="1943"/>
    <cellStyle name="SAPBEXstdItem 2" xfId="40"/>
    <cellStyle name="SAPBEXstdItem 2 10" xfId="564"/>
    <cellStyle name="SAPBEXstdItem 2 10 2" xfId="2255"/>
    <cellStyle name="SAPBEXstdItem 2 11" xfId="1947"/>
    <cellStyle name="SAPBEXstdItem 2 2" xfId="57"/>
    <cellStyle name="SAPBEXstdItem 2 2 10" xfId="1220"/>
    <cellStyle name="SAPBEXstdItem 2 2 11" xfId="1568"/>
    <cellStyle name="SAPBEXstdItem 2 2 12" xfId="1803"/>
    <cellStyle name="SAPBEXstdItem 2 2 13" xfId="1955"/>
    <cellStyle name="SAPBEXstdItem 2 2 2" xfId="124"/>
    <cellStyle name="SAPBEXstdItem 2 2 2 10" xfId="2022"/>
    <cellStyle name="SAPBEXstdItem 2 2 2 2" xfId="196"/>
    <cellStyle name="SAPBEXstdItem 2 2 2 2 2" xfId="424"/>
    <cellStyle name="SAPBEXstdItem 2 2 2 2 2 2" xfId="2663"/>
    <cellStyle name="SAPBEXstdItem 2 2 2 2 3" xfId="712"/>
    <cellStyle name="SAPBEXstdItem 2 2 2 2 3 2" xfId="2403"/>
    <cellStyle name="SAPBEXstdItem 2 2 2 2 4" xfId="1102"/>
    <cellStyle name="SAPBEXstdItem 2 2 2 2 5" xfId="1354"/>
    <cellStyle name="SAPBEXstdItem 2 2 2 2 6" xfId="1599"/>
    <cellStyle name="SAPBEXstdItem 2 2 2 2 7" xfId="1830"/>
    <cellStyle name="SAPBEXstdItem 2 2 2 2 8" xfId="2094"/>
    <cellStyle name="SAPBEXstdItem 2 2 2 3" xfId="268"/>
    <cellStyle name="SAPBEXstdItem 2 2 2 3 2" xfId="496"/>
    <cellStyle name="SAPBEXstdItem 2 2 2 3 2 2" xfId="2735"/>
    <cellStyle name="SAPBEXstdItem 2 2 2 3 3" xfId="784"/>
    <cellStyle name="SAPBEXstdItem 2 2 2 3 3 2" xfId="2475"/>
    <cellStyle name="SAPBEXstdItem 2 2 2 3 4" xfId="1174"/>
    <cellStyle name="SAPBEXstdItem 2 2 2 3 5" xfId="1426"/>
    <cellStyle name="SAPBEXstdItem 2 2 2 3 6" xfId="1671"/>
    <cellStyle name="SAPBEXstdItem 2 2 2 3 7" xfId="1902"/>
    <cellStyle name="SAPBEXstdItem 2 2 2 3 8" xfId="2166"/>
    <cellStyle name="SAPBEXstdItem 2 2 2 4" xfId="352"/>
    <cellStyle name="SAPBEXstdItem 2 2 2 4 2" xfId="915"/>
    <cellStyle name="SAPBEXstdItem 2 2 2 5" xfId="640"/>
    <cellStyle name="SAPBEXstdItem 2 2 2 5 2" xfId="2331"/>
    <cellStyle name="SAPBEXstdItem 2 2 2 6" xfId="1030"/>
    <cellStyle name="SAPBEXstdItem 2 2 2 6 2" xfId="2591"/>
    <cellStyle name="SAPBEXstdItem 2 2 2 7" xfId="550"/>
    <cellStyle name="SAPBEXstdItem 2 2 2 8" xfId="1467"/>
    <cellStyle name="SAPBEXstdItem 2 2 2 9" xfId="1711"/>
    <cellStyle name="SAPBEXstdItem 2 2 3" xfId="148"/>
    <cellStyle name="SAPBEXstdItem 2 2 3 10" xfId="2046"/>
    <cellStyle name="SAPBEXstdItem 2 2 3 2" xfId="220"/>
    <cellStyle name="SAPBEXstdItem 2 2 3 2 2" xfId="448"/>
    <cellStyle name="SAPBEXstdItem 2 2 3 2 2 2" xfId="2687"/>
    <cellStyle name="SAPBEXstdItem 2 2 3 2 3" xfId="736"/>
    <cellStyle name="SAPBEXstdItem 2 2 3 2 3 2" xfId="2427"/>
    <cellStyle name="SAPBEXstdItem 2 2 3 2 4" xfId="1126"/>
    <cellStyle name="SAPBEXstdItem 2 2 3 2 5" xfId="1378"/>
    <cellStyle name="SAPBEXstdItem 2 2 3 2 6" xfId="1623"/>
    <cellStyle name="SAPBEXstdItem 2 2 3 2 7" xfId="1854"/>
    <cellStyle name="SAPBEXstdItem 2 2 3 2 8" xfId="2118"/>
    <cellStyle name="SAPBEXstdItem 2 2 3 3" xfId="277"/>
    <cellStyle name="SAPBEXstdItem 2 2 3 3 2" xfId="505"/>
    <cellStyle name="SAPBEXstdItem 2 2 3 3 2 2" xfId="2744"/>
    <cellStyle name="SAPBEXstdItem 2 2 3 3 3" xfId="793"/>
    <cellStyle name="SAPBEXstdItem 2 2 3 3 3 2" xfId="2484"/>
    <cellStyle name="SAPBEXstdItem 2 2 3 3 4" xfId="1183"/>
    <cellStyle name="SAPBEXstdItem 2 2 3 3 5" xfId="1435"/>
    <cellStyle name="SAPBEXstdItem 2 2 3 3 6" xfId="1680"/>
    <cellStyle name="SAPBEXstdItem 2 2 3 3 7" xfId="1911"/>
    <cellStyle name="SAPBEXstdItem 2 2 3 3 8" xfId="2175"/>
    <cellStyle name="SAPBEXstdItem 2 2 3 4" xfId="376"/>
    <cellStyle name="SAPBEXstdItem 2 2 3 4 2" xfId="916"/>
    <cellStyle name="SAPBEXstdItem 2 2 3 5" xfId="664"/>
    <cellStyle name="SAPBEXstdItem 2 2 3 5 2" xfId="2355"/>
    <cellStyle name="SAPBEXstdItem 2 2 3 6" xfId="1054"/>
    <cellStyle name="SAPBEXstdItem 2 2 3 6 2" xfId="2615"/>
    <cellStyle name="SAPBEXstdItem 2 2 3 7" xfId="527"/>
    <cellStyle name="SAPBEXstdItem 2 2 3 8" xfId="1496"/>
    <cellStyle name="SAPBEXstdItem 2 2 3 9" xfId="1731"/>
    <cellStyle name="SAPBEXstdItem 2 2 4" xfId="100"/>
    <cellStyle name="SAPBEXstdItem 2 2 4 2" xfId="328"/>
    <cellStyle name="SAPBEXstdItem 2 2 4 2 2" xfId="2567"/>
    <cellStyle name="SAPBEXstdItem 2 2 4 3" xfId="616"/>
    <cellStyle name="SAPBEXstdItem 2 2 4 3 2" xfId="2307"/>
    <cellStyle name="SAPBEXstdItem 2 2 4 4" xfId="1006"/>
    <cellStyle name="SAPBEXstdItem 2 2 4 5" xfId="1302"/>
    <cellStyle name="SAPBEXstdItem 2 2 4 6" xfId="1546"/>
    <cellStyle name="SAPBEXstdItem 2 2 4 7" xfId="1781"/>
    <cellStyle name="SAPBEXstdItem 2 2 4 8" xfId="1998"/>
    <cellStyle name="SAPBEXstdItem 2 2 5" xfId="172"/>
    <cellStyle name="SAPBEXstdItem 2 2 5 2" xfId="400"/>
    <cellStyle name="SAPBEXstdItem 2 2 5 2 2" xfId="2639"/>
    <cellStyle name="SAPBEXstdItem 2 2 5 3" xfId="688"/>
    <cellStyle name="SAPBEXstdItem 2 2 5 3 2" xfId="2379"/>
    <cellStyle name="SAPBEXstdItem 2 2 5 4" xfId="1078"/>
    <cellStyle name="SAPBEXstdItem 2 2 5 5" xfId="1210"/>
    <cellStyle name="SAPBEXstdItem 2 2 5 6" xfId="1464"/>
    <cellStyle name="SAPBEXstdItem 2 2 5 7" xfId="1708"/>
    <cellStyle name="SAPBEXstdItem 2 2 5 8" xfId="2070"/>
    <cellStyle name="SAPBEXstdItem 2 2 6" xfId="283"/>
    <cellStyle name="SAPBEXstdItem 2 2 6 2" xfId="511"/>
    <cellStyle name="SAPBEXstdItem 2 2 6 2 2" xfId="2750"/>
    <cellStyle name="SAPBEXstdItem 2 2 6 3" xfId="799"/>
    <cellStyle name="SAPBEXstdItem 2 2 6 3 2" xfId="2490"/>
    <cellStyle name="SAPBEXstdItem 2 2 6 4" xfId="1189"/>
    <cellStyle name="SAPBEXstdItem 2 2 6 5" xfId="1441"/>
    <cellStyle name="SAPBEXstdItem 2 2 6 6" xfId="1686"/>
    <cellStyle name="SAPBEXstdItem 2 2 6 7" xfId="1917"/>
    <cellStyle name="SAPBEXstdItem 2 2 6 8" xfId="2181"/>
    <cellStyle name="SAPBEXstdItem 2 2 7" xfId="914"/>
    <cellStyle name="SAPBEXstdItem 2 2 8" xfId="573"/>
    <cellStyle name="SAPBEXstdItem 2 2 8 2" xfId="2264"/>
    <cellStyle name="SAPBEXstdItem 2 2 9" xfId="963"/>
    <cellStyle name="SAPBEXstdItem 2 3" xfId="65"/>
    <cellStyle name="SAPBEXstdItem 2 3 10" xfId="545"/>
    <cellStyle name="SAPBEXstdItem 2 3 11" xfId="1230"/>
    <cellStyle name="SAPBEXstdItem 2 3 12" xfId="1478"/>
    <cellStyle name="SAPBEXstdItem 2 3 13" xfId="1963"/>
    <cellStyle name="SAPBEXstdItem 2 3 2" xfId="132"/>
    <cellStyle name="SAPBEXstdItem 2 3 2 10" xfId="2030"/>
    <cellStyle name="SAPBEXstdItem 2 3 2 2" xfId="204"/>
    <cellStyle name="SAPBEXstdItem 2 3 2 2 2" xfId="432"/>
    <cellStyle name="SAPBEXstdItem 2 3 2 2 2 2" xfId="2671"/>
    <cellStyle name="SAPBEXstdItem 2 3 2 2 3" xfId="720"/>
    <cellStyle name="SAPBEXstdItem 2 3 2 2 3 2" xfId="2411"/>
    <cellStyle name="SAPBEXstdItem 2 3 2 2 4" xfId="1110"/>
    <cellStyle name="SAPBEXstdItem 2 3 2 2 5" xfId="1362"/>
    <cellStyle name="SAPBEXstdItem 2 3 2 2 6" xfId="1607"/>
    <cellStyle name="SAPBEXstdItem 2 3 2 2 7" xfId="1838"/>
    <cellStyle name="SAPBEXstdItem 2 3 2 2 8" xfId="2102"/>
    <cellStyle name="SAPBEXstdItem 2 3 2 3" xfId="271"/>
    <cellStyle name="SAPBEXstdItem 2 3 2 3 2" xfId="499"/>
    <cellStyle name="SAPBEXstdItem 2 3 2 3 2 2" xfId="2738"/>
    <cellStyle name="SAPBEXstdItem 2 3 2 3 3" xfId="787"/>
    <cellStyle name="SAPBEXstdItem 2 3 2 3 3 2" xfId="2478"/>
    <cellStyle name="SAPBEXstdItem 2 3 2 3 4" xfId="1177"/>
    <cellStyle name="SAPBEXstdItem 2 3 2 3 5" xfId="1429"/>
    <cellStyle name="SAPBEXstdItem 2 3 2 3 6" xfId="1674"/>
    <cellStyle name="SAPBEXstdItem 2 3 2 3 7" xfId="1905"/>
    <cellStyle name="SAPBEXstdItem 2 3 2 3 8" xfId="2169"/>
    <cellStyle name="SAPBEXstdItem 2 3 2 4" xfId="360"/>
    <cellStyle name="SAPBEXstdItem 2 3 2 4 2" xfId="918"/>
    <cellStyle name="SAPBEXstdItem 2 3 2 5" xfId="648"/>
    <cellStyle name="SAPBEXstdItem 2 3 2 5 2" xfId="2339"/>
    <cellStyle name="SAPBEXstdItem 2 3 2 6" xfId="1038"/>
    <cellStyle name="SAPBEXstdItem 2 3 2 6 2" xfId="2599"/>
    <cellStyle name="SAPBEXstdItem 2 3 2 7" xfId="1275"/>
    <cellStyle name="SAPBEXstdItem 2 3 2 8" xfId="1518"/>
    <cellStyle name="SAPBEXstdItem 2 3 2 9" xfId="1753"/>
    <cellStyle name="SAPBEXstdItem 2 3 3" xfId="156"/>
    <cellStyle name="SAPBEXstdItem 2 3 3 10" xfId="2054"/>
    <cellStyle name="SAPBEXstdItem 2 3 3 2" xfId="228"/>
    <cellStyle name="SAPBEXstdItem 2 3 3 2 2" xfId="456"/>
    <cellStyle name="SAPBEXstdItem 2 3 3 2 2 2" xfId="2695"/>
    <cellStyle name="SAPBEXstdItem 2 3 3 2 3" xfId="744"/>
    <cellStyle name="SAPBEXstdItem 2 3 3 2 3 2" xfId="2435"/>
    <cellStyle name="SAPBEXstdItem 2 3 3 2 4" xfId="1134"/>
    <cellStyle name="SAPBEXstdItem 2 3 3 2 5" xfId="1386"/>
    <cellStyle name="SAPBEXstdItem 2 3 3 2 6" xfId="1631"/>
    <cellStyle name="SAPBEXstdItem 2 3 3 2 7" xfId="1862"/>
    <cellStyle name="SAPBEXstdItem 2 3 3 2 8" xfId="2126"/>
    <cellStyle name="SAPBEXstdItem 2 3 3 3" xfId="234"/>
    <cellStyle name="SAPBEXstdItem 2 3 3 3 2" xfId="462"/>
    <cellStyle name="SAPBEXstdItem 2 3 3 3 2 2" xfId="2701"/>
    <cellStyle name="SAPBEXstdItem 2 3 3 3 3" xfId="750"/>
    <cellStyle name="SAPBEXstdItem 2 3 3 3 3 2" xfId="2441"/>
    <cellStyle name="SAPBEXstdItem 2 3 3 3 4" xfId="1140"/>
    <cellStyle name="SAPBEXstdItem 2 3 3 3 5" xfId="1392"/>
    <cellStyle name="SAPBEXstdItem 2 3 3 3 6" xfId="1637"/>
    <cellStyle name="SAPBEXstdItem 2 3 3 3 7" xfId="1868"/>
    <cellStyle name="SAPBEXstdItem 2 3 3 3 8" xfId="2132"/>
    <cellStyle name="SAPBEXstdItem 2 3 3 4" xfId="384"/>
    <cellStyle name="SAPBEXstdItem 2 3 3 4 2" xfId="919"/>
    <cellStyle name="SAPBEXstdItem 2 3 3 5" xfId="672"/>
    <cellStyle name="SAPBEXstdItem 2 3 3 5 2" xfId="2363"/>
    <cellStyle name="SAPBEXstdItem 2 3 3 6" xfId="1062"/>
    <cellStyle name="SAPBEXstdItem 2 3 3 6 2" xfId="2623"/>
    <cellStyle name="SAPBEXstdItem 2 3 3 7" xfId="1251"/>
    <cellStyle name="SAPBEXstdItem 2 3 3 8" xfId="1510"/>
    <cellStyle name="SAPBEXstdItem 2 3 3 9" xfId="1745"/>
    <cellStyle name="SAPBEXstdItem 2 3 4" xfId="108"/>
    <cellStyle name="SAPBEXstdItem 2 3 4 2" xfId="336"/>
    <cellStyle name="SAPBEXstdItem 2 3 4 2 2" xfId="2575"/>
    <cellStyle name="SAPBEXstdItem 2 3 4 3" xfId="624"/>
    <cellStyle name="SAPBEXstdItem 2 3 4 3 2" xfId="2315"/>
    <cellStyle name="SAPBEXstdItem 2 3 4 4" xfId="1014"/>
    <cellStyle name="SAPBEXstdItem 2 3 4 5" xfId="1295"/>
    <cellStyle name="SAPBEXstdItem 2 3 4 6" xfId="1538"/>
    <cellStyle name="SAPBEXstdItem 2 3 4 7" xfId="1773"/>
    <cellStyle name="SAPBEXstdItem 2 3 4 8" xfId="2006"/>
    <cellStyle name="SAPBEXstdItem 2 3 5" xfId="180"/>
    <cellStyle name="SAPBEXstdItem 2 3 5 2" xfId="408"/>
    <cellStyle name="SAPBEXstdItem 2 3 5 2 2" xfId="2647"/>
    <cellStyle name="SAPBEXstdItem 2 3 5 3" xfId="696"/>
    <cellStyle name="SAPBEXstdItem 2 3 5 3 2" xfId="2387"/>
    <cellStyle name="SAPBEXstdItem 2 3 5 4" xfId="1086"/>
    <cellStyle name="SAPBEXstdItem 2 3 5 5" xfId="1338"/>
    <cellStyle name="SAPBEXstdItem 2 3 5 6" xfId="1583"/>
    <cellStyle name="SAPBEXstdItem 2 3 5 7" xfId="1814"/>
    <cellStyle name="SAPBEXstdItem 2 3 5 8" xfId="2078"/>
    <cellStyle name="SAPBEXstdItem 2 3 6" xfId="247"/>
    <cellStyle name="SAPBEXstdItem 2 3 6 2" xfId="475"/>
    <cellStyle name="SAPBEXstdItem 2 3 6 2 2" xfId="2714"/>
    <cellStyle name="SAPBEXstdItem 2 3 6 3" xfId="763"/>
    <cellStyle name="SAPBEXstdItem 2 3 6 3 2" xfId="2454"/>
    <cellStyle name="SAPBEXstdItem 2 3 6 4" xfId="1153"/>
    <cellStyle name="SAPBEXstdItem 2 3 6 5" xfId="1405"/>
    <cellStyle name="SAPBEXstdItem 2 3 6 6" xfId="1650"/>
    <cellStyle name="SAPBEXstdItem 2 3 6 7" xfId="1881"/>
    <cellStyle name="SAPBEXstdItem 2 3 6 8" xfId="2145"/>
    <cellStyle name="SAPBEXstdItem 2 3 7" xfId="917"/>
    <cellStyle name="SAPBEXstdItem 2 3 8" xfId="581"/>
    <cellStyle name="SAPBEXstdItem 2 3 8 2" xfId="2272"/>
    <cellStyle name="SAPBEXstdItem 2 3 9" xfId="971"/>
    <cellStyle name="SAPBEXstdItem 2 4" xfId="116"/>
    <cellStyle name="SAPBEXstdItem 2 4 10" xfId="2014"/>
    <cellStyle name="SAPBEXstdItem 2 4 2" xfId="188"/>
    <cellStyle name="SAPBEXstdItem 2 4 2 2" xfId="416"/>
    <cellStyle name="SAPBEXstdItem 2 4 2 2 2" xfId="2655"/>
    <cellStyle name="SAPBEXstdItem 2 4 2 3" xfId="704"/>
    <cellStyle name="SAPBEXstdItem 2 4 2 3 2" xfId="2395"/>
    <cellStyle name="SAPBEXstdItem 2 4 2 4" xfId="1094"/>
    <cellStyle name="SAPBEXstdItem 2 4 2 5" xfId="1346"/>
    <cellStyle name="SAPBEXstdItem 2 4 2 6" xfId="1591"/>
    <cellStyle name="SAPBEXstdItem 2 4 2 7" xfId="1822"/>
    <cellStyle name="SAPBEXstdItem 2 4 2 8" xfId="2086"/>
    <cellStyle name="SAPBEXstdItem 2 4 3" xfId="243"/>
    <cellStyle name="SAPBEXstdItem 2 4 3 2" xfId="471"/>
    <cellStyle name="SAPBEXstdItem 2 4 3 2 2" xfId="2710"/>
    <cellStyle name="SAPBEXstdItem 2 4 3 3" xfId="759"/>
    <cellStyle name="SAPBEXstdItem 2 4 3 3 2" xfId="2450"/>
    <cellStyle name="SAPBEXstdItem 2 4 3 4" xfId="1149"/>
    <cellStyle name="SAPBEXstdItem 2 4 3 5" xfId="1401"/>
    <cellStyle name="SAPBEXstdItem 2 4 3 6" xfId="1646"/>
    <cellStyle name="SAPBEXstdItem 2 4 3 7" xfId="1877"/>
    <cellStyle name="SAPBEXstdItem 2 4 3 8" xfId="2141"/>
    <cellStyle name="SAPBEXstdItem 2 4 4" xfId="344"/>
    <cellStyle name="SAPBEXstdItem 2 4 4 2" xfId="920"/>
    <cellStyle name="SAPBEXstdItem 2 4 5" xfId="632"/>
    <cellStyle name="SAPBEXstdItem 2 4 5 2" xfId="2323"/>
    <cellStyle name="SAPBEXstdItem 2 4 6" xfId="1022"/>
    <cellStyle name="SAPBEXstdItem 2 4 6 2" xfId="2583"/>
    <cellStyle name="SAPBEXstdItem 2 4 7" xfId="1285"/>
    <cellStyle name="SAPBEXstdItem 2 4 8" xfId="1533"/>
    <cellStyle name="SAPBEXstdItem 2 4 9" xfId="1768"/>
    <cellStyle name="SAPBEXstdItem 2 5" xfId="140"/>
    <cellStyle name="SAPBEXstdItem 2 5 10" xfId="2038"/>
    <cellStyle name="SAPBEXstdItem 2 5 2" xfId="212"/>
    <cellStyle name="SAPBEXstdItem 2 5 2 2" xfId="440"/>
    <cellStyle name="SAPBEXstdItem 2 5 2 2 2" xfId="2679"/>
    <cellStyle name="SAPBEXstdItem 2 5 2 3" xfId="728"/>
    <cellStyle name="SAPBEXstdItem 2 5 2 3 2" xfId="2419"/>
    <cellStyle name="SAPBEXstdItem 2 5 2 4" xfId="1118"/>
    <cellStyle name="SAPBEXstdItem 2 5 2 5" xfId="1370"/>
    <cellStyle name="SAPBEXstdItem 2 5 2 6" xfId="1615"/>
    <cellStyle name="SAPBEXstdItem 2 5 2 7" xfId="1846"/>
    <cellStyle name="SAPBEXstdItem 2 5 2 8" xfId="2110"/>
    <cellStyle name="SAPBEXstdItem 2 5 3" xfId="260"/>
    <cellStyle name="SAPBEXstdItem 2 5 3 2" xfId="488"/>
    <cellStyle name="SAPBEXstdItem 2 5 3 2 2" xfId="2727"/>
    <cellStyle name="SAPBEXstdItem 2 5 3 3" xfId="776"/>
    <cellStyle name="SAPBEXstdItem 2 5 3 3 2" xfId="2467"/>
    <cellStyle name="SAPBEXstdItem 2 5 3 4" xfId="1166"/>
    <cellStyle name="SAPBEXstdItem 2 5 3 5" xfId="1418"/>
    <cellStyle name="SAPBEXstdItem 2 5 3 6" xfId="1663"/>
    <cellStyle name="SAPBEXstdItem 2 5 3 7" xfId="1894"/>
    <cellStyle name="SAPBEXstdItem 2 5 3 8" xfId="2158"/>
    <cellStyle name="SAPBEXstdItem 2 5 4" xfId="368"/>
    <cellStyle name="SAPBEXstdItem 2 5 4 2" xfId="921"/>
    <cellStyle name="SAPBEXstdItem 2 5 5" xfId="656"/>
    <cellStyle name="SAPBEXstdItem 2 5 5 2" xfId="2347"/>
    <cellStyle name="SAPBEXstdItem 2 5 6" xfId="1046"/>
    <cellStyle name="SAPBEXstdItem 2 5 6 2" xfId="2607"/>
    <cellStyle name="SAPBEXstdItem 2 5 7" xfId="1245"/>
    <cellStyle name="SAPBEXstdItem 2 5 8" xfId="1513"/>
    <cellStyle name="SAPBEXstdItem 2 5 9" xfId="1748"/>
    <cellStyle name="SAPBEXstdItem 2 6" xfId="92"/>
    <cellStyle name="SAPBEXstdItem 2 6 2" xfId="320"/>
    <cellStyle name="SAPBEXstdItem 2 6 2 2" xfId="2559"/>
    <cellStyle name="SAPBEXstdItem 2 6 3" xfId="608"/>
    <cellStyle name="SAPBEXstdItem 2 6 3 2" xfId="2299"/>
    <cellStyle name="SAPBEXstdItem 2 6 4" xfId="998"/>
    <cellStyle name="SAPBEXstdItem 2 6 5" xfId="1300"/>
    <cellStyle name="SAPBEXstdItem 2 6 6" xfId="1554"/>
    <cellStyle name="SAPBEXstdItem 2 6 7" xfId="1789"/>
    <cellStyle name="SAPBEXstdItem 2 6 8" xfId="1990"/>
    <cellStyle name="SAPBEXstdItem 2 7" xfId="164"/>
    <cellStyle name="SAPBEXstdItem 2 7 2" xfId="392"/>
    <cellStyle name="SAPBEXstdItem 2 7 2 2" xfId="2631"/>
    <cellStyle name="SAPBEXstdItem 2 7 3" xfId="680"/>
    <cellStyle name="SAPBEXstdItem 2 7 3 2" xfId="2371"/>
    <cellStyle name="SAPBEXstdItem 2 7 4" xfId="1070"/>
    <cellStyle name="SAPBEXstdItem 2 7 5" xfId="1262"/>
    <cellStyle name="SAPBEXstdItem 2 7 6" xfId="1508"/>
    <cellStyle name="SAPBEXstdItem 2 7 7" xfId="1743"/>
    <cellStyle name="SAPBEXstdItem 2 7 8" xfId="2062"/>
    <cellStyle name="SAPBEXstdItem 2 8" xfId="294"/>
    <cellStyle name="SAPBEXstdItem 2 8 2" xfId="522"/>
    <cellStyle name="SAPBEXstdItem 2 8 2 2" xfId="2761"/>
    <cellStyle name="SAPBEXstdItem 2 8 3" xfId="810"/>
    <cellStyle name="SAPBEXstdItem 2 8 3 2" xfId="2501"/>
    <cellStyle name="SAPBEXstdItem 2 8 4" xfId="1200"/>
    <cellStyle name="SAPBEXstdItem 2 8 5" xfId="1452"/>
    <cellStyle name="SAPBEXstdItem 2 8 6" xfId="1697"/>
    <cellStyle name="SAPBEXstdItem 2 8 7" xfId="1928"/>
    <cellStyle name="SAPBEXstdItem 2 8 8" xfId="2192"/>
    <cellStyle name="SAPBEXstdItem 2 9" xfId="49"/>
    <cellStyle name="SAPBEXstdItem 2 9 2" xfId="913"/>
    <cellStyle name="SAPBEXstdItem 3" xfId="61"/>
    <cellStyle name="SAPBEXstdItem 3 10" xfId="967"/>
    <cellStyle name="SAPBEXstdItem 3 11" xfId="1322"/>
    <cellStyle name="SAPBEXstdItem 3 12" xfId="1570"/>
    <cellStyle name="SAPBEXstdItem 3 13" xfId="1805"/>
    <cellStyle name="SAPBEXstdItem 3 14" xfId="1959"/>
    <cellStyle name="SAPBEXstdItem 3 2" xfId="69"/>
    <cellStyle name="SAPBEXstdItem 3 2 10" xfId="1240"/>
    <cellStyle name="SAPBEXstdItem 3 2 11" xfId="1566"/>
    <cellStyle name="SAPBEXstdItem 3 2 12" xfId="1801"/>
    <cellStyle name="SAPBEXstdItem 3 2 13" xfId="1967"/>
    <cellStyle name="SAPBEXstdItem 3 2 2" xfId="136"/>
    <cellStyle name="SAPBEXstdItem 3 2 2 10" xfId="2034"/>
    <cellStyle name="SAPBEXstdItem 3 2 2 2" xfId="208"/>
    <cellStyle name="SAPBEXstdItem 3 2 2 2 2" xfId="436"/>
    <cellStyle name="SAPBEXstdItem 3 2 2 2 2 2" xfId="2675"/>
    <cellStyle name="SAPBEXstdItem 3 2 2 2 3" xfId="724"/>
    <cellStyle name="SAPBEXstdItem 3 2 2 2 3 2" xfId="2415"/>
    <cellStyle name="SAPBEXstdItem 3 2 2 2 4" xfId="1114"/>
    <cellStyle name="SAPBEXstdItem 3 2 2 2 5" xfId="1366"/>
    <cellStyle name="SAPBEXstdItem 3 2 2 2 6" xfId="1611"/>
    <cellStyle name="SAPBEXstdItem 3 2 2 2 7" xfId="1842"/>
    <cellStyle name="SAPBEXstdItem 3 2 2 2 8" xfId="2106"/>
    <cellStyle name="SAPBEXstdItem 3 2 2 3" xfId="242"/>
    <cellStyle name="SAPBEXstdItem 3 2 2 3 2" xfId="470"/>
    <cellStyle name="SAPBEXstdItem 3 2 2 3 2 2" xfId="2709"/>
    <cellStyle name="SAPBEXstdItem 3 2 2 3 3" xfId="758"/>
    <cellStyle name="SAPBEXstdItem 3 2 2 3 3 2" xfId="2449"/>
    <cellStyle name="SAPBEXstdItem 3 2 2 3 4" xfId="1148"/>
    <cellStyle name="SAPBEXstdItem 3 2 2 3 5" xfId="1400"/>
    <cellStyle name="SAPBEXstdItem 3 2 2 3 6" xfId="1645"/>
    <cellStyle name="SAPBEXstdItem 3 2 2 3 7" xfId="1876"/>
    <cellStyle name="SAPBEXstdItem 3 2 2 3 8" xfId="2140"/>
    <cellStyle name="SAPBEXstdItem 3 2 2 4" xfId="364"/>
    <cellStyle name="SAPBEXstdItem 3 2 2 4 2" xfId="924"/>
    <cellStyle name="SAPBEXstdItem 3 2 2 5" xfId="652"/>
    <cellStyle name="SAPBEXstdItem 3 2 2 5 2" xfId="2343"/>
    <cellStyle name="SAPBEXstdItem 3 2 2 6" xfId="1042"/>
    <cellStyle name="SAPBEXstdItem 3 2 2 6 2" xfId="2603"/>
    <cellStyle name="SAPBEXstdItem 3 2 2 7" xfId="1272"/>
    <cellStyle name="SAPBEXstdItem 3 2 2 8" xfId="1516"/>
    <cellStyle name="SAPBEXstdItem 3 2 2 9" xfId="1751"/>
    <cellStyle name="SAPBEXstdItem 3 2 3" xfId="160"/>
    <cellStyle name="SAPBEXstdItem 3 2 3 10" xfId="2058"/>
    <cellStyle name="SAPBEXstdItem 3 2 3 2" xfId="232"/>
    <cellStyle name="SAPBEXstdItem 3 2 3 2 2" xfId="460"/>
    <cellStyle name="SAPBEXstdItem 3 2 3 2 2 2" xfId="2699"/>
    <cellStyle name="SAPBEXstdItem 3 2 3 2 3" xfId="748"/>
    <cellStyle name="SAPBEXstdItem 3 2 3 2 3 2" xfId="2439"/>
    <cellStyle name="SAPBEXstdItem 3 2 3 2 4" xfId="1138"/>
    <cellStyle name="SAPBEXstdItem 3 2 3 2 5" xfId="1390"/>
    <cellStyle name="SAPBEXstdItem 3 2 3 2 6" xfId="1635"/>
    <cellStyle name="SAPBEXstdItem 3 2 3 2 7" xfId="1866"/>
    <cellStyle name="SAPBEXstdItem 3 2 3 2 8" xfId="2130"/>
    <cellStyle name="SAPBEXstdItem 3 2 3 3" xfId="84"/>
    <cellStyle name="SAPBEXstdItem 3 2 3 3 2" xfId="312"/>
    <cellStyle name="SAPBEXstdItem 3 2 3 3 2 2" xfId="2551"/>
    <cellStyle name="SAPBEXstdItem 3 2 3 3 3" xfId="600"/>
    <cellStyle name="SAPBEXstdItem 3 2 3 3 3 2" xfId="2291"/>
    <cellStyle name="SAPBEXstdItem 3 2 3 3 4" xfId="990"/>
    <cellStyle name="SAPBEXstdItem 3 2 3 3 5" xfId="1317"/>
    <cellStyle name="SAPBEXstdItem 3 2 3 3 6" xfId="1556"/>
    <cellStyle name="SAPBEXstdItem 3 2 3 3 7" xfId="1791"/>
    <cellStyle name="SAPBEXstdItem 3 2 3 3 8" xfId="1982"/>
    <cellStyle name="SAPBEXstdItem 3 2 3 4" xfId="388"/>
    <cellStyle name="SAPBEXstdItem 3 2 3 4 2" xfId="925"/>
    <cellStyle name="SAPBEXstdItem 3 2 3 5" xfId="676"/>
    <cellStyle name="SAPBEXstdItem 3 2 3 5 2" xfId="2367"/>
    <cellStyle name="SAPBEXstdItem 3 2 3 6" xfId="1066"/>
    <cellStyle name="SAPBEXstdItem 3 2 3 6 2" xfId="2627"/>
    <cellStyle name="SAPBEXstdItem 3 2 3 7" xfId="1256"/>
    <cellStyle name="SAPBEXstdItem 3 2 3 8" xfId="1504"/>
    <cellStyle name="SAPBEXstdItem 3 2 3 9" xfId="1739"/>
    <cellStyle name="SAPBEXstdItem 3 2 4" xfId="112"/>
    <cellStyle name="SAPBEXstdItem 3 2 4 2" xfId="340"/>
    <cellStyle name="SAPBEXstdItem 3 2 4 2 2" xfId="2579"/>
    <cellStyle name="SAPBEXstdItem 3 2 4 3" xfId="628"/>
    <cellStyle name="SAPBEXstdItem 3 2 4 3 2" xfId="2319"/>
    <cellStyle name="SAPBEXstdItem 3 2 4 4" xfId="1018"/>
    <cellStyle name="SAPBEXstdItem 3 2 4 5" xfId="1292"/>
    <cellStyle name="SAPBEXstdItem 3 2 4 6" xfId="1536"/>
    <cellStyle name="SAPBEXstdItem 3 2 4 7" xfId="1771"/>
    <cellStyle name="SAPBEXstdItem 3 2 4 8" xfId="2010"/>
    <cellStyle name="SAPBEXstdItem 3 2 5" xfId="184"/>
    <cellStyle name="SAPBEXstdItem 3 2 5 2" xfId="412"/>
    <cellStyle name="SAPBEXstdItem 3 2 5 2 2" xfId="2651"/>
    <cellStyle name="SAPBEXstdItem 3 2 5 3" xfId="700"/>
    <cellStyle name="SAPBEXstdItem 3 2 5 3 2" xfId="2391"/>
    <cellStyle name="SAPBEXstdItem 3 2 5 4" xfId="1090"/>
    <cellStyle name="SAPBEXstdItem 3 2 5 5" xfId="1342"/>
    <cellStyle name="SAPBEXstdItem 3 2 5 6" xfId="1587"/>
    <cellStyle name="SAPBEXstdItem 3 2 5 7" xfId="1818"/>
    <cellStyle name="SAPBEXstdItem 3 2 5 8" xfId="2082"/>
    <cellStyle name="SAPBEXstdItem 3 2 6" xfId="272"/>
    <cellStyle name="SAPBEXstdItem 3 2 6 2" xfId="500"/>
    <cellStyle name="SAPBEXstdItem 3 2 6 2 2" xfId="2739"/>
    <cellStyle name="SAPBEXstdItem 3 2 6 3" xfId="788"/>
    <cellStyle name="SAPBEXstdItem 3 2 6 3 2" xfId="2479"/>
    <cellStyle name="SAPBEXstdItem 3 2 6 4" xfId="1178"/>
    <cellStyle name="SAPBEXstdItem 3 2 6 5" xfId="1430"/>
    <cellStyle name="SAPBEXstdItem 3 2 6 6" xfId="1675"/>
    <cellStyle name="SAPBEXstdItem 3 2 6 7" xfId="1906"/>
    <cellStyle name="SAPBEXstdItem 3 2 6 8" xfId="2170"/>
    <cellStyle name="SAPBEXstdItem 3 2 7" xfId="923"/>
    <cellStyle name="SAPBEXstdItem 3 2 8" xfId="585"/>
    <cellStyle name="SAPBEXstdItem 3 2 8 2" xfId="2276"/>
    <cellStyle name="SAPBEXstdItem 3 2 9" xfId="975"/>
    <cellStyle name="SAPBEXstdItem 3 3" xfId="128"/>
    <cellStyle name="SAPBEXstdItem 3 3 10" xfId="2026"/>
    <cellStyle name="SAPBEXstdItem 3 3 2" xfId="200"/>
    <cellStyle name="SAPBEXstdItem 3 3 2 2" xfId="428"/>
    <cellStyle name="SAPBEXstdItem 3 3 2 2 2" xfId="2667"/>
    <cellStyle name="SAPBEXstdItem 3 3 2 3" xfId="716"/>
    <cellStyle name="SAPBEXstdItem 3 3 2 3 2" xfId="2407"/>
    <cellStyle name="SAPBEXstdItem 3 3 2 4" xfId="1106"/>
    <cellStyle name="SAPBEXstdItem 3 3 2 5" xfId="1358"/>
    <cellStyle name="SAPBEXstdItem 3 3 2 6" xfId="1603"/>
    <cellStyle name="SAPBEXstdItem 3 3 2 7" xfId="1834"/>
    <cellStyle name="SAPBEXstdItem 3 3 2 8" xfId="2098"/>
    <cellStyle name="SAPBEXstdItem 3 3 3" xfId="246"/>
    <cellStyle name="SAPBEXstdItem 3 3 3 2" xfId="474"/>
    <cellStyle name="SAPBEXstdItem 3 3 3 2 2" xfId="2713"/>
    <cellStyle name="SAPBEXstdItem 3 3 3 3" xfId="762"/>
    <cellStyle name="SAPBEXstdItem 3 3 3 3 2" xfId="2453"/>
    <cellStyle name="SAPBEXstdItem 3 3 3 4" xfId="1152"/>
    <cellStyle name="SAPBEXstdItem 3 3 3 5" xfId="1404"/>
    <cellStyle name="SAPBEXstdItem 3 3 3 6" xfId="1649"/>
    <cellStyle name="SAPBEXstdItem 3 3 3 7" xfId="1880"/>
    <cellStyle name="SAPBEXstdItem 3 3 3 8" xfId="2144"/>
    <cellStyle name="SAPBEXstdItem 3 3 4" xfId="356"/>
    <cellStyle name="SAPBEXstdItem 3 3 4 2" xfId="926"/>
    <cellStyle name="SAPBEXstdItem 3 3 5" xfId="644"/>
    <cellStyle name="SAPBEXstdItem 3 3 5 2" xfId="2335"/>
    <cellStyle name="SAPBEXstdItem 3 3 6" xfId="1034"/>
    <cellStyle name="SAPBEXstdItem 3 3 6 2" xfId="2595"/>
    <cellStyle name="SAPBEXstdItem 3 3 7" xfId="1276"/>
    <cellStyle name="SAPBEXstdItem 3 3 8" xfId="1524"/>
    <cellStyle name="SAPBEXstdItem 3 3 9" xfId="1759"/>
    <cellStyle name="SAPBEXstdItem 3 4" xfId="152"/>
    <cellStyle name="SAPBEXstdItem 3 4 10" xfId="2050"/>
    <cellStyle name="SAPBEXstdItem 3 4 2" xfId="224"/>
    <cellStyle name="SAPBEXstdItem 3 4 2 2" xfId="452"/>
    <cellStyle name="SAPBEXstdItem 3 4 2 2 2" xfId="2691"/>
    <cellStyle name="SAPBEXstdItem 3 4 2 3" xfId="740"/>
    <cellStyle name="SAPBEXstdItem 3 4 2 3 2" xfId="2431"/>
    <cellStyle name="SAPBEXstdItem 3 4 2 4" xfId="1130"/>
    <cellStyle name="SAPBEXstdItem 3 4 2 5" xfId="1382"/>
    <cellStyle name="SAPBEXstdItem 3 4 2 6" xfId="1627"/>
    <cellStyle name="SAPBEXstdItem 3 4 2 7" xfId="1858"/>
    <cellStyle name="SAPBEXstdItem 3 4 2 8" xfId="2122"/>
    <cellStyle name="SAPBEXstdItem 3 4 3" xfId="249"/>
    <cellStyle name="SAPBEXstdItem 3 4 3 2" xfId="477"/>
    <cellStyle name="SAPBEXstdItem 3 4 3 2 2" xfId="2716"/>
    <cellStyle name="SAPBEXstdItem 3 4 3 3" xfId="765"/>
    <cellStyle name="SAPBEXstdItem 3 4 3 3 2" xfId="2456"/>
    <cellStyle name="SAPBEXstdItem 3 4 3 4" xfId="1155"/>
    <cellStyle name="SAPBEXstdItem 3 4 3 5" xfId="1407"/>
    <cellStyle name="SAPBEXstdItem 3 4 3 6" xfId="1652"/>
    <cellStyle name="SAPBEXstdItem 3 4 3 7" xfId="1883"/>
    <cellStyle name="SAPBEXstdItem 3 4 3 8" xfId="2147"/>
    <cellStyle name="SAPBEXstdItem 3 4 4" xfId="380"/>
    <cellStyle name="SAPBEXstdItem 3 4 4 2" xfId="927"/>
    <cellStyle name="SAPBEXstdItem 3 4 5" xfId="668"/>
    <cellStyle name="SAPBEXstdItem 3 4 5 2" xfId="2359"/>
    <cellStyle name="SAPBEXstdItem 3 4 6" xfId="1058"/>
    <cellStyle name="SAPBEXstdItem 3 4 6 2" xfId="2619"/>
    <cellStyle name="SAPBEXstdItem 3 4 7" xfId="1254"/>
    <cellStyle name="SAPBEXstdItem 3 4 8" xfId="1497"/>
    <cellStyle name="SAPBEXstdItem 3 4 9" xfId="1732"/>
    <cellStyle name="SAPBEXstdItem 3 5" xfId="104"/>
    <cellStyle name="SAPBEXstdItem 3 5 2" xfId="332"/>
    <cellStyle name="SAPBEXstdItem 3 5 2 2" xfId="2571"/>
    <cellStyle name="SAPBEXstdItem 3 5 3" xfId="620"/>
    <cellStyle name="SAPBEXstdItem 3 5 3 2" xfId="2311"/>
    <cellStyle name="SAPBEXstdItem 3 5 4" xfId="1010"/>
    <cellStyle name="SAPBEXstdItem 3 5 5" xfId="1296"/>
    <cellStyle name="SAPBEXstdItem 3 5 6" xfId="1544"/>
    <cellStyle name="SAPBEXstdItem 3 5 7" xfId="1779"/>
    <cellStyle name="SAPBEXstdItem 3 5 8" xfId="2002"/>
    <cellStyle name="SAPBEXstdItem 3 6" xfId="176"/>
    <cellStyle name="SAPBEXstdItem 3 6 2" xfId="404"/>
    <cellStyle name="SAPBEXstdItem 3 6 2 2" xfId="2643"/>
    <cellStyle name="SAPBEXstdItem 3 6 3" xfId="692"/>
    <cellStyle name="SAPBEXstdItem 3 6 3 2" xfId="2383"/>
    <cellStyle name="SAPBEXstdItem 3 6 4" xfId="1082"/>
    <cellStyle name="SAPBEXstdItem 3 6 5" xfId="1334"/>
    <cellStyle name="SAPBEXstdItem 3 6 6" xfId="1579"/>
    <cellStyle name="SAPBEXstdItem 3 6 7" xfId="1810"/>
    <cellStyle name="SAPBEXstdItem 3 6 8" xfId="2074"/>
    <cellStyle name="SAPBEXstdItem 3 7" xfId="269"/>
    <cellStyle name="SAPBEXstdItem 3 7 2" xfId="497"/>
    <cellStyle name="SAPBEXstdItem 3 7 2 2" xfId="2736"/>
    <cellStyle name="SAPBEXstdItem 3 7 3" xfId="785"/>
    <cellStyle name="SAPBEXstdItem 3 7 3 2" xfId="2476"/>
    <cellStyle name="SAPBEXstdItem 3 7 4" xfId="1175"/>
    <cellStyle name="SAPBEXstdItem 3 7 5" xfId="1427"/>
    <cellStyle name="SAPBEXstdItem 3 7 6" xfId="1672"/>
    <cellStyle name="SAPBEXstdItem 3 7 7" xfId="1903"/>
    <cellStyle name="SAPBEXstdItem 3 7 8" xfId="2167"/>
    <cellStyle name="SAPBEXstdItem 3 8" xfId="922"/>
    <cellStyle name="SAPBEXstdItem 3 9" xfId="577"/>
    <cellStyle name="SAPBEXstdItem 3 9 2" xfId="2268"/>
    <cellStyle name="SAPBEXstdItem 4" xfId="53"/>
    <cellStyle name="SAPBEXstdItem 4 10" xfId="1325"/>
    <cellStyle name="SAPBEXstdItem 4 11" xfId="526"/>
    <cellStyle name="SAPBEXstdItem 4 12" xfId="1475"/>
    <cellStyle name="SAPBEXstdItem 4 13" xfId="1951"/>
    <cellStyle name="SAPBEXstdItem 4 2" xfId="120"/>
    <cellStyle name="SAPBEXstdItem 4 2 10" xfId="2018"/>
    <cellStyle name="SAPBEXstdItem 4 2 2" xfId="192"/>
    <cellStyle name="SAPBEXstdItem 4 2 2 2" xfId="420"/>
    <cellStyle name="SAPBEXstdItem 4 2 2 2 2" xfId="2659"/>
    <cellStyle name="SAPBEXstdItem 4 2 2 3" xfId="708"/>
    <cellStyle name="SAPBEXstdItem 4 2 2 3 2" xfId="2399"/>
    <cellStyle name="SAPBEXstdItem 4 2 2 4" xfId="1098"/>
    <cellStyle name="SAPBEXstdItem 4 2 2 5" xfId="1350"/>
    <cellStyle name="SAPBEXstdItem 4 2 2 6" xfId="1595"/>
    <cellStyle name="SAPBEXstdItem 4 2 2 7" xfId="1826"/>
    <cellStyle name="SAPBEXstdItem 4 2 2 8" xfId="2090"/>
    <cellStyle name="SAPBEXstdItem 4 2 3" xfId="282"/>
    <cellStyle name="SAPBEXstdItem 4 2 3 2" xfId="510"/>
    <cellStyle name="SAPBEXstdItem 4 2 3 2 2" xfId="2749"/>
    <cellStyle name="SAPBEXstdItem 4 2 3 3" xfId="798"/>
    <cellStyle name="SAPBEXstdItem 4 2 3 3 2" xfId="2489"/>
    <cellStyle name="SAPBEXstdItem 4 2 3 4" xfId="1188"/>
    <cellStyle name="SAPBEXstdItem 4 2 3 5" xfId="1440"/>
    <cellStyle name="SAPBEXstdItem 4 2 3 6" xfId="1685"/>
    <cellStyle name="SAPBEXstdItem 4 2 3 7" xfId="1916"/>
    <cellStyle name="SAPBEXstdItem 4 2 3 8" xfId="2180"/>
    <cellStyle name="SAPBEXstdItem 4 2 4" xfId="348"/>
    <cellStyle name="SAPBEXstdItem 4 2 4 2" xfId="929"/>
    <cellStyle name="SAPBEXstdItem 4 2 5" xfId="636"/>
    <cellStyle name="SAPBEXstdItem 4 2 5 2" xfId="2327"/>
    <cellStyle name="SAPBEXstdItem 4 2 6" xfId="1026"/>
    <cellStyle name="SAPBEXstdItem 4 2 6 2" xfId="2587"/>
    <cellStyle name="SAPBEXstdItem 4 2 7" xfId="1284"/>
    <cellStyle name="SAPBEXstdItem 4 2 8" xfId="1224"/>
    <cellStyle name="SAPBEXstdItem 4 2 9" xfId="555"/>
    <cellStyle name="SAPBEXstdItem 4 3" xfId="144"/>
    <cellStyle name="SAPBEXstdItem 4 3 10" xfId="2042"/>
    <cellStyle name="SAPBEXstdItem 4 3 2" xfId="216"/>
    <cellStyle name="SAPBEXstdItem 4 3 2 2" xfId="444"/>
    <cellStyle name="SAPBEXstdItem 4 3 2 2 2" xfId="2683"/>
    <cellStyle name="SAPBEXstdItem 4 3 2 3" xfId="732"/>
    <cellStyle name="SAPBEXstdItem 4 3 2 3 2" xfId="2423"/>
    <cellStyle name="SAPBEXstdItem 4 3 2 4" xfId="1122"/>
    <cellStyle name="SAPBEXstdItem 4 3 2 5" xfId="1374"/>
    <cellStyle name="SAPBEXstdItem 4 3 2 6" xfId="1619"/>
    <cellStyle name="SAPBEXstdItem 4 3 2 7" xfId="1850"/>
    <cellStyle name="SAPBEXstdItem 4 3 2 8" xfId="2114"/>
    <cellStyle name="SAPBEXstdItem 4 3 3" xfId="295"/>
    <cellStyle name="SAPBEXstdItem 4 3 3 2" xfId="523"/>
    <cellStyle name="SAPBEXstdItem 4 3 3 2 2" xfId="2762"/>
    <cellStyle name="SAPBEXstdItem 4 3 3 3" xfId="811"/>
    <cellStyle name="SAPBEXstdItem 4 3 3 3 2" xfId="2502"/>
    <cellStyle name="SAPBEXstdItem 4 3 3 4" xfId="1201"/>
    <cellStyle name="SAPBEXstdItem 4 3 3 5" xfId="1453"/>
    <cellStyle name="SAPBEXstdItem 4 3 3 6" xfId="1698"/>
    <cellStyle name="SAPBEXstdItem 4 3 3 7" xfId="1929"/>
    <cellStyle name="SAPBEXstdItem 4 3 3 8" xfId="2193"/>
    <cellStyle name="SAPBEXstdItem 4 3 4" xfId="372"/>
    <cellStyle name="SAPBEXstdItem 4 3 4 2" xfId="930"/>
    <cellStyle name="SAPBEXstdItem 4 3 5" xfId="660"/>
    <cellStyle name="SAPBEXstdItem 4 3 5 2" xfId="2351"/>
    <cellStyle name="SAPBEXstdItem 4 3 6" xfId="1050"/>
    <cellStyle name="SAPBEXstdItem 4 3 6 2" xfId="2611"/>
    <cellStyle name="SAPBEXstdItem 4 3 7" xfId="1241"/>
    <cellStyle name="SAPBEXstdItem 4 3 8" xfId="1327"/>
    <cellStyle name="SAPBEXstdItem 4 3 9" xfId="1228"/>
    <cellStyle name="SAPBEXstdItem 4 4" xfId="96"/>
    <cellStyle name="SAPBEXstdItem 4 4 2" xfId="324"/>
    <cellStyle name="SAPBEXstdItem 4 4 2 2" xfId="2563"/>
    <cellStyle name="SAPBEXstdItem 4 4 3" xfId="612"/>
    <cellStyle name="SAPBEXstdItem 4 4 3 2" xfId="2303"/>
    <cellStyle name="SAPBEXstdItem 4 4 4" xfId="1002"/>
    <cellStyle name="SAPBEXstdItem 4 4 5" xfId="1306"/>
    <cellStyle name="SAPBEXstdItem 4 4 6" xfId="1548"/>
    <cellStyle name="SAPBEXstdItem 4 4 7" xfId="1783"/>
    <cellStyle name="SAPBEXstdItem 4 4 8" xfId="1994"/>
    <cellStyle name="SAPBEXstdItem 4 5" xfId="168"/>
    <cellStyle name="SAPBEXstdItem 4 5 2" xfId="396"/>
    <cellStyle name="SAPBEXstdItem 4 5 2 2" xfId="2635"/>
    <cellStyle name="SAPBEXstdItem 4 5 3" xfId="684"/>
    <cellStyle name="SAPBEXstdItem 4 5 3 2" xfId="2375"/>
    <cellStyle name="SAPBEXstdItem 4 5 4" xfId="1074"/>
    <cellStyle name="SAPBEXstdItem 4 5 5" xfId="1264"/>
    <cellStyle name="SAPBEXstdItem 4 5 6" xfId="1233"/>
    <cellStyle name="SAPBEXstdItem 4 5 7" xfId="1460"/>
    <cellStyle name="SAPBEXstdItem 4 5 8" xfId="2066"/>
    <cellStyle name="SAPBEXstdItem 4 6" xfId="266"/>
    <cellStyle name="SAPBEXstdItem 4 6 2" xfId="494"/>
    <cellStyle name="SAPBEXstdItem 4 6 2 2" xfId="2733"/>
    <cellStyle name="SAPBEXstdItem 4 6 3" xfId="782"/>
    <cellStyle name="SAPBEXstdItem 4 6 3 2" xfId="2473"/>
    <cellStyle name="SAPBEXstdItem 4 6 4" xfId="1172"/>
    <cellStyle name="SAPBEXstdItem 4 6 5" xfId="1424"/>
    <cellStyle name="SAPBEXstdItem 4 6 6" xfId="1669"/>
    <cellStyle name="SAPBEXstdItem 4 6 7" xfId="1900"/>
    <cellStyle name="SAPBEXstdItem 4 6 8" xfId="2164"/>
    <cellStyle name="SAPBEXstdItem 4 7" xfId="928"/>
    <cellStyle name="SAPBEXstdItem 4 8" xfId="569"/>
    <cellStyle name="SAPBEXstdItem 4 8 2" xfId="2260"/>
    <cellStyle name="SAPBEXstdItem 4 9" xfId="959"/>
    <cellStyle name="SAPBEXstdItem 5" xfId="78"/>
    <cellStyle name="SAPBEXstdItem 5 2" xfId="306"/>
    <cellStyle name="SAPBEXstdItem 5 2 2" xfId="2545"/>
    <cellStyle name="SAPBEXstdItem 5 3" xfId="594"/>
    <cellStyle name="SAPBEXstdItem 5 3 2" xfId="2285"/>
    <cellStyle name="SAPBEXstdItem 5 4" xfId="984"/>
    <cellStyle name="SAPBEXstdItem 5 5" xfId="559"/>
    <cellStyle name="SAPBEXstdItem 5 6" xfId="1565"/>
    <cellStyle name="SAPBEXstdItem 5 7" xfId="1800"/>
    <cellStyle name="SAPBEXstdItem 5 8" xfId="1976"/>
    <cellStyle name="SAPBEXstdItem 6" xfId="82"/>
    <cellStyle name="SAPBEXstdItem 6 2" xfId="310"/>
    <cellStyle name="SAPBEXstdItem 6 2 2" xfId="2549"/>
    <cellStyle name="SAPBEXstdItem 6 3" xfId="598"/>
    <cellStyle name="SAPBEXstdItem 6 3 2" xfId="2289"/>
    <cellStyle name="SAPBEXstdItem 6 4" xfId="988"/>
    <cellStyle name="SAPBEXstdItem 6 5" xfId="548"/>
    <cellStyle name="SAPBEXstdItem 6 6" xfId="1564"/>
    <cellStyle name="SAPBEXstdItem 6 7" xfId="1799"/>
    <cellStyle name="SAPBEXstdItem 6 8" xfId="1980"/>
    <cellStyle name="SAPBEXstdItem 7" xfId="87"/>
    <cellStyle name="SAPBEXstdItem 7 2" xfId="315"/>
    <cellStyle name="SAPBEXstdItem 7 2 2" xfId="2554"/>
    <cellStyle name="SAPBEXstdItem 7 3" xfId="603"/>
    <cellStyle name="SAPBEXstdItem 7 3 2" xfId="2294"/>
    <cellStyle name="SAPBEXstdItem 7 4" xfId="993"/>
    <cellStyle name="SAPBEXstdItem 7 5" xfId="1314"/>
    <cellStyle name="SAPBEXstdItem 7 6" xfId="1557"/>
    <cellStyle name="SAPBEXstdItem 7 7" xfId="1792"/>
    <cellStyle name="SAPBEXstdItem 7 8" xfId="1985"/>
    <cellStyle name="SAPBEXstdItem 8" xfId="45"/>
    <cellStyle name="SAPBEXstdItem 8 2" xfId="825"/>
    <cellStyle name="SAPBEXstdItem 8 2 2" xfId="2768"/>
    <cellStyle name="SAPBEXstdItem 8 3" xfId="1215"/>
    <cellStyle name="SAPBEXstdItem 8 3 2" xfId="2514"/>
    <cellStyle name="SAPBEXstdItem 8 4" xfId="1466"/>
    <cellStyle name="SAPBEXstdItem 8 5" xfId="1710"/>
    <cellStyle name="SAPBEXstdItem 8 6" xfId="1935"/>
    <cellStyle name="SAPBEXstdItem 8 7" xfId="2205"/>
    <cellStyle name="SAPBEXstdItem 9" xfId="860"/>
    <cellStyle name="SAPBEXstdItem 9 2" xfId="1247"/>
    <cellStyle name="SAPBEXstdItem 9 2 2" xfId="2772"/>
    <cellStyle name="SAPBEXstdItem 9 3" xfId="1494"/>
    <cellStyle name="SAPBEXstdItem 9 3 2" xfId="2536"/>
    <cellStyle name="SAPBEXstdItem 9 4" xfId="1729"/>
    <cellStyle name="SAPBEXstdItem 9 5" xfId="1939"/>
    <cellStyle name="SAPBEXstdItem 9 6" xfId="2227"/>
    <cellStyle name="Standard_Tabelle1" xfId="13"/>
    <cellStyle name="Style 1" xfId="14"/>
    <cellStyle name="Style 1 2" xfId="931"/>
    <cellStyle name="Style 1 3" xfId="2236"/>
    <cellStyle name="Обычный" xfId="0" builtinId="0"/>
    <cellStyle name="Обычный 10" xfId="1"/>
    <cellStyle name="Обычный 10 2" xfId="818"/>
    <cellStyle name="Обычный 11" xfId="3"/>
    <cellStyle name="Обычный 11 2" xfId="36"/>
    <cellStyle name="Обычный 11 2 2" xfId="815"/>
    <cellStyle name="Обычный 11 2 2 2" xfId="2506"/>
    <cellStyle name="Обычный 11 2 2 3" xfId="2197"/>
    <cellStyle name="Обычный 11 2 3" xfId="933"/>
    <cellStyle name="Обычный 11 2 4" xfId="2251"/>
    <cellStyle name="Обычный 11 3" xfId="827"/>
    <cellStyle name="Обычный 11 3 2" xfId="2516"/>
    <cellStyle name="Обычный 11 3 3" xfId="2207"/>
    <cellStyle name="Обычный 11 4" xfId="932"/>
    <cellStyle name="Обычный 11 5" xfId="2229"/>
    <cellStyle name="Обычный 12" xfId="814"/>
    <cellStyle name="Обычный 12 2" xfId="2505"/>
    <cellStyle name="Обычный 12 3" xfId="2196"/>
    <cellStyle name="Обычный 13" xfId="853"/>
    <cellStyle name="Обычный 14" xfId="2228"/>
    <cellStyle name="Обычный 2" xfId="15"/>
    <cellStyle name="Обычный 2 2" xfId="16"/>
    <cellStyle name="Обычный 2 2 2" xfId="17"/>
    <cellStyle name="Обычный 2 2 2 2" xfId="18"/>
    <cellStyle name="Обычный 2 2 2 2 2" xfId="829"/>
    <cellStyle name="Обычный 2 2 2 2 2 2" xfId="2518"/>
    <cellStyle name="Обычный 2 2 2 2 2 3" xfId="2209"/>
    <cellStyle name="Обычный 2 2 2 2 3" xfId="936"/>
    <cellStyle name="Обычный 2 2 2 2 4" xfId="2239"/>
    <cellStyle name="Обычный 2 2 2 3" xfId="828"/>
    <cellStyle name="Обычный 2 2 2 3 2" xfId="2517"/>
    <cellStyle name="Обычный 2 2 2 3 3" xfId="2208"/>
    <cellStyle name="Обычный 2 2 2 4" xfId="935"/>
    <cellStyle name="Обычный 2 2 2 5" xfId="2238"/>
    <cellStyle name="Обычный 2 2 3" xfId="816"/>
    <cellStyle name="Обычный 2 2 3 2" xfId="2507"/>
    <cellStyle name="Обычный 2 2 3 3" xfId="2198"/>
    <cellStyle name="Обычный 2 2 4" xfId="934"/>
    <cellStyle name="Обычный 2 2 5" xfId="2237"/>
    <cellStyle name="Обычный 2 3" xfId="19"/>
    <cellStyle name="Обычный 2 3 2" xfId="830"/>
    <cellStyle name="Обычный 2 3 2 2" xfId="2519"/>
    <cellStyle name="Обычный 2 3 2 3" xfId="2210"/>
    <cellStyle name="Обычный 2 3 3" xfId="937"/>
    <cellStyle name="Обычный 2 3 4" xfId="2240"/>
    <cellStyle name="Обычный 2 4" xfId="20"/>
    <cellStyle name="Обычный 2 4 2" xfId="831"/>
    <cellStyle name="Обычный 2 4 2 2" xfId="2520"/>
    <cellStyle name="Обычный 2 4 2 3" xfId="2211"/>
    <cellStyle name="Обычный 2 4 3" xfId="938"/>
    <cellStyle name="Обычный 2 4 4" xfId="2241"/>
    <cellStyle name="Обычный 2 8 2" xfId="35"/>
    <cellStyle name="Обычный 2 8 2 2" xfId="832"/>
    <cellStyle name="Обычный 2 8 2 2 2" xfId="2521"/>
    <cellStyle name="Обычный 2 8 2 2 3" xfId="2212"/>
    <cellStyle name="Обычный 3" xfId="5"/>
    <cellStyle name="Обычный 3 2" xfId="21"/>
    <cellStyle name="Обычный 3 2 2" xfId="22"/>
    <cellStyle name="Обычный 3 2 2 2" xfId="835"/>
    <cellStyle name="Обычный 3 2 2 2 2" xfId="2523"/>
    <cellStyle name="Обычный 3 2 2 2 3" xfId="2214"/>
    <cellStyle name="Обычный 3 2 2 3" xfId="940"/>
    <cellStyle name="Обычный 3 2 2 4" xfId="2243"/>
    <cellStyle name="Обычный 3 2 3" xfId="23"/>
    <cellStyle name="Обычный 3 2 3 2" xfId="836"/>
    <cellStyle name="Обычный 3 2 3 2 2" xfId="2524"/>
    <cellStyle name="Обычный 3 2 3 2 3" xfId="2215"/>
    <cellStyle name="Обычный 3 2 3 3" xfId="941"/>
    <cellStyle name="Обычный 3 2 3 4" xfId="2244"/>
    <cellStyle name="Обычный 3 2 4" xfId="24"/>
    <cellStyle name="Обычный 3 2 4 2" xfId="837"/>
    <cellStyle name="Обычный 3 2 4 2 2" xfId="2525"/>
    <cellStyle name="Обычный 3 2 4 2 3" xfId="2216"/>
    <cellStyle name="Обычный 3 2 4 3" xfId="942"/>
    <cellStyle name="Обычный 3 2 4 4" xfId="2245"/>
    <cellStyle name="Обычный 3 2 5" xfId="834"/>
    <cellStyle name="Обычный 3 2 5 2" xfId="2522"/>
    <cellStyle name="Обычный 3 2 5 3" xfId="2213"/>
    <cellStyle name="Обычный 3 2 6" xfId="939"/>
    <cellStyle name="Обычный 3 2 7" xfId="2242"/>
    <cellStyle name="Обычный 3 3" xfId="25"/>
    <cellStyle name="Обычный 3 3 2" xfId="838"/>
    <cellStyle name="Обычный 3 3 2 2" xfId="2526"/>
    <cellStyle name="Обычный 3 3 2 3" xfId="2217"/>
    <cellStyle name="Обычный 3 3 3" xfId="943"/>
    <cellStyle name="Обычный 3 3 4" xfId="2246"/>
    <cellStyle name="Обычный 3 4" xfId="833"/>
    <cellStyle name="Обычный 4" xfId="26"/>
    <cellStyle name="Обычный 4 2" xfId="839"/>
    <cellStyle name="Обычный 5" xfId="2"/>
    <cellStyle name="Обычный 5 2" xfId="840"/>
    <cellStyle name="Обычный 6" xfId="4"/>
    <cellStyle name="Обычный 6 2" xfId="27"/>
    <cellStyle name="Обычный 6 2 2" xfId="28"/>
    <cellStyle name="Обычный 6 2 2 2" xfId="843"/>
    <cellStyle name="Обычный 6 2 2 2 2" xfId="2529"/>
    <cellStyle name="Обычный 6 2 2 2 3" xfId="2220"/>
    <cellStyle name="Обычный 6 2 2 3" xfId="946"/>
    <cellStyle name="Обычный 6 2 2 4" xfId="2248"/>
    <cellStyle name="Обычный 6 2 3" xfId="842"/>
    <cellStyle name="Обычный 6 2 3 2" xfId="2528"/>
    <cellStyle name="Обычный 6 2 3 3" xfId="2219"/>
    <cellStyle name="Обычный 6 2 4" xfId="945"/>
    <cellStyle name="Обычный 6 2 5" xfId="2247"/>
    <cellStyle name="Обычный 6 3" xfId="29"/>
    <cellStyle name="Обычный 6 3 2" xfId="844"/>
    <cellStyle name="Обычный 6 3 2 2" xfId="2530"/>
    <cellStyle name="Обычный 6 3 2 3" xfId="2221"/>
    <cellStyle name="Обычный 6 4" xfId="841"/>
    <cellStyle name="Обычный 6 4 2" xfId="2527"/>
    <cellStyle name="Обычный 6 4 3" xfId="2218"/>
    <cellStyle name="Обычный 6 5" xfId="944"/>
    <cellStyle name="Обычный 6 6" xfId="2230"/>
    <cellStyle name="Обычный 7" xfId="30"/>
    <cellStyle name="Обычный 7 2" xfId="819"/>
    <cellStyle name="Обычный 8" xfId="31"/>
    <cellStyle name="Обычный 8 2" xfId="845"/>
    <cellStyle name="Обычный 9" xfId="32"/>
    <cellStyle name="Обычный 9 2" xfId="846"/>
    <cellStyle name="Обычный 9 2 2" xfId="2531"/>
    <cellStyle name="Обычный 9 2 3" xfId="2222"/>
    <cellStyle name="Финансовый" xfId="34" builtinId="3"/>
    <cellStyle name="Финансовый 2" xfId="33"/>
    <cellStyle name="Финансовый 2 2" xfId="847"/>
    <cellStyle name="Финансовый 2 2 2" xfId="2532"/>
    <cellStyle name="Финансовый 2 2 3" xfId="2223"/>
    <cellStyle name="Финансовый 2 3" xfId="947"/>
    <cellStyle name="Финансовый 2 4" xfId="2249"/>
    <cellStyle name="Финансовый 3" xfId="817"/>
    <cellStyle name="Финансовый 3 2" xfId="2508"/>
    <cellStyle name="Финансовый 3 3" xfId="2199"/>
    <cellStyle name="Финансовый 4" xfId="22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1"/>
  <sheetViews>
    <sheetView tabSelected="1" zoomScale="85" zoomScaleNormal="85" zoomScaleSheetLayoutView="100" workbookViewId="0">
      <selection activeCell="H366" sqref="H366"/>
    </sheetView>
  </sheetViews>
  <sheetFormatPr defaultRowHeight="16.5"/>
  <cols>
    <col min="1" max="1" width="5.5703125" style="173" bestFit="1" customWidth="1"/>
    <col min="2" max="2" width="44.5703125" style="186" customWidth="1"/>
    <col min="3" max="3" width="14" style="173" customWidth="1"/>
    <col min="4" max="4" width="11.140625" style="173" customWidth="1"/>
    <col min="5" max="5" width="9.140625" style="174"/>
    <col min="6" max="6" width="11.85546875" style="174" bestFit="1" customWidth="1"/>
    <col min="8" max="8" width="38.7109375" style="41" bestFit="1" customWidth="1"/>
  </cols>
  <sheetData>
    <row r="1" spans="1:13" s="41" customFormat="1" ht="41.25" customHeight="1">
      <c r="A1" s="561" t="s">
        <v>899</v>
      </c>
      <c r="B1" s="561"/>
      <c r="C1" s="561"/>
      <c r="D1" s="561"/>
      <c r="E1" s="561"/>
      <c r="F1" s="561"/>
    </row>
    <row r="2" spans="1:13" ht="33">
      <c r="A2" s="120" t="s">
        <v>0</v>
      </c>
      <c r="B2" s="303" t="s">
        <v>10</v>
      </c>
      <c r="C2" s="125" t="s">
        <v>11</v>
      </c>
      <c r="D2" s="125" t="s">
        <v>226</v>
      </c>
      <c r="E2" s="124" t="s">
        <v>867</v>
      </c>
      <c r="F2" s="124" t="s">
        <v>13</v>
      </c>
    </row>
    <row r="3" spans="1:13">
      <c r="A3" s="560" t="s">
        <v>14</v>
      </c>
      <c r="B3" s="560"/>
      <c r="C3" s="560"/>
      <c r="D3" s="560"/>
      <c r="E3" s="560"/>
      <c r="F3" s="560"/>
    </row>
    <row r="4" spans="1:13">
      <c r="A4" s="127">
        <v>1</v>
      </c>
      <c r="B4" s="171" t="s">
        <v>15</v>
      </c>
      <c r="C4" s="127" t="s">
        <v>16</v>
      </c>
      <c r="D4" s="127" t="s">
        <v>17</v>
      </c>
      <c r="E4" s="339">
        <v>1</v>
      </c>
      <c r="F4" s="128">
        <v>800</v>
      </c>
    </row>
    <row r="5" spans="1:13">
      <c r="A5" s="127">
        <v>2</v>
      </c>
      <c r="B5" s="171" t="s">
        <v>552</v>
      </c>
      <c r="C5" s="127" t="s">
        <v>16</v>
      </c>
      <c r="D5" s="127" t="s">
        <v>17</v>
      </c>
      <c r="E5" s="339">
        <v>1</v>
      </c>
      <c r="F5" s="128">
        <v>500</v>
      </c>
    </row>
    <row r="6" spans="1:13">
      <c r="A6" s="560" t="s">
        <v>18</v>
      </c>
      <c r="B6" s="560"/>
      <c r="C6" s="560"/>
      <c r="D6" s="560"/>
      <c r="E6" s="560"/>
      <c r="F6" s="560"/>
    </row>
    <row r="7" spans="1:13" s="546" customFormat="1" ht="66">
      <c r="A7" s="127">
        <v>3</v>
      </c>
      <c r="B7" s="171" t="s">
        <v>894</v>
      </c>
      <c r="C7" s="127" t="s">
        <v>16</v>
      </c>
      <c r="D7" s="127" t="s">
        <v>20</v>
      </c>
      <c r="E7" s="339" t="s">
        <v>1</v>
      </c>
      <c r="F7" s="128">
        <v>1200</v>
      </c>
      <c r="H7" s="547"/>
    </row>
    <row r="8" spans="1:13" ht="66">
      <c r="A8" s="127">
        <v>4</v>
      </c>
      <c r="B8" s="171" t="s">
        <v>897</v>
      </c>
      <c r="C8" s="127" t="s">
        <v>16</v>
      </c>
      <c r="D8" s="127" t="s">
        <v>20</v>
      </c>
      <c r="E8" s="550" t="s">
        <v>898</v>
      </c>
      <c r="F8" s="128">
        <v>2000</v>
      </c>
      <c r="H8" s="325"/>
      <c r="I8" s="194"/>
      <c r="J8" s="194"/>
      <c r="K8" s="194"/>
      <c r="L8" s="194"/>
      <c r="M8" s="194"/>
    </row>
    <row r="9" spans="1:13">
      <c r="A9" s="560" t="s">
        <v>227</v>
      </c>
      <c r="B9" s="560"/>
      <c r="C9" s="560"/>
      <c r="D9" s="560"/>
      <c r="E9" s="560"/>
      <c r="F9" s="560"/>
      <c r="H9" s="325"/>
      <c r="I9" s="194"/>
      <c r="J9" s="194"/>
      <c r="K9" s="194"/>
      <c r="L9" s="194"/>
      <c r="M9" s="194"/>
    </row>
    <row r="10" spans="1:13">
      <c r="A10" s="127">
        <v>5</v>
      </c>
      <c r="B10" s="171" t="s">
        <v>823</v>
      </c>
      <c r="C10" s="127" t="s">
        <v>21</v>
      </c>
      <c r="D10" s="127" t="s">
        <v>17</v>
      </c>
      <c r="E10" s="339">
        <v>2</v>
      </c>
      <c r="F10" s="166">
        <v>840</v>
      </c>
      <c r="H10" s="316"/>
      <c r="I10" s="317"/>
      <c r="J10" s="316"/>
      <c r="K10" s="316"/>
      <c r="L10" s="316"/>
      <c r="M10" s="318"/>
    </row>
    <row r="11" spans="1:13">
      <c r="A11" s="127">
        <f>A10+1</f>
        <v>6</v>
      </c>
      <c r="B11" s="171" t="s">
        <v>28</v>
      </c>
      <c r="C11" s="127" t="s">
        <v>21</v>
      </c>
      <c r="D11" s="127" t="s">
        <v>17</v>
      </c>
      <c r="E11" s="339">
        <v>2</v>
      </c>
      <c r="F11" s="166">
        <v>800</v>
      </c>
      <c r="H11" s="316"/>
      <c r="I11" s="317"/>
      <c r="J11" s="316"/>
      <c r="K11" s="316"/>
      <c r="L11" s="316"/>
      <c r="M11" s="318"/>
    </row>
    <row r="12" spans="1:13">
      <c r="A12" s="127">
        <f t="shared" ref="A12:A63" si="0">A11+1</f>
        <v>7</v>
      </c>
      <c r="B12" s="171" t="s">
        <v>399</v>
      </c>
      <c r="C12" s="127" t="s">
        <v>21</v>
      </c>
      <c r="D12" s="127" t="s">
        <v>17</v>
      </c>
      <c r="E12" s="339">
        <v>2</v>
      </c>
      <c r="F12" s="166">
        <v>840</v>
      </c>
      <c r="H12" s="316"/>
      <c r="I12" s="317"/>
      <c r="J12" s="316"/>
      <c r="K12" s="316"/>
      <c r="L12" s="316"/>
      <c r="M12" s="318"/>
    </row>
    <row r="13" spans="1:13">
      <c r="A13" s="127">
        <f t="shared" si="0"/>
        <v>8</v>
      </c>
      <c r="B13" s="175" t="s">
        <v>835</v>
      </c>
      <c r="C13" s="127" t="s">
        <v>21</v>
      </c>
      <c r="D13" s="127" t="s">
        <v>17</v>
      </c>
      <c r="E13" s="339">
        <v>2</v>
      </c>
      <c r="F13" s="166">
        <v>900</v>
      </c>
      <c r="H13" s="316"/>
      <c r="I13" s="319"/>
      <c r="J13" s="316"/>
      <c r="K13" s="316"/>
      <c r="L13" s="316"/>
      <c r="M13" s="318"/>
    </row>
    <row r="14" spans="1:13">
      <c r="A14" s="127">
        <f t="shared" si="0"/>
        <v>9</v>
      </c>
      <c r="B14" s="171" t="s">
        <v>228</v>
      </c>
      <c r="C14" s="127" t="s">
        <v>21</v>
      </c>
      <c r="D14" s="127" t="s">
        <v>17</v>
      </c>
      <c r="E14" s="339">
        <v>2</v>
      </c>
      <c r="F14" s="166">
        <v>900</v>
      </c>
      <c r="H14" s="316"/>
      <c r="I14" s="317"/>
      <c r="J14" s="316"/>
      <c r="K14" s="316"/>
      <c r="L14" s="316"/>
      <c r="M14" s="318"/>
    </row>
    <row r="15" spans="1:13">
      <c r="A15" s="127">
        <f t="shared" si="0"/>
        <v>10</v>
      </c>
      <c r="B15" s="171" t="s">
        <v>833</v>
      </c>
      <c r="C15" s="127" t="s">
        <v>21</v>
      </c>
      <c r="D15" s="127" t="s">
        <v>17</v>
      </c>
      <c r="E15" s="339">
        <v>2</v>
      </c>
      <c r="F15" s="166">
        <v>1600</v>
      </c>
      <c r="H15" s="316"/>
      <c r="I15" s="317"/>
      <c r="J15" s="316"/>
      <c r="K15" s="316"/>
      <c r="L15" s="316"/>
      <c r="M15" s="318"/>
    </row>
    <row r="16" spans="1:13">
      <c r="A16" s="127">
        <f t="shared" si="0"/>
        <v>11</v>
      </c>
      <c r="B16" s="171" t="s">
        <v>393</v>
      </c>
      <c r="C16" s="127" t="s">
        <v>21</v>
      </c>
      <c r="D16" s="127" t="s">
        <v>17</v>
      </c>
      <c r="E16" s="339">
        <v>2</v>
      </c>
      <c r="F16" s="166">
        <v>1800</v>
      </c>
      <c r="H16" s="316"/>
      <c r="I16" s="317"/>
      <c r="J16" s="316"/>
      <c r="K16" s="316"/>
      <c r="L16" s="316"/>
      <c r="M16" s="318"/>
    </row>
    <row r="17" spans="1:13">
      <c r="A17" s="127">
        <f t="shared" si="0"/>
        <v>12</v>
      </c>
      <c r="B17" s="171" t="s">
        <v>40</v>
      </c>
      <c r="C17" s="127" t="s">
        <v>21</v>
      </c>
      <c r="D17" s="127" t="s">
        <v>17</v>
      </c>
      <c r="E17" s="339">
        <v>2</v>
      </c>
      <c r="F17" s="166">
        <v>1800</v>
      </c>
      <c r="H17" s="316"/>
      <c r="I17" s="317"/>
      <c r="J17" s="316"/>
      <c r="K17" s="316"/>
      <c r="L17" s="316"/>
      <c r="M17" s="318"/>
    </row>
    <row r="18" spans="1:13">
      <c r="A18" s="127">
        <f t="shared" si="0"/>
        <v>13</v>
      </c>
      <c r="B18" s="171" t="s">
        <v>406</v>
      </c>
      <c r="C18" s="127" t="s">
        <v>21</v>
      </c>
      <c r="D18" s="127" t="s">
        <v>17</v>
      </c>
      <c r="E18" s="339">
        <v>2</v>
      </c>
      <c r="F18" s="166">
        <v>840</v>
      </c>
      <c r="H18" s="316"/>
      <c r="I18" s="317"/>
      <c r="J18" s="316"/>
      <c r="K18" s="316"/>
      <c r="L18" s="316"/>
      <c r="M18" s="318"/>
    </row>
    <row r="19" spans="1:13">
      <c r="A19" s="127">
        <f t="shared" si="0"/>
        <v>14</v>
      </c>
      <c r="B19" s="171" t="s">
        <v>828</v>
      </c>
      <c r="C19" s="127" t="s">
        <v>21</v>
      </c>
      <c r="D19" s="127" t="s">
        <v>17</v>
      </c>
      <c r="E19" s="339">
        <v>2</v>
      </c>
      <c r="F19" s="166">
        <v>900</v>
      </c>
      <c r="H19" s="316"/>
      <c r="I19" s="317"/>
      <c r="J19" s="316"/>
      <c r="K19" s="316"/>
      <c r="L19" s="316"/>
      <c r="M19" s="318"/>
    </row>
    <row r="20" spans="1:13">
      <c r="A20" s="127">
        <f t="shared" si="0"/>
        <v>15</v>
      </c>
      <c r="B20" s="171" t="s">
        <v>37</v>
      </c>
      <c r="C20" s="127" t="s">
        <v>21</v>
      </c>
      <c r="D20" s="127" t="s">
        <v>17</v>
      </c>
      <c r="E20" s="339">
        <v>2</v>
      </c>
      <c r="F20" s="166">
        <v>800</v>
      </c>
      <c r="H20" s="316"/>
      <c r="I20" s="317"/>
      <c r="J20" s="316"/>
      <c r="K20" s="316"/>
      <c r="L20" s="316"/>
      <c r="M20" s="318"/>
    </row>
    <row r="21" spans="1:13">
      <c r="A21" s="127">
        <f t="shared" si="0"/>
        <v>16</v>
      </c>
      <c r="B21" s="171" t="s">
        <v>411</v>
      </c>
      <c r="C21" s="127" t="s">
        <v>21</v>
      </c>
      <c r="D21" s="127" t="s">
        <v>17</v>
      </c>
      <c r="E21" s="339">
        <v>2</v>
      </c>
      <c r="F21" s="166">
        <v>1200</v>
      </c>
      <c r="H21" s="316"/>
      <c r="I21" s="317"/>
      <c r="J21" s="316"/>
      <c r="K21" s="316"/>
      <c r="L21" s="316"/>
      <c r="M21" s="318"/>
    </row>
    <row r="22" spans="1:13">
      <c r="A22" s="127">
        <f t="shared" si="0"/>
        <v>17</v>
      </c>
      <c r="B22" s="171" t="s">
        <v>832</v>
      </c>
      <c r="C22" s="127" t="s">
        <v>21</v>
      </c>
      <c r="D22" s="127" t="s">
        <v>17</v>
      </c>
      <c r="E22" s="339" t="s">
        <v>1</v>
      </c>
      <c r="F22" s="166">
        <v>1500</v>
      </c>
      <c r="H22" s="316"/>
      <c r="I22" s="317"/>
      <c r="J22" s="316"/>
      <c r="K22" s="316"/>
      <c r="L22" s="320"/>
      <c r="M22" s="318"/>
    </row>
    <row r="23" spans="1:13">
      <c r="A23" s="127">
        <f t="shared" si="0"/>
        <v>18</v>
      </c>
      <c r="B23" s="171" t="s">
        <v>826</v>
      </c>
      <c r="C23" s="127" t="s">
        <v>21</v>
      </c>
      <c r="D23" s="127" t="s">
        <v>17</v>
      </c>
      <c r="E23" s="339">
        <v>2</v>
      </c>
      <c r="F23" s="166">
        <v>980</v>
      </c>
      <c r="H23" s="316"/>
      <c r="I23" s="317"/>
      <c r="J23" s="316"/>
      <c r="K23" s="316"/>
      <c r="L23" s="316"/>
      <c r="M23" s="318"/>
    </row>
    <row r="24" spans="1:13">
      <c r="A24" s="127">
        <f t="shared" si="0"/>
        <v>19</v>
      </c>
      <c r="B24" s="171" t="s">
        <v>33</v>
      </c>
      <c r="C24" s="127" t="s">
        <v>21</v>
      </c>
      <c r="D24" s="127" t="s">
        <v>17</v>
      </c>
      <c r="E24" s="339">
        <v>2</v>
      </c>
      <c r="F24" s="166">
        <v>800</v>
      </c>
      <c r="H24" s="316"/>
      <c r="I24" s="317"/>
      <c r="J24" s="316"/>
      <c r="K24" s="316"/>
      <c r="L24" s="316"/>
      <c r="M24" s="318"/>
    </row>
    <row r="25" spans="1:13">
      <c r="A25" s="127">
        <f t="shared" si="0"/>
        <v>20</v>
      </c>
      <c r="B25" s="171" t="s">
        <v>43</v>
      </c>
      <c r="C25" s="127" t="s">
        <v>21</v>
      </c>
      <c r="D25" s="127" t="s">
        <v>17</v>
      </c>
      <c r="E25" s="339">
        <v>2</v>
      </c>
      <c r="F25" s="166">
        <v>1600</v>
      </c>
      <c r="H25" s="316"/>
      <c r="I25" s="317"/>
      <c r="J25" s="316"/>
      <c r="K25" s="316"/>
      <c r="L25" s="316"/>
      <c r="M25" s="318"/>
    </row>
    <row r="26" spans="1:13">
      <c r="A26" s="127">
        <f t="shared" si="0"/>
        <v>21</v>
      </c>
      <c r="B26" s="171" t="s">
        <v>824</v>
      </c>
      <c r="C26" s="127" t="s">
        <v>21</v>
      </c>
      <c r="D26" s="127" t="s">
        <v>17</v>
      </c>
      <c r="E26" s="339">
        <v>2</v>
      </c>
      <c r="F26" s="166">
        <v>840</v>
      </c>
      <c r="H26" s="316"/>
      <c r="I26" s="317"/>
      <c r="J26" s="316"/>
      <c r="K26" s="316"/>
      <c r="L26" s="316"/>
      <c r="M26" s="318"/>
    </row>
    <row r="27" spans="1:13">
      <c r="A27" s="127">
        <f t="shared" si="0"/>
        <v>22</v>
      </c>
      <c r="B27" s="171" t="s">
        <v>34</v>
      </c>
      <c r="C27" s="127" t="s">
        <v>21</v>
      </c>
      <c r="D27" s="127" t="s">
        <v>17</v>
      </c>
      <c r="E27" s="339">
        <v>2</v>
      </c>
      <c r="F27" s="166">
        <v>800</v>
      </c>
      <c r="H27" s="316"/>
      <c r="I27" s="317"/>
      <c r="J27" s="316"/>
      <c r="K27" s="316"/>
      <c r="L27" s="316"/>
      <c r="M27" s="318"/>
    </row>
    <row r="28" spans="1:13">
      <c r="A28" s="127">
        <f t="shared" si="0"/>
        <v>23</v>
      </c>
      <c r="B28" s="171" t="s">
        <v>35</v>
      </c>
      <c r="C28" s="127" t="s">
        <v>16</v>
      </c>
      <c r="D28" s="127" t="s">
        <v>17</v>
      </c>
      <c r="E28" s="339">
        <v>2</v>
      </c>
      <c r="F28" s="166">
        <v>2000</v>
      </c>
      <c r="H28" s="316"/>
      <c r="I28" s="317"/>
      <c r="J28" s="316"/>
      <c r="K28" s="316"/>
      <c r="L28" s="316"/>
      <c r="M28" s="318"/>
    </row>
    <row r="29" spans="1:13">
      <c r="A29" s="127">
        <f t="shared" si="0"/>
        <v>24</v>
      </c>
      <c r="B29" s="171" t="s">
        <v>38</v>
      </c>
      <c r="C29" s="127" t="s">
        <v>21</v>
      </c>
      <c r="D29" s="127" t="s">
        <v>17</v>
      </c>
      <c r="E29" s="339">
        <v>2</v>
      </c>
      <c r="F29" s="166">
        <v>960</v>
      </c>
      <c r="H29" s="316"/>
      <c r="I29" s="317"/>
      <c r="J29" s="316"/>
      <c r="K29" s="316"/>
      <c r="L29" s="316"/>
      <c r="M29" s="318"/>
    </row>
    <row r="30" spans="1:13">
      <c r="A30" s="127">
        <f t="shared" si="0"/>
        <v>25</v>
      </c>
      <c r="B30" s="171" t="s">
        <v>44</v>
      </c>
      <c r="C30" s="127" t="s">
        <v>16</v>
      </c>
      <c r="D30" s="127" t="s">
        <v>17</v>
      </c>
      <c r="E30" s="339" t="s">
        <v>1</v>
      </c>
      <c r="F30" s="166">
        <v>4800</v>
      </c>
      <c r="H30" s="316"/>
      <c r="I30" s="317"/>
      <c r="J30" s="316"/>
      <c r="K30" s="316"/>
      <c r="L30" s="320"/>
      <c r="M30" s="318"/>
    </row>
    <row r="31" spans="1:13">
      <c r="A31" s="127">
        <f t="shared" si="0"/>
        <v>26</v>
      </c>
      <c r="B31" s="171" t="s">
        <v>829</v>
      </c>
      <c r="C31" s="127" t="s">
        <v>21</v>
      </c>
      <c r="D31" s="127" t="s">
        <v>17</v>
      </c>
      <c r="E31" s="339">
        <v>2</v>
      </c>
      <c r="F31" s="166">
        <v>1000</v>
      </c>
      <c r="H31" s="316"/>
      <c r="I31" s="317"/>
      <c r="J31" s="316"/>
      <c r="K31" s="316"/>
      <c r="L31" s="316"/>
      <c r="M31" s="318"/>
    </row>
    <row r="32" spans="1:13">
      <c r="A32" s="127">
        <f t="shared" si="0"/>
        <v>27</v>
      </c>
      <c r="B32" s="171" t="s">
        <v>24</v>
      </c>
      <c r="C32" s="127" t="s">
        <v>21</v>
      </c>
      <c r="D32" s="127" t="s">
        <v>17</v>
      </c>
      <c r="E32" s="339">
        <v>2</v>
      </c>
      <c r="F32" s="166">
        <v>1600</v>
      </c>
      <c r="H32" s="316"/>
      <c r="I32" s="317"/>
      <c r="J32" s="316"/>
      <c r="K32" s="316"/>
      <c r="L32" s="316"/>
      <c r="M32" s="318"/>
    </row>
    <row r="33" spans="1:13">
      <c r="A33" s="127">
        <f t="shared" si="0"/>
        <v>28</v>
      </c>
      <c r="B33" s="171" t="s">
        <v>407</v>
      </c>
      <c r="C33" s="127" t="s">
        <v>21</v>
      </c>
      <c r="D33" s="127" t="s">
        <v>17</v>
      </c>
      <c r="E33" s="339">
        <v>2</v>
      </c>
      <c r="F33" s="166">
        <v>840</v>
      </c>
      <c r="H33" s="316"/>
      <c r="I33" s="317"/>
      <c r="J33" s="316"/>
      <c r="K33" s="316"/>
      <c r="L33" s="316"/>
      <c r="M33" s="318"/>
    </row>
    <row r="34" spans="1:13">
      <c r="A34" s="127">
        <f t="shared" si="0"/>
        <v>29</v>
      </c>
      <c r="B34" s="171" t="s">
        <v>831</v>
      </c>
      <c r="C34" s="127" t="s">
        <v>21</v>
      </c>
      <c r="D34" s="127" t="s">
        <v>17</v>
      </c>
      <c r="E34" s="339">
        <v>2</v>
      </c>
      <c r="F34" s="166">
        <v>1100</v>
      </c>
      <c r="H34" s="316"/>
      <c r="I34" s="317"/>
      <c r="J34" s="316"/>
      <c r="K34" s="316"/>
      <c r="L34" s="316"/>
      <c r="M34" s="318"/>
    </row>
    <row r="35" spans="1:13">
      <c r="A35" s="127">
        <f t="shared" si="0"/>
        <v>30</v>
      </c>
      <c r="B35" s="171" t="s">
        <v>39</v>
      </c>
      <c r="C35" s="127" t="s">
        <v>21</v>
      </c>
      <c r="D35" s="127" t="s">
        <v>17</v>
      </c>
      <c r="E35" s="339">
        <v>2</v>
      </c>
      <c r="F35" s="166">
        <v>1200</v>
      </c>
      <c r="H35" s="316"/>
      <c r="I35" s="317"/>
      <c r="J35" s="316"/>
      <c r="K35" s="316"/>
      <c r="L35" s="316"/>
      <c r="M35" s="318"/>
    </row>
    <row r="36" spans="1:13">
      <c r="A36" s="127">
        <f t="shared" si="0"/>
        <v>31</v>
      </c>
      <c r="B36" s="171" t="s">
        <v>26</v>
      </c>
      <c r="C36" s="127" t="s">
        <v>21</v>
      </c>
      <c r="D36" s="127" t="s">
        <v>17</v>
      </c>
      <c r="E36" s="339">
        <v>2</v>
      </c>
      <c r="F36" s="166">
        <v>1200</v>
      </c>
      <c r="H36" s="316"/>
      <c r="I36" s="317"/>
      <c r="J36" s="316"/>
      <c r="K36" s="316"/>
      <c r="L36" s="316"/>
      <c r="M36" s="318"/>
    </row>
    <row r="37" spans="1:13">
      <c r="A37" s="127">
        <f t="shared" si="0"/>
        <v>32</v>
      </c>
      <c r="B37" s="171" t="s">
        <v>426</v>
      </c>
      <c r="C37" s="127" t="s">
        <v>21</v>
      </c>
      <c r="D37" s="127" t="s">
        <v>17</v>
      </c>
      <c r="E37" s="339">
        <v>2</v>
      </c>
      <c r="F37" s="166">
        <v>900</v>
      </c>
      <c r="H37" s="316"/>
      <c r="I37" s="317"/>
      <c r="J37" s="316"/>
      <c r="K37" s="316"/>
      <c r="L37" s="316"/>
      <c r="M37" s="318"/>
    </row>
    <row r="38" spans="1:13">
      <c r="A38" s="127">
        <f t="shared" si="0"/>
        <v>33</v>
      </c>
      <c r="B38" s="518" t="s">
        <v>880</v>
      </c>
      <c r="C38" s="127" t="s">
        <v>21</v>
      </c>
      <c r="D38" s="127" t="s">
        <v>17</v>
      </c>
      <c r="E38" s="339">
        <v>2</v>
      </c>
      <c r="F38" s="519">
        <v>1000</v>
      </c>
      <c r="H38" s="316"/>
      <c r="I38" s="321"/>
      <c r="J38" s="316"/>
      <c r="K38" s="316"/>
      <c r="L38" s="322"/>
      <c r="M38" s="318"/>
    </row>
    <row r="39" spans="1:13" s="129" customFormat="1">
      <c r="A39" s="127">
        <f t="shared" si="0"/>
        <v>34</v>
      </c>
      <c r="B39" s="518" t="s">
        <v>881</v>
      </c>
      <c r="C39" s="127" t="s">
        <v>21</v>
      </c>
      <c r="D39" s="127" t="s">
        <v>17</v>
      </c>
      <c r="E39" s="339">
        <v>2</v>
      </c>
      <c r="F39" s="519">
        <v>1000</v>
      </c>
      <c r="H39" s="513"/>
      <c r="I39" s="321"/>
      <c r="J39" s="513"/>
      <c r="K39" s="513"/>
      <c r="L39" s="322"/>
      <c r="M39" s="318"/>
    </row>
    <row r="40" spans="1:13" s="129" customFormat="1">
      <c r="A40" s="127">
        <f t="shared" si="0"/>
        <v>35</v>
      </c>
      <c r="B40" s="171" t="s">
        <v>878</v>
      </c>
      <c r="C40" s="127" t="s">
        <v>21</v>
      </c>
      <c r="D40" s="127" t="s">
        <v>17</v>
      </c>
      <c r="E40" s="339">
        <v>2</v>
      </c>
      <c r="F40" s="166">
        <v>1000</v>
      </c>
      <c r="H40" s="513"/>
      <c r="I40" s="321"/>
      <c r="J40" s="513"/>
      <c r="K40" s="513"/>
      <c r="L40" s="322"/>
      <c r="M40" s="318"/>
    </row>
    <row r="41" spans="1:13">
      <c r="A41" s="127">
        <f t="shared" si="0"/>
        <v>36</v>
      </c>
      <c r="B41" s="315" t="s">
        <v>879</v>
      </c>
      <c r="C41" s="127" t="s">
        <v>21</v>
      </c>
      <c r="D41" s="127" t="s">
        <v>17</v>
      </c>
      <c r="E41" s="339">
        <v>2</v>
      </c>
      <c r="F41" s="355">
        <v>1700</v>
      </c>
      <c r="H41" s="316"/>
      <c r="I41" s="317"/>
      <c r="J41" s="316"/>
      <c r="K41" s="316"/>
      <c r="L41" s="316"/>
      <c r="M41" s="318"/>
    </row>
    <row r="42" spans="1:13" s="129" customFormat="1">
      <c r="A42" s="127">
        <f t="shared" si="0"/>
        <v>37</v>
      </c>
      <c r="B42" s="171" t="s">
        <v>825</v>
      </c>
      <c r="C42" s="127" t="s">
        <v>21</v>
      </c>
      <c r="D42" s="127" t="s">
        <v>17</v>
      </c>
      <c r="E42" s="339">
        <v>2</v>
      </c>
      <c r="F42" s="166">
        <v>1000</v>
      </c>
      <c r="H42" s="316"/>
      <c r="I42" s="317"/>
      <c r="J42" s="316"/>
      <c r="K42" s="316"/>
      <c r="L42" s="316"/>
      <c r="M42" s="318"/>
    </row>
    <row r="43" spans="1:13">
      <c r="A43" s="127">
        <f t="shared" si="0"/>
        <v>38</v>
      </c>
      <c r="B43" s="171" t="s">
        <v>427</v>
      </c>
      <c r="C43" s="127" t="s">
        <v>21</v>
      </c>
      <c r="D43" s="127" t="s">
        <v>17</v>
      </c>
      <c r="E43" s="339">
        <v>2</v>
      </c>
      <c r="F43" s="166">
        <v>900</v>
      </c>
      <c r="H43" s="316"/>
      <c r="I43" s="317"/>
      <c r="J43" s="316"/>
      <c r="K43" s="316"/>
      <c r="L43" s="316"/>
      <c r="M43" s="318"/>
    </row>
    <row r="44" spans="1:13">
      <c r="A44" s="127">
        <f t="shared" si="0"/>
        <v>39</v>
      </c>
      <c r="B44" s="171" t="s">
        <v>834</v>
      </c>
      <c r="C44" s="127" t="s">
        <v>21</v>
      </c>
      <c r="D44" s="127" t="s">
        <v>17</v>
      </c>
      <c r="E44" s="339">
        <v>7</v>
      </c>
      <c r="F44" s="166">
        <v>3400</v>
      </c>
      <c r="H44" s="316"/>
      <c r="I44" s="317"/>
      <c r="J44" s="316"/>
      <c r="K44" s="316"/>
      <c r="L44" s="316"/>
      <c r="M44" s="318"/>
    </row>
    <row r="45" spans="1:13">
      <c r="A45" s="127">
        <f t="shared" si="0"/>
        <v>40</v>
      </c>
      <c r="B45" s="171" t="s">
        <v>413</v>
      </c>
      <c r="C45" s="127" t="s">
        <v>21</v>
      </c>
      <c r="D45" s="127" t="s">
        <v>17</v>
      </c>
      <c r="E45" s="339">
        <v>2</v>
      </c>
      <c r="F45" s="166">
        <v>1600</v>
      </c>
      <c r="H45" s="316"/>
      <c r="I45" s="317"/>
      <c r="J45" s="316"/>
      <c r="K45" s="316"/>
      <c r="L45" s="316"/>
      <c r="M45" s="318"/>
    </row>
    <row r="46" spans="1:13">
      <c r="A46" s="127">
        <f t="shared" si="0"/>
        <v>41</v>
      </c>
      <c r="B46" s="171" t="s">
        <v>408</v>
      </c>
      <c r="C46" s="127" t="s">
        <v>21</v>
      </c>
      <c r="D46" s="127" t="s">
        <v>17</v>
      </c>
      <c r="E46" s="339">
        <v>2</v>
      </c>
      <c r="F46" s="166">
        <v>800</v>
      </c>
      <c r="H46" s="316"/>
      <c r="I46" s="317"/>
      <c r="J46" s="316"/>
      <c r="K46" s="316"/>
      <c r="L46" s="316"/>
      <c r="M46" s="318"/>
    </row>
    <row r="47" spans="1:13">
      <c r="A47" s="127">
        <f t="shared" si="0"/>
        <v>42</v>
      </c>
      <c r="B47" s="171" t="s">
        <v>402</v>
      </c>
      <c r="C47" s="127" t="s">
        <v>21</v>
      </c>
      <c r="D47" s="127" t="s">
        <v>17</v>
      </c>
      <c r="E47" s="339">
        <v>2</v>
      </c>
      <c r="F47" s="166">
        <v>800</v>
      </c>
      <c r="H47" s="316"/>
      <c r="I47" s="317"/>
      <c r="J47" s="316"/>
      <c r="K47" s="316"/>
      <c r="L47" s="316"/>
      <c r="M47" s="318"/>
    </row>
    <row r="48" spans="1:13">
      <c r="A48" s="127">
        <f t="shared" si="0"/>
        <v>43</v>
      </c>
      <c r="B48" s="171" t="s">
        <v>42</v>
      </c>
      <c r="C48" s="127" t="s">
        <v>21</v>
      </c>
      <c r="D48" s="127" t="s">
        <v>17</v>
      </c>
      <c r="E48" s="339">
        <v>2</v>
      </c>
      <c r="F48" s="166">
        <v>1600</v>
      </c>
      <c r="H48" s="316"/>
      <c r="I48" s="317"/>
      <c r="J48" s="316"/>
      <c r="K48" s="316"/>
      <c r="L48" s="316"/>
      <c r="M48" s="318"/>
    </row>
    <row r="49" spans="1:13">
      <c r="A49" s="127">
        <f t="shared" si="0"/>
        <v>44</v>
      </c>
      <c r="B49" s="171" t="s">
        <v>36</v>
      </c>
      <c r="C49" s="127" t="s">
        <v>21</v>
      </c>
      <c r="D49" s="127" t="s">
        <v>17</v>
      </c>
      <c r="E49" s="339">
        <v>2</v>
      </c>
      <c r="F49" s="166">
        <v>800</v>
      </c>
      <c r="H49" s="316"/>
      <c r="I49" s="317"/>
      <c r="J49" s="316"/>
      <c r="K49" s="316"/>
      <c r="L49" s="316"/>
      <c r="M49" s="318"/>
    </row>
    <row r="50" spans="1:13">
      <c r="A50" s="127">
        <f t="shared" si="0"/>
        <v>45</v>
      </c>
      <c r="B50" s="171" t="s">
        <v>32</v>
      </c>
      <c r="C50" s="127" t="s">
        <v>21</v>
      </c>
      <c r="D50" s="127" t="s">
        <v>17</v>
      </c>
      <c r="E50" s="339">
        <v>2</v>
      </c>
      <c r="F50" s="166">
        <v>800</v>
      </c>
      <c r="H50" s="316"/>
      <c r="I50" s="317"/>
      <c r="J50" s="316"/>
      <c r="K50" s="316"/>
      <c r="L50" s="316"/>
      <c r="M50" s="318"/>
    </row>
    <row r="51" spans="1:13">
      <c r="A51" s="127">
        <f t="shared" si="0"/>
        <v>46</v>
      </c>
      <c r="B51" s="171" t="s">
        <v>31</v>
      </c>
      <c r="C51" s="127" t="s">
        <v>21</v>
      </c>
      <c r="D51" s="127" t="s">
        <v>17</v>
      </c>
      <c r="E51" s="339">
        <v>2</v>
      </c>
      <c r="F51" s="166">
        <v>840</v>
      </c>
      <c r="H51" s="316"/>
      <c r="I51" s="317"/>
      <c r="J51" s="316"/>
      <c r="K51" s="316"/>
      <c r="L51" s="316"/>
      <c r="M51" s="318"/>
    </row>
    <row r="52" spans="1:13">
      <c r="A52" s="127">
        <f t="shared" si="0"/>
        <v>47</v>
      </c>
      <c r="B52" s="171" t="s">
        <v>830</v>
      </c>
      <c r="C52" s="127" t="s">
        <v>21</v>
      </c>
      <c r="D52" s="127" t="s">
        <v>17</v>
      </c>
      <c r="E52" s="339">
        <v>2</v>
      </c>
      <c r="F52" s="166">
        <v>2100</v>
      </c>
      <c r="H52" s="316"/>
      <c r="I52" s="317"/>
      <c r="J52" s="316"/>
      <c r="K52" s="316"/>
      <c r="L52" s="316"/>
      <c r="M52" s="318"/>
    </row>
    <row r="53" spans="1:13">
      <c r="A53" s="127">
        <f t="shared" si="0"/>
        <v>48</v>
      </c>
      <c r="B53" s="171" t="s">
        <v>827</v>
      </c>
      <c r="C53" s="127" t="s">
        <v>21</v>
      </c>
      <c r="D53" s="127" t="s">
        <v>17</v>
      </c>
      <c r="E53" s="339">
        <v>2</v>
      </c>
      <c r="F53" s="166">
        <v>800</v>
      </c>
      <c r="H53" s="316"/>
      <c r="I53" s="317"/>
      <c r="J53" s="316"/>
      <c r="K53" s="316"/>
      <c r="L53" s="316"/>
      <c r="M53" s="318"/>
    </row>
    <row r="54" spans="1:13">
      <c r="A54" s="560" t="s">
        <v>229</v>
      </c>
      <c r="B54" s="560"/>
      <c r="C54" s="560"/>
      <c r="D54" s="560"/>
      <c r="E54" s="560"/>
      <c r="F54" s="560"/>
      <c r="H54" s="325"/>
      <c r="I54" s="194"/>
      <c r="J54" s="194"/>
      <c r="K54" s="194"/>
      <c r="L54" s="194"/>
      <c r="M54" s="194"/>
    </row>
    <row r="55" spans="1:13" ht="33">
      <c r="A55" s="127">
        <f>A53+1</f>
        <v>49</v>
      </c>
      <c r="B55" s="82" t="s">
        <v>836</v>
      </c>
      <c r="C55" s="127" t="s">
        <v>45</v>
      </c>
      <c r="D55" s="127" t="s">
        <v>17</v>
      </c>
      <c r="E55" s="119" t="s">
        <v>1</v>
      </c>
      <c r="F55" s="166">
        <v>2500</v>
      </c>
      <c r="H55" s="321"/>
      <c r="I55" s="316"/>
      <c r="J55" s="316"/>
      <c r="K55" s="323"/>
      <c r="L55" s="318"/>
    </row>
    <row r="56" spans="1:13">
      <c r="A56" s="127">
        <f t="shared" si="0"/>
        <v>50</v>
      </c>
      <c r="B56" s="171" t="s">
        <v>25</v>
      </c>
      <c r="C56" s="127" t="s">
        <v>45</v>
      </c>
      <c r="D56" s="127" t="s">
        <v>17</v>
      </c>
      <c r="E56" s="339">
        <v>2</v>
      </c>
      <c r="F56" s="166">
        <v>1000</v>
      </c>
      <c r="H56" s="317"/>
      <c r="I56" s="316"/>
      <c r="J56" s="316"/>
      <c r="K56" s="316"/>
      <c r="L56" s="318"/>
    </row>
    <row r="57" spans="1:13">
      <c r="A57" s="127">
        <f t="shared" si="0"/>
        <v>51</v>
      </c>
      <c r="B57" s="171" t="s">
        <v>828</v>
      </c>
      <c r="C57" s="127" t="s">
        <v>45</v>
      </c>
      <c r="D57" s="127" t="s">
        <v>17</v>
      </c>
      <c r="E57" s="339">
        <v>2</v>
      </c>
      <c r="F57" s="166">
        <v>1000</v>
      </c>
      <c r="H57" s="317"/>
      <c r="I57" s="316"/>
      <c r="J57" s="316"/>
      <c r="K57" s="316"/>
      <c r="L57" s="318"/>
    </row>
    <row r="58" spans="1:13">
      <c r="A58" s="127">
        <f t="shared" si="0"/>
        <v>52</v>
      </c>
      <c r="B58" s="171" t="s">
        <v>33</v>
      </c>
      <c r="C58" s="127" t="s">
        <v>45</v>
      </c>
      <c r="D58" s="127" t="s">
        <v>17</v>
      </c>
      <c r="E58" s="339">
        <v>2</v>
      </c>
      <c r="F58" s="166">
        <v>800</v>
      </c>
      <c r="H58" s="317"/>
      <c r="I58" s="316"/>
      <c r="J58" s="316"/>
      <c r="K58" s="316"/>
      <c r="L58" s="318"/>
    </row>
    <row r="59" spans="1:13">
      <c r="A59" s="127">
        <f t="shared" si="0"/>
        <v>53</v>
      </c>
      <c r="B59" s="82" t="s">
        <v>837</v>
      </c>
      <c r="C59" s="127" t="s">
        <v>45</v>
      </c>
      <c r="D59" s="127" t="s">
        <v>17</v>
      </c>
      <c r="E59" s="119" t="s">
        <v>1</v>
      </c>
      <c r="F59" s="166">
        <v>900</v>
      </c>
      <c r="H59" s="321"/>
      <c r="I59" s="316"/>
      <c r="J59" s="316"/>
      <c r="K59" s="323"/>
      <c r="L59" s="318"/>
    </row>
    <row r="60" spans="1:13">
      <c r="A60" s="127">
        <f t="shared" si="0"/>
        <v>54</v>
      </c>
      <c r="B60" s="171" t="s">
        <v>34</v>
      </c>
      <c r="C60" s="127" t="s">
        <v>45</v>
      </c>
      <c r="D60" s="127" t="s">
        <v>17</v>
      </c>
      <c r="E60" s="339">
        <v>2</v>
      </c>
      <c r="F60" s="166">
        <v>800</v>
      </c>
      <c r="H60" s="317"/>
      <c r="I60" s="316"/>
      <c r="J60" s="316"/>
      <c r="K60" s="316"/>
      <c r="L60" s="318"/>
    </row>
    <row r="61" spans="1:13">
      <c r="A61" s="127">
        <f t="shared" si="0"/>
        <v>55</v>
      </c>
      <c r="B61" s="171" t="s">
        <v>427</v>
      </c>
      <c r="C61" s="127" t="s">
        <v>45</v>
      </c>
      <c r="D61" s="127" t="s">
        <v>17</v>
      </c>
      <c r="E61" s="339">
        <v>2</v>
      </c>
      <c r="F61" s="166">
        <v>1000</v>
      </c>
      <c r="H61" s="317"/>
      <c r="I61" s="316"/>
      <c r="J61" s="316"/>
      <c r="K61" s="316"/>
      <c r="L61" s="318"/>
    </row>
    <row r="62" spans="1:13">
      <c r="A62" s="127">
        <f t="shared" si="0"/>
        <v>56</v>
      </c>
      <c r="B62" s="171" t="s">
        <v>32</v>
      </c>
      <c r="C62" s="127" t="s">
        <v>45</v>
      </c>
      <c r="D62" s="127" t="s">
        <v>17</v>
      </c>
      <c r="E62" s="339">
        <v>2</v>
      </c>
      <c r="F62" s="166">
        <v>800</v>
      </c>
      <c r="H62" s="317"/>
      <c r="I62" s="316"/>
      <c r="J62" s="316"/>
      <c r="K62" s="316"/>
      <c r="L62" s="318"/>
    </row>
    <row r="63" spans="1:13">
      <c r="A63" s="127">
        <f t="shared" si="0"/>
        <v>57</v>
      </c>
      <c r="B63" s="171" t="s">
        <v>31</v>
      </c>
      <c r="C63" s="127" t="s">
        <v>45</v>
      </c>
      <c r="D63" s="127" t="s">
        <v>17</v>
      </c>
      <c r="E63" s="339">
        <v>2</v>
      </c>
      <c r="F63" s="166">
        <v>800</v>
      </c>
      <c r="H63" s="317"/>
      <c r="I63" s="316"/>
      <c r="J63" s="316"/>
      <c r="K63" s="316"/>
      <c r="L63" s="318"/>
    </row>
    <row r="64" spans="1:13">
      <c r="A64" s="562" t="s">
        <v>838</v>
      </c>
      <c r="B64" s="562"/>
      <c r="C64" s="562"/>
      <c r="D64" s="562"/>
      <c r="E64" s="562"/>
      <c r="F64" s="562"/>
    </row>
    <row r="65" spans="1:9">
      <c r="A65" s="123">
        <f>A63+1</f>
        <v>58</v>
      </c>
      <c r="B65" s="93" t="s">
        <v>510</v>
      </c>
      <c r="C65" s="86" t="s">
        <v>509</v>
      </c>
      <c r="D65" s="94" t="s">
        <v>17</v>
      </c>
      <c r="E65" s="172">
        <v>3</v>
      </c>
      <c r="F65" s="166">
        <v>6500</v>
      </c>
    </row>
    <row r="66" spans="1:9" s="129" customFormat="1">
      <c r="A66" s="564" t="s">
        <v>888</v>
      </c>
      <c r="B66" s="565"/>
      <c r="C66" s="565"/>
      <c r="D66" s="565"/>
      <c r="E66" s="565"/>
      <c r="F66" s="566"/>
      <c r="H66" s="41"/>
    </row>
    <row r="67" spans="1:9" s="129" customFormat="1" ht="49.5">
      <c r="A67" s="523">
        <f>A65+1</f>
        <v>59</v>
      </c>
      <c r="B67" s="82" t="s">
        <v>794</v>
      </c>
      <c r="C67" s="127" t="s">
        <v>21</v>
      </c>
      <c r="D67" s="127" t="s">
        <v>17</v>
      </c>
      <c r="E67" s="114" t="s">
        <v>2</v>
      </c>
      <c r="F67" s="166">
        <v>10700</v>
      </c>
      <c r="H67" s="41"/>
    </row>
    <row r="68" spans="1:9" s="129" customFormat="1" ht="33">
      <c r="A68" s="524">
        <f>A67+1</f>
        <v>60</v>
      </c>
      <c r="B68" s="527" t="s">
        <v>886</v>
      </c>
      <c r="C68" s="127" t="s">
        <v>45</v>
      </c>
      <c r="D68" s="127" t="s">
        <v>20</v>
      </c>
      <c r="E68" s="526" t="s">
        <v>2</v>
      </c>
      <c r="F68" s="525">
        <v>22500</v>
      </c>
      <c r="H68" s="41"/>
    </row>
    <row r="69" spans="1:9" s="129" customFormat="1" ht="49.5">
      <c r="A69" s="524">
        <f>A68+1</f>
        <v>61</v>
      </c>
      <c r="B69" s="527" t="s">
        <v>887</v>
      </c>
      <c r="C69" s="127" t="s">
        <v>45</v>
      </c>
      <c r="D69" s="127" t="s">
        <v>17</v>
      </c>
      <c r="E69" s="526" t="s">
        <v>2</v>
      </c>
      <c r="F69" s="525">
        <v>23000</v>
      </c>
      <c r="H69" s="41"/>
    </row>
    <row r="70" spans="1:9">
      <c r="A70" s="560" t="s">
        <v>46</v>
      </c>
      <c r="B70" s="560"/>
      <c r="C70" s="560"/>
      <c r="D70" s="560"/>
      <c r="E70" s="560"/>
      <c r="F70" s="560"/>
    </row>
    <row r="71" spans="1:9">
      <c r="A71" s="116">
        <f>A69+1</f>
        <v>62</v>
      </c>
      <c r="B71" s="82" t="s">
        <v>839</v>
      </c>
      <c r="C71" s="127" t="s">
        <v>21</v>
      </c>
      <c r="D71" s="127" t="s">
        <v>17</v>
      </c>
      <c r="E71" s="114">
        <v>2</v>
      </c>
      <c r="F71" s="166">
        <v>5000</v>
      </c>
    </row>
    <row r="72" spans="1:9">
      <c r="A72" s="116">
        <f>A71+1</f>
        <v>63</v>
      </c>
      <c r="B72" s="171" t="s">
        <v>599</v>
      </c>
      <c r="C72" s="127" t="s">
        <v>21</v>
      </c>
      <c r="D72" s="127" t="s">
        <v>17</v>
      </c>
      <c r="E72" s="339">
        <v>2</v>
      </c>
      <c r="F72" s="166">
        <v>2500</v>
      </c>
    </row>
    <row r="73" spans="1:9">
      <c r="A73" s="116">
        <f>A72+1</f>
        <v>64</v>
      </c>
      <c r="B73" s="171" t="s">
        <v>840</v>
      </c>
      <c r="C73" s="127" t="s">
        <v>21</v>
      </c>
      <c r="D73" s="127" t="s">
        <v>17</v>
      </c>
      <c r="E73" s="339">
        <v>2</v>
      </c>
      <c r="F73" s="166">
        <v>2500</v>
      </c>
    </row>
    <row r="74" spans="1:9">
      <c r="A74" s="560" t="s">
        <v>49</v>
      </c>
      <c r="B74" s="560"/>
      <c r="C74" s="560"/>
      <c r="D74" s="560"/>
      <c r="E74" s="560"/>
      <c r="F74" s="560"/>
    </row>
    <row r="75" spans="1:9">
      <c r="A75" s="81">
        <f>A73+1</f>
        <v>65</v>
      </c>
      <c r="B75" s="171" t="s">
        <v>841</v>
      </c>
      <c r="C75" s="127" t="s">
        <v>45</v>
      </c>
      <c r="D75" s="127" t="s">
        <v>20</v>
      </c>
      <c r="E75" s="339">
        <v>1</v>
      </c>
      <c r="F75" s="166">
        <v>700</v>
      </c>
    </row>
    <row r="76" spans="1:9">
      <c r="A76" s="81">
        <f>A75+1</f>
        <v>66</v>
      </c>
      <c r="B76" s="171" t="s">
        <v>842</v>
      </c>
      <c r="C76" s="127" t="s">
        <v>45</v>
      </c>
      <c r="D76" s="127" t="s">
        <v>20</v>
      </c>
      <c r="E76" s="339">
        <v>1</v>
      </c>
      <c r="F76" s="166">
        <v>700</v>
      </c>
    </row>
    <row r="77" spans="1:9">
      <c r="A77" s="81">
        <f t="shared" ref="A77:A78" si="1">A76+1</f>
        <v>67</v>
      </c>
      <c r="B77" s="171" t="s">
        <v>843</v>
      </c>
      <c r="C77" s="127" t="s">
        <v>147</v>
      </c>
      <c r="D77" s="127" t="s">
        <v>20</v>
      </c>
      <c r="E77" s="339">
        <v>1</v>
      </c>
      <c r="F77" s="166">
        <v>1200</v>
      </c>
      <c r="H77" s="325"/>
      <c r="I77" s="194"/>
    </row>
    <row r="78" spans="1:9" ht="33">
      <c r="A78" s="81">
        <f t="shared" si="1"/>
        <v>68</v>
      </c>
      <c r="B78" s="171" t="s">
        <v>600</v>
      </c>
      <c r="C78" s="127" t="s">
        <v>844</v>
      </c>
      <c r="D78" s="127" t="s">
        <v>20</v>
      </c>
      <c r="E78" s="339">
        <v>1</v>
      </c>
      <c r="F78" s="166">
        <v>1100</v>
      </c>
      <c r="H78" s="325"/>
      <c r="I78" s="194"/>
    </row>
    <row r="79" spans="1:9">
      <c r="A79" s="562" t="s">
        <v>845</v>
      </c>
      <c r="B79" s="562"/>
      <c r="C79" s="562"/>
      <c r="D79" s="562"/>
      <c r="E79" s="562"/>
      <c r="F79" s="562"/>
      <c r="H79" s="325"/>
      <c r="I79" s="194"/>
    </row>
    <row r="80" spans="1:9">
      <c r="A80" s="81">
        <f>A78+1</f>
        <v>69</v>
      </c>
      <c r="B80" s="171" t="s">
        <v>50</v>
      </c>
      <c r="C80" s="127" t="s">
        <v>21</v>
      </c>
      <c r="D80" s="127" t="s">
        <v>17</v>
      </c>
      <c r="E80" s="339">
        <v>2</v>
      </c>
      <c r="F80" s="166">
        <v>1800</v>
      </c>
      <c r="H80" s="325"/>
      <c r="I80" s="194"/>
    </row>
    <row r="81" spans="1:9">
      <c r="A81" s="81">
        <f>A80+1</f>
        <v>70</v>
      </c>
      <c r="B81" s="171" t="s">
        <v>51</v>
      </c>
      <c r="C81" s="127" t="s">
        <v>21</v>
      </c>
      <c r="D81" s="127" t="s">
        <v>17</v>
      </c>
      <c r="E81" s="339">
        <v>2</v>
      </c>
      <c r="F81" s="166">
        <v>1800</v>
      </c>
      <c r="H81" s="325"/>
      <c r="I81" s="194"/>
    </row>
    <row r="82" spans="1:9">
      <c r="A82" s="81">
        <f t="shared" ref="A82:A108" si="2">A81+1</f>
        <v>71</v>
      </c>
      <c r="B82" s="171" t="s">
        <v>52</v>
      </c>
      <c r="C82" s="127" t="s">
        <v>21</v>
      </c>
      <c r="D82" s="127" t="s">
        <v>17</v>
      </c>
      <c r="E82" s="339">
        <v>2</v>
      </c>
      <c r="F82" s="166">
        <v>1800</v>
      </c>
      <c r="H82" s="325"/>
      <c r="I82" s="194"/>
    </row>
    <row r="83" spans="1:9">
      <c r="A83" s="81">
        <f t="shared" si="2"/>
        <v>72</v>
      </c>
      <c r="B83" s="171" t="s">
        <v>846</v>
      </c>
      <c r="C83" s="127" t="s">
        <v>21</v>
      </c>
      <c r="D83" s="127" t="s">
        <v>17</v>
      </c>
      <c r="E83" s="339">
        <v>2</v>
      </c>
      <c r="F83" s="166">
        <v>2000</v>
      </c>
      <c r="H83" s="325"/>
      <c r="I83" s="194"/>
    </row>
    <row r="84" spans="1:9">
      <c r="A84" s="81">
        <f t="shared" si="2"/>
        <v>73</v>
      </c>
      <c r="B84" s="171" t="s">
        <v>847</v>
      </c>
      <c r="C84" s="127" t="s">
        <v>21</v>
      </c>
      <c r="D84" s="127" t="s">
        <v>17</v>
      </c>
      <c r="E84" s="339">
        <v>2</v>
      </c>
      <c r="F84" s="166">
        <v>2000</v>
      </c>
      <c r="H84" s="325"/>
      <c r="I84" s="194"/>
    </row>
    <row r="85" spans="1:9">
      <c r="A85" s="81">
        <f t="shared" si="2"/>
        <v>74</v>
      </c>
      <c r="B85" s="176" t="s">
        <v>848</v>
      </c>
      <c r="C85" s="127" t="s">
        <v>21</v>
      </c>
      <c r="D85" s="127" t="s">
        <v>17</v>
      </c>
      <c r="E85" s="339">
        <v>2</v>
      </c>
      <c r="F85" s="166">
        <v>2240</v>
      </c>
      <c r="H85" s="325"/>
      <c r="I85" s="194"/>
    </row>
    <row r="86" spans="1:9">
      <c r="A86" s="81">
        <f t="shared" si="2"/>
        <v>75</v>
      </c>
      <c r="B86" s="176" t="s">
        <v>849</v>
      </c>
      <c r="C86" s="127" t="s">
        <v>21</v>
      </c>
      <c r="D86" s="127" t="s">
        <v>17</v>
      </c>
      <c r="E86" s="339">
        <v>2</v>
      </c>
      <c r="F86" s="166">
        <v>7000</v>
      </c>
      <c r="H86" s="325"/>
      <c r="I86" s="194"/>
    </row>
    <row r="87" spans="1:9">
      <c r="A87" s="81">
        <f t="shared" si="2"/>
        <v>76</v>
      </c>
      <c r="B87" s="171" t="s">
        <v>850</v>
      </c>
      <c r="C87" s="127" t="s">
        <v>21</v>
      </c>
      <c r="D87" s="127" t="s">
        <v>17</v>
      </c>
      <c r="E87" s="339">
        <v>2</v>
      </c>
      <c r="F87" s="166">
        <v>2200</v>
      </c>
      <c r="H87" s="325"/>
      <c r="I87" s="194"/>
    </row>
    <row r="88" spans="1:9">
      <c r="A88" s="81">
        <f t="shared" si="2"/>
        <v>77</v>
      </c>
      <c r="B88" s="176" t="s">
        <v>851</v>
      </c>
      <c r="C88" s="127" t="s">
        <v>21</v>
      </c>
      <c r="D88" s="127" t="s">
        <v>17</v>
      </c>
      <c r="E88" s="339">
        <v>2</v>
      </c>
      <c r="F88" s="166">
        <v>3800</v>
      </c>
      <c r="H88" s="325"/>
      <c r="I88" s="194"/>
    </row>
    <row r="89" spans="1:9">
      <c r="A89" s="81">
        <f t="shared" si="2"/>
        <v>78</v>
      </c>
      <c r="B89" s="176" t="s">
        <v>53</v>
      </c>
      <c r="C89" s="127" t="s">
        <v>21</v>
      </c>
      <c r="D89" s="127" t="s">
        <v>17</v>
      </c>
      <c r="E89" s="114" t="s">
        <v>2</v>
      </c>
      <c r="F89" s="166">
        <v>5000</v>
      </c>
      <c r="H89" s="325"/>
      <c r="I89" s="194"/>
    </row>
    <row r="90" spans="1:9">
      <c r="A90" s="81">
        <f t="shared" si="2"/>
        <v>79</v>
      </c>
      <c r="B90" s="171" t="s">
        <v>588</v>
      </c>
      <c r="C90" s="127" t="s">
        <v>21</v>
      </c>
      <c r="D90" s="127" t="s">
        <v>17</v>
      </c>
      <c r="E90" s="339">
        <v>2</v>
      </c>
      <c r="F90" s="166">
        <v>1960</v>
      </c>
      <c r="H90" s="325"/>
      <c r="I90" s="194"/>
    </row>
    <row r="91" spans="1:9">
      <c r="A91" s="81">
        <f t="shared" si="2"/>
        <v>80</v>
      </c>
      <c r="B91" s="171" t="s">
        <v>494</v>
      </c>
      <c r="C91" s="127" t="s">
        <v>21</v>
      </c>
      <c r="D91" s="127" t="s">
        <v>17</v>
      </c>
      <c r="E91" s="339">
        <v>2</v>
      </c>
      <c r="F91" s="166">
        <v>1960</v>
      </c>
      <c r="H91" s="325"/>
      <c r="I91" s="194"/>
    </row>
    <row r="92" spans="1:9">
      <c r="A92" s="81">
        <f t="shared" si="2"/>
        <v>81</v>
      </c>
      <c r="B92" s="171" t="s">
        <v>852</v>
      </c>
      <c r="C92" s="127" t="s">
        <v>21</v>
      </c>
      <c r="D92" s="127" t="s">
        <v>17</v>
      </c>
      <c r="E92" s="339">
        <v>2</v>
      </c>
      <c r="F92" s="166">
        <v>1960</v>
      </c>
      <c r="H92" s="325"/>
      <c r="I92" s="194"/>
    </row>
    <row r="93" spans="1:9">
      <c r="A93" s="81">
        <f t="shared" si="2"/>
        <v>82</v>
      </c>
      <c r="B93" s="171" t="s">
        <v>57</v>
      </c>
      <c r="C93" s="127" t="s">
        <v>21</v>
      </c>
      <c r="D93" s="127" t="s">
        <v>17</v>
      </c>
      <c r="E93" s="339">
        <v>2</v>
      </c>
      <c r="F93" s="166">
        <v>1960</v>
      </c>
      <c r="H93" s="325"/>
      <c r="I93" s="194"/>
    </row>
    <row r="94" spans="1:9">
      <c r="A94" s="81">
        <f t="shared" si="2"/>
        <v>83</v>
      </c>
      <c r="B94" s="171" t="s">
        <v>853</v>
      </c>
      <c r="C94" s="127" t="s">
        <v>21</v>
      </c>
      <c r="D94" s="127" t="s">
        <v>17</v>
      </c>
      <c r="E94" s="172">
        <v>3</v>
      </c>
      <c r="F94" s="166">
        <v>4800</v>
      </c>
      <c r="H94" s="325"/>
      <c r="I94" s="194"/>
    </row>
    <row r="95" spans="1:9">
      <c r="A95" s="81">
        <f t="shared" si="2"/>
        <v>84</v>
      </c>
      <c r="B95" s="171" t="s">
        <v>58</v>
      </c>
      <c r="C95" s="127" t="s">
        <v>21</v>
      </c>
      <c r="D95" s="127" t="s">
        <v>17</v>
      </c>
      <c r="E95" s="339">
        <v>2</v>
      </c>
      <c r="F95" s="166">
        <v>1960</v>
      </c>
      <c r="H95" s="325"/>
      <c r="I95" s="194"/>
    </row>
    <row r="96" spans="1:9">
      <c r="A96" s="81">
        <f t="shared" si="2"/>
        <v>85</v>
      </c>
      <c r="B96" s="171" t="s">
        <v>59</v>
      </c>
      <c r="C96" s="127" t="s">
        <v>21</v>
      </c>
      <c r="D96" s="127" t="s">
        <v>17</v>
      </c>
      <c r="E96" s="339">
        <v>2</v>
      </c>
      <c r="F96" s="166">
        <v>1960</v>
      </c>
      <c r="H96" s="325"/>
      <c r="I96" s="194"/>
    </row>
    <row r="97" spans="1:9">
      <c r="A97" s="81">
        <f t="shared" si="2"/>
        <v>86</v>
      </c>
      <c r="B97" s="171" t="s">
        <v>60</v>
      </c>
      <c r="C97" s="127" t="s">
        <v>21</v>
      </c>
      <c r="D97" s="127" t="s">
        <v>17</v>
      </c>
      <c r="E97" s="339" t="s">
        <v>2</v>
      </c>
      <c r="F97" s="166">
        <v>2520</v>
      </c>
      <c r="H97" s="325"/>
      <c r="I97" s="194"/>
    </row>
    <row r="98" spans="1:9">
      <c r="A98" s="81">
        <f t="shared" si="2"/>
        <v>87</v>
      </c>
      <c r="B98" s="171" t="s">
        <v>61</v>
      </c>
      <c r="C98" s="127" t="s">
        <v>21</v>
      </c>
      <c r="D98" s="127" t="s">
        <v>17</v>
      </c>
      <c r="E98" s="339">
        <v>2</v>
      </c>
      <c r="F98" s="166">
        <v>1960</v>
      </c>
      <c r="H98" s="325"/>
      <c r="I98" s="194"/>
    </row>
    <row r="99" spans="1:9">
      <c r="A99" s="81">
        <f t="shared" si="2"/>
        <v>88</v>
      </c>
      <c r="B99" s="171" t="s">
        <v>62</v>
      </c>
      <c r="C99" s="127" t="s">
        <v>21</v>
      </c>
      <c r="D99" s="127" t="s">
        <v>17</v>
      </c>
      <c r="E99" s="339">
        <v>2</v>
      </c>
      <c r="F99" s="166">
        <v>4500</v>
      </c>
      <c r="H99" s="325"/>
      <c r="I99" s="194"/>
    </row>
    <row r="100" spans="1:9">
      <c r="A100" s="81">
        <f t="shared" si="2"/>
        <v>89</v>
      </c>
      <c r="B100" s="171" t="s">
        <v>63</v>
      </c>
      <c r="C100" s="127" t="s">
        <v>21</v>
      </c>
      <c r="D100" s="127" t="s">
        <v>17</v>
      </c>
      <c r="E100" s="339">
        <v>2</v>
      </c>
      <c r="F100" s="166">
        <v>2300</v>
      </c>
      <c r="H100" s="325"/>
      <c r="I100" s="194"/>
    </row>
    <row r="101" spans="1:9">
      <c r="A101" s="81">
        <f t="shared" si="2"/>
        <v>90</v>
      </c>
      <c r="B101" s="171" t="s">
        <v>854</v>
      </c>
      <c r="C101" s="127" t="s">
        <v>21</v>
      </c>
      <c r="D101" s="127" t="s">
        <v>17</v>
      </c>
      <c r="E101" s="339">
        <v>2</v>
      </c>
      <c r="F101" s="166">
        <v>3800</v>
      </c>
      <c r="H101" s="325"/>
      <c r="I101" s="194"/>
    </row>
    <row r="102" spans="1:9">
      <c r="A102" s="81">
        <f t="shared" si="2"/>
        <v>91</v>
      </c>
      <c r="B102" s="171" t="s">
        <v>64</v>
      </c>
      <c r="C102" s="127" t="s">
        <v>21</v>
      </c>
      <c r="D102" s="127" t="s">
        <v>17</v>
      </c>
      <c r="E102" s="339">
        <v>2</v>
      </c>
      <c r="F102" s="166">
        <v>1960</v>
      </c>
      <c r="H102" s="325"/>
      <c r="I102" s="194"/>
    </row>
    <row r="103" spans="1:9">
      <c r="A103" s="81">
        <f t="shared" si="2"/>
        <v>92</v>
      </c>
      <c r="B103" s="171" t="s">
        <v>65</v>
      </c>
      <c r="C103" s="127" t="s">
        <v>21</v>
      </c>
      <c r="D103" s="127" t="s">
        <v>17</v>
      </c>
      <c r="E103" s="339" t="s">
        <v>2</v>
      </c>
      <c r="F103" s="166">
        <v>4000</v>
      </c>
      <c r="H103" s="325"/>
      <c r="I103" s="194"/>
    </row>
    <row r="104" spans="1:9">
      <c r="A104" s="81">
        <f t="shared" si="2"/>
        <v>93</v>
      </c>
      <c r="B104" s="171" t="s">
        <v>66</v>
      </c>
      <c r="C104" s="127" t="s">
        <v>21</v>
      </c>
      <c r="D104" s="127" t="s">
        <v>17</v>
      </c>
      <c r="E104" s="339">
        <v>2</v>
      </c>
      <c r="F104" s="166">
        <v>2860</v>
      </c>
      <c r="H104" s="325"/>
      <c r="I104" s="194"/>
    </row>
    <row r="105" spans="1:9">
      <c r="A105" s="81">
        <f t="shared" si="2"/>
        <v>94</v>
      </c>
      <c r="B105" s="171" t="s">
        <v>67</v>
      </c>
      <c r="C105" s="127" t="s">
        <v>21</v>
      </c>
      <c r="D105" s="127" t="s">
        <v>17</v>
      </c>
      <c r="E105" s="339">
        <v>2</v>
      </c>
      <c r="F105" s="166">
        <v>2860</v>
      </c>
      <c r="H105" s="325"/>
      <c r="I105" s="194"/>
    </row>
    <row r="106" spans="1:9">
      <c r="A106" s="81">
        <f t="shared" si="2"/>
        <v>95</v>
      </c>
      <c r="B106" s="171" t="s">
        <v>68</v>
      </c>
      <c r="C106" s="127" t="s">
        <v>21</v>
      </c>
      <c r="D106" s="127" t="s">
        <v>17</v>
      </c>
      <c r="E106" s="339">
        <v>2</v>
      </c>
      <c r="F106" s="166">
        <v>6000</v>
      </c>
      <c r="H106" s="325"/>
      <c r="I106" s="194"/>
    </row>
    <row r="107" spans="1:9">
      <c r="A107" s="81">
        <f t="shared" si="2"/>
        <v>96</v>
      </c>
      <c r="B107" s="82" t="s">
        <v>69</v>
      </c>
      <c r="C107" s="127" t="s">
        <v>21</v>
      </c>
      <c r="D107" s="127" t="s">
        <v>17</v>
      </c>
      <c r="E107" s="114" t="s">
        <v>2</v>
      </c>
      <c r="F107" s="166">
        <v>5500</v>
      </c>
      <c r="H107" s="325"/>
      <c r="I107" s="194"/>
    </row>
    <row r="108" spans="1:9">
      <c r="A108" s="81">
        <f t="shared" si="2"/>
        <v>97</v>
      </c>
      <c r="B108" s="82" t="s">
        <v>70</v>
      </c>
      <c r="C108" s="127" t="s">
        <v>21</v>
      </c>
      <c r="D108" s="127" t="s">
        <v>17</v>
      </c>
      <c r="E108" s="114" t="s">
        <v>2</v>
      </c>
      <c r="F108" s="166">
        <v>7500</v>
      </c>
      <c r="H108" s="325"/>
      <c r="I108" s="194"/>
    </row>
    <row r="109" spans="1:9">
      <c r="A109" s="560" t="s">
        <v>71</v>
      </c>
      <c r="B109" s="563"/>
      <c r="C109" s="563"/>
      <c r="D109" s="563"/>
      <c r="E109" s="563"/>
      <c r="F109" s="563"/>
      <c r="H109" s="325"/>
      <c r="I109" s="194"/>
    </row>
    <row r="110" spans="1:9">
      <c r="A110" s="81">
        <f>A108+1</f>
        <v>98</v>
      </c>
      <c r="B110" s="171" t="s">
        <v>72</v>
      </c>
      <c r="C110" s="127" t="s">
        <v>21</v>
      </c>
      <c r="D110" s="127" t="s">
        <v>17</v>
      </c>
      <c r="E110" s="339">
        <v>2</v>
      </c>
      <c r="F110" s="166">
        <v>2000</v>
      </c>
      <c r="H110" s="325"/>
      <c r="I110" s="194"/>
    </row>
    <row r="111" spans="1:9">
      <c r="A111" s="81">
        <f>A110+1</f>
        <v>99</v>
      </c>
      <c r="B111" s="171" t="s">
        <v>73</v>
      </c>
      <c r="C111" s="127" t="s">
        <v>21</v>
      </c>
      <c r="D111" s="127" t="s">
        <v>17</v>
      </c>
      <c r="E111" s="339">
        <v>2</v>
      </c>
      <c r="F111" s="166">
        <v>2000</v>
      </c>
      <c r="H111" s="325"/>
      <c r="I111" s="194"/>
    </row>
    <row r="112" spans="1:9">
      <c r="A112" s="81">
        <f t="shared" ref="A112:A117" si="3">A111+1</f>
        <v>100</v>
      </c>
      <c r="B112" s="171" t="s">
        <v>74</v>
      </c>
      <c r="C112" s="127" t="s">
        <v>21</v>
      </c>
      <c r="D112" s="127" t="s">
        <v>17</v>
      </c>
      <c r="E112" s="339">
        <v>2</v>
      </c>
      <c r="F112" s="166">
        <v>2000</v>
      </c>
      <c r="H112" s="325"/>
      <c r="I112" s="194"/>
    </row>
    <row r="113" spans="1:9">
      <c r="A113" s="81">
        <f t="shared" si="3"/>
        <v>101</v>
      </c>
      <c r="B113" s="171" t="s">
        <v>75</v>
      </c>
      <c r="C113" s="127" t="s">
        <v>21</v>
      </c>
      <c r="D113" s="127" t="s">
        <v>17</v>
      </c>
      <c r="E113" s="339">
        <v>2</v>
      </c>
      <c r="F113" s="166">
        <v>2000</v>
      </c>
      <c r="H113" s="325"/>
      <c r="I113" s="194"/>
    </row>
    <row r="114" spans="1:9">
      <c r="A114" s="81">
        <f t="shared" si="3"/>
        <v>102</v>
      </c>
      <c r="B114" s="171" t="s">
        <v>76</v>
      </c>
      <c r="C114" s="127" t="s">
        <v>21</v>
      </c>
      <c r="D114" s="127" t="s">
        <v>17</v>
      </c>
      <c r="E114" s="339">
        <v>2</v>
      </c>
      <c r="F114" s="166">
        <v>2000</v>
      </c>
      <c r="H114" s="325"/>
      <c r="I114" s="194"/>
    </row>
    <row r="115" spans="1:9">
      <c r="A115" s="81">
        <f t="shared" si="3"/>
        <v>103</v>
      </c>
      <c r="B115" s="171" t="s">
        <v>77</v>
      </c>
      <c r="C115" s="127" t="s">
        <v>21</v>
      </c>
      <c r="D115" s="127" t="s">
        <v>17</v>
      </c>
      <c r="E115" s="339">
        <v>2</v>
      </c>
      <c r="F115" s="166">
        <v>2000</v>
      </c>
      <c r="H115" s="325"/>
      <c r="I115" s="194"/>
    </row>
    <row r="116" spans="1:9">
      <c r="A116" s="81">
        <f t="shared" si="3"/>
        <v>104</v>
      </c>
      <c r="B116" s="82" t="s">
        <v>78</v>
      </c>
      <c r="C116" s="127" t="s">
        <v>21</v>
      </c>
      <c r="D116" s="127" t="s">
        <v>17</v>
      </c>
      <c r="E116" s="114" t="s">
        <v>2</v>
      </c>
      <c r="F116" s="166">
        <v>8860</v>
      </c>
      <c r="H116" s="325"/>
      <c r="I116" s="194"/>
    </row>
    <row r="117" spans="1:9" ht="33">
      <c r="A117" s="81">
        <f t="shared" si="3"/>
        <v>105</v>
      </c>
      <c r="B117" s="82" t="s">
        <v>511</v>
      </c>
      <c r="C117" s="86" t="s">
        <v>16</v>
      </c>
      <c r="D117" s="94" t="s">
        <v>17</v>
      </c>
      <c r="E117" s="340">
        <v>2</v>
      </c>
      <c r="F117" s="166">
        <v>18000</v>
      </c>
      <c r="H117" s="325"/>
      <c r="I117" s="194"/>
    </row>
    <row r="118" spans="1:9">
      <c r="A118" s="560" t="s">
        <v>79</v>
      </c>
      <c r="B118" s="560"/>
      <c r="C118" s="560"/>
      <c r="D118" s="560"/>
      <c r="E118" s="560"/>
      <c r="F118" s="560"/>
      <c r="H118" s="325"/>
      <c r="I118" s="194"/>
    </row>
    <row r="119" spans="1:9">
      <c r="A119" s="81">
        <f>A117+1</f>
        <v>106</v>
      </c>
      <c r="B119" s="171" t="s">
        <v>80</v>
      </c>
      <c r="C119" s="127" t="s">
        <v>21</v>
      </c>
      <c r="D119" s="127" t="s">
        <v>17</v>
      </c>
      <c r="E119" s="339">
        <v>2</v>
      </c>
      <c r="F119" s="166">
        <v>6000</v>
      </c>
      <c r="H119" s="321"/>
      <c r="I119" s="194"/>
    </row>
    <row r="120" spans="1:9">
      <c r="A120" s="81">
        <f>A119+1</f>
        <v>107</v>
      </c>
      <c r="B120" s="122" t="s">
        <v>731</v>
      </c>
      <c r="C120" s="127" t="s">
        <v>21</v>
      </c>
      <c r="D120" s="127" t="s">
        <v>20</v>
      </c>
      <c r="E120" s="339" t="s">
        <v>2</v>
      </c>
      <c r="F120" s="166">
        <v>6000</v>
      </c>
      <c r="H120" s="321"/>
      <c r="I120" s="194"/>
    </row>
    <row r="121" spans="1:9">
      <c r="A121" s="81">
        <f t="shared" ref="A121:A158" si="4">A120+1</f>
        <v>108</v>
      </c>
      <c r="B121" s="171" t="s">
        <v>776</v>
      </c>
      <c r="C121" s="127" t="s">
        <v>21</v>
      </c>
      <c r="D121" s="127" t="s">
        <v>20</v>
      </c>
      <c r="E121" s="339" t="s">
        <v>2</v>
      </c>
      <c r="F121" s="166">
        <v>2900</v>
      </c>
      <c r="H121" s="321"/>
      <c r="I121" s="194"/>
    </row>
    <row r="122" spans="1:9">
      <c r="A122" s="81">
        <f t="shared" si="4"/>
        <v>109</v>
      </c>
      <c r="B122" s="171" t="s">
        <v>777</v>
      </c>
      <c r="C122" s="127" t="s">
        <v>21</v>
      </c>
      <c r="D122" s="127" t="s">
        <v>20</v>
      </c>
      <c r="E122" s="339" t="s">
        <v>2</v>
      </c>
      <c r="F122" s="166">
        <v>2900</v>
      </c>
      <c r="H122" s="321"/>
      <c r="I122" s="194"/>
    </row>
    <row r="123" spans="1:9">
      <c r="A123" s="81">
        <f t="shared" si="4"/>
        <v>110</v>
      </c>
      <c r="B123" s="171" t="s">
        <v>775</v>
      </c>
      <c r="C123" s="127" t="s">
        <v>21</v>
      </c>
      <c r="D123" s="127" t="s">
        <v>20</v>
      </c>
      <c r="E123" s="339" t="s">
        <v>2</v>
      </c>
      <c r="F123" s="166">
        <v>3800</v>
      </c>
      <c r="H123" s="326"/>
      <c r="I123" s="194"/>
    </row>
    <row r="124" spans="1:9">
      <c r="A124" s="81">
        <f t="shared" si="4"/>
        <v>111</v>
      </c>
      <c r="B124" s="122" t="s">
        <v>732</v>
      </c>
      <c r="C124" s="127" t="s">
        <v>21</v>
      </c>
      <c r="D124" s="127" t="s">
        <v>20</v>
      </c>
      <c r="E124" s="339" t="s">
        <v>2</v>
      </c>
      <c r="F124" s="166">
        <v>3800</v>
      </c>
      <c r="H124" s="321"/>
      <c r="I124" s="194"/>
    </row>
    <row r="125" spans="1:9">
      <c r="A125" s="81">
        <f t="shared" si="4"/>
        <v>112</v>
      </c>
      <c r="B125" s="177" t="s">
        <v>774</v>
      </c>
      <c r="C125" s="127" t="s">
        <v>21</v>
      </c>
      <c r="D125" s="127" t="s">
        <v>20</v>
      </c>
      <c r="E125" s="339" t="s">
        <v>2</v>
      </c>
      <c r="F125" s="166">
        <v>4000</v>
      </c>
      <c r="H125" s="321"/>
      <c r="I125" s="194"/>
    </row>
    <row r="126" spans="1:9">
      <c r="A126" s="81">
        <f t="shared" si="4"/>
        <v>113</v>
      </c>
      <c r="B126" s="171" t="s">
        <v>81</v>
      </c>
      <c r="C126" s="127" t="s">
        <v>21</v>
      </c>
      <c r="D126" s="127" t="s">
        <v>20</v>
      </c>
      <c r="E126" s="339" t="s">
        <v>2</v>
      </c>
      <c r="F126" s="166">
        <v>4800</v>
      </c>
      <c r="H126" s="321"/>
      <c r="I126" s="194"/>
    </row>
    <row r="127" spans="1:9">
      <c r="A127" s="81">
        <f t="shared" si="4"/>
        <v>114</v>
      </c>
      <c r="B127" s="91" t="s">
        <v>512</v>
      </c>
      <c r="C127" s="86" t="s">
        <v>509</v>
      </c>
      <c r="D127" s="94" t="s">
        <v>17</v>
      </c>
      <c r="E127" s="340">
        <v>3</v>
      </c>
      <c r="F127" s="166">
        <v>3500</v>
      </c>
      <c r="H127" s="327"/>
      <c r="I127" s="194"/>
    </row>
    <row r="128" spans="1:9">
      <c r="A128" s="81">
        <f t="shared" si="4"/>
        <v>115</v>
      </c>
      <c r="B128" s="91" t="s">
        <v>736</v>
      </c>
      <c r="C128" s="127" t="s">
        <v>21</v>
      </c>
      <c r="D128" s="127" t="s">
        <v>17</v>
      </c>
      <c r="E128" s="114" t="s">
        <v>2</v>
      </c>
      <c r="F128" s="166">
        <v>3500</v>
      </c>
      <c r="H128" s="328"/>
      <c r="I128" s="194"/>
    </row>
    <row r="129" spans="1:9">
      <c r="A129" s="81">
        <f t="shared" si="4"/>
        <v>116</v>
      </c>
      <c r="B129" s="121" t="s">
        <v>737</v>
      </c>
      <c r="C129" s="127" t="s">
        <v>21</v>
      </c>
      <c r="D129" s="127" t="s">
        <v>17</v>
      </c>
      <c r="E129" s="114" t="s">
        <v>2</v>
      </c>
      <c r="F129" s="166">
        <v>3500</v>
      </c>
      <c r="H129" s="328"/>
      <c r="I129" s="194"/>
    </row>
    <row r="130" spans="1:9">
      <c r="A130" s="81">
        <f t="shared" si="4"/>
        <v>117</v>
      </c>
      <c r="B130" s="121" t="s">
        <v>738</v>
      </c>
      <c r="C130" s="127" t="s">
        <v>21</v>
      </c>
      <c r="D130" s="127" t="s">
        <v>17</v>
      </c>
      <c r="E130" s="114" t="s">
        <v>2</v>
      </c>
      <c r="F130" s="166">
        <v>3500</v>
      </c>
      <c r="H130" s="328"/>
      <c r="I130" s="194"/>
    </row>
    <row r="131" spans="1:9">
      <c r="A131" s="81">
        <f t="shared" si="4"/>
        <v>118</v>
      </c>
      <c r="B131" s="177" t="s">
        <v>733</v>
      </c>
      <c r="C131" s="127" t="s">
        <v>21</v>
      </c>
      <c r="D131" s="127" t="s">
        <v>17</v>
      </c>
      <c r="E131" s="114" t="s">
        <v>2</v>
      </c>
      <c r="F131" s="166">
        <v>3500</v>
      </c>
      <c r="H131" s="328"/>
      <c r="I131" s="194"/>
    </row>
    <row r="132" spans="1:9">
      <c r="A132" s="81">
        <f t="shared" si="4"/>
        <v>119</v>
      </c>
      <c r="B132" s="121" t="s">
        <v>735</v>
      </c>
      <c r="C132" s="127" t="s">
        <v>21</v>
      </c>
      <c r="D132" s="127" t="s">
        <v>17</v>
      </c>
      <c r="E132" s="114" t="s">
        <v>2</v>
      </c>
      <c r="F132" s="166">
        <v>3500</v>
      </c>
      <c r="H132" s="328"/>
      <c r="I132" s="194"/>
    </row>
    <row r="133" spans="1:9">
      <c r="A133" s="81">
        <f t="shared" si="4"/>
        <v>120</v>
      </c>
      <c r="B133" s="177" t="s">
        <v>734</v>
      </c>
      <c r="C133" s="127" t="s">
        <v>21</v>
      </c>
      <c r="D133" s="127" t="s">
        <v>17</v>
      </c>
      <c r="E133" s="114" t="s">
        <v>2</v>
      </c>
      <c r="F133" s="166">
        <v>3500</v>
      </c>
      <c r="H133" s="328"/>
      <c r="I133" s="194"/>
    </row>
    <row r="134" spans="1:9">
      <c r="A134" s="81">
        <f t="shared" si="4"/>
        <v>121</v>
      </c>
      <c r="B134" s="121" t="s">
        <v>740</v>
      </c>
      <c r="C134" s="127" t="s">
        <v>21</v>
      </c>
      <c r="D134" s="127" t="s">
        <v>17</v>
      </c>
      <c r="E134" s="114" t="s">
        <v>2</v>
      </c>
      <c r="F134" s="166">
        <v>3500</v>
      </c>
      <c r="H134" s="328"/>
      <c r="I134" s="194"/>
    </row>
    <row r="135" spans="1:9">
      <c r="A135" s="81">
        <f t="shared" si="4"/>
        <v>122</v>
      </c>
      <c r="B135" s="177" t="s">
        <v>739</v>
      </c>
      <c r="C135" s="127" t="s">
        <v>21</v>
      </c>
      <c r="D135" s="127" t="s">
        <v>17</v>
      </c>
      <c r="E135" s="114" t="s">
        <v>2</v>
      </c>
      <c r="F135" s="166">
        <v>4000</v>
      </c>
      <c r="H135" s="328"/>
      <c r="I135" s="194"/>
    </row>
    <row r="136" spans="1:9">
      <c r="A136" s="81">
        <f t="shared" si="4"/>
        <v>123</v>
      </c>
      <c r="B136" s="177" t="s">
        <v>741</v>
      </c>
      <c r="C136" s="127" t="s">
        <v>21</v>
      </c>
      <c r="D136" s="127" t="s">
        <v>17</v>
      </c>
      <c r="E136" s="114" t="s">
        <v>2</v>
      </c>
      <c r="F136" s="166">
        <v>4000</v>
      </c>
      <c r="H136" s="328"/>
      <c r="I136" s="194"/>
    </row>
    <row r="137" spans="1:9" ht="33">
      <c r="A137" s="81">
        <f t="shared" si="4"/>
        <v>124</v>
      </c>
      <c r="B137" s="121" t="s">
        <v>742</v>
      </c>
      <c r="C137" s="127" t="s">
        <v>21</v>
      </c>
      <c r="D137" s="127" t="s">
        <v>17</v>
      </c>
      <c r="E137" s="114" t="s">
        <v>2</v>
      </c>
      <c r="F137" s="166">
        <v>3500</v>
      </c>
      <c r="H137" s="329"/>
      <c r="I137" s="194"/>
    </row>
    <row r="138" spans="1:9">
      <c r="A138" s="81">
        <f t="shared" si="4"/>
        <v>125</v>
      </c>
      <c r="B138" s="122" t="s">
        <v>743</v>
      </c>
      <c r="C138" s="127" t="s">
        <v>21</v>
      </c>
      <c r="D138" s="127" t="s">
        <v>17</v>
      </c>
      <c r="E138" s="114" t="s">
        <v>2</v>
      </c>
      <c r="F138" s="166">
        <v>3300</v>
      </c>
      <c r="H138" s="329"/>
      <c r="I138" s="194"/>
    </row>
    <row r="139" spans="1:9">
      <c r="A139" s="81">
        <f t="shared" si="4"/>
        <v>126</v>
      </c>
      <c r="B139" s="122" t="s">
        <v>744</v>
      </c>
      <c r="C139" s="127" t="s">
        <v>21</v>
      </c>
      <c r="D139" s="127" t="s">
        <v>17</v>
      </c>
      <c r="E139" s="114" t="s">
        <v>2</v>
      </c>
      <c r="F139" s="166">
        <v>3300</v>
      </c>
      <c r="H139" s="330"/>
      <c r="I139" s="194"/>
    </row>
    <row r="140" spans="1:9">
      <c r="A140" s="81">
        <f t="shared" si="4"/>
        <v>127</v>
      </c>
      <c r="B140" s="164" t="s">
        <v>745</v>
      </c>
      <c r="C140" s="127" t="s">
        <v>21</v>
      </c>
      <c r="D140" s="127" t="s">
        <v>17</v>
      </c>
      <c r="E140" s="114" t="s">
        <v>2</v>
      </c>
      <c r="F140" s="166">
        <v>3300</v>
      </c>
      <c r="H140" s="328"/>
      <c r="I140" s="194"/>
    </row>
    <row r="141" spans="1:9">
      <c r="A141" s="81">
        <f t="shared" si="4"/>
        <v>128</v>
      </c>
      <c r="B141" s="177" t="s">
        <v>746</v>
      </c>
      <c r="C141" s="127" t="s">
        <v>21</v>
      </c>
      <c r="D141" s="127" t="s">
        <v>17</v>
      </c>
      <c r="E141" s="114" t="s">
        <v>2</v>
      </c>
      <c r="F141" s="166">
        <v>3300</v>
      </c>
      <c r="H141" s="327"/>
      <c r="I141" s="194"/>
    </row>
    <row r="142" spans="1:9">
      <c r="A142" s="81">
        <f t="shared" si="4"/>
        <v>129</v>
      </c>
      <c r="B142" s="165" t="s">
        <v>747</v>
      </c>
      <c r="C142" s="127" t="s">
        <v>21</v>
      </c>
      <c r="D142" s="127" t="s">
        <v>17</v>
      </c>
      <c r="E142" s="114" t="s">
        <v>2</v>
      </c>
      <c r="F142" s="166">
        <v>3300</v>
      </c>
      <c r="H142" s="329"/>
      <c r="I142" s="194"/>
    </row>
    <row r="143" spans="1:9">
      <c r="A143" s="81">
        <f t="shared" si="4"/>
        <v>130</v>
      </c>
      <c r="B143" s="122" t="s">
        <v>748</v>
      </c>
      <c r="C143" s="127" t="s">
        <v>21</v>
      </c>
      <c r="D143" s="127" t="s">
        <v>17</v>
      </c>
      <c r="E143" s="114" t="s">
        <v>2</v>
      </c>
      <c r="F143" s="166">
        <v>4000</v>
      </c>
      <c r="H143" s="329"/>
      <c r="I143" s="194"/>
    </row>
    <row r="144" spans="1:9">
      <c r="A144" s="81">
        <f t="shared" si="4"/>
        <v>131</v>
      </c>
      <c r="B144" s="122" t="s">
        <v>749</v>
      </c>
      <c r="C144" s="127" t="s">
        <v>21</v>
      </c>
      <c r="D144" s="127" t="s">
        <v>17</v>
      </c>
      <c r="E144" s="114" t="s">
        <v>2</v>
      </c>
      <c r="F144" s="166">
        <v>4000</v>
      </c>
      <c r="H144" s="329"/>
      <c r="I144" s="194"/>
    </row>
    <row r="145" spans="1:9">
      <c r="A145" s="81">
        <f t="shared" si="4"/>
        <v>132</v>
      </c>
      <c r="B145" s="122" t="s">
        <v>750</v>
      </c>
      <c r="C145" s="127" t="s">
        <v>21</v>
      </c>
      <c r="D145" s="127" t="s">
        <v>17</v>
      </c>
      <c r="E145" s="114" t="s">
        <v>2</v>
      </c>
      <c r="F145" s="166">
        <v>3300</v>
      </c>
      <c r="H145" s="329"/>
      <c r="I145" s="194"/>
    </row>
    <row r="146" spans="1:9">
      <c r="A146" s="81">
        <f t="shared" si="4"/>
        <v>133</v>
      </c>
      <c r="B146" s="122" t="s">
        <v>751</v>
      </c>
      <c r="C146" s="127" t="s">
        <v>21</v>
      </c>
      <c r="D146" s="127" t="s">
        <v>17</v>
      </c>
      <c r="E146" s="114" t="s">
        <v>2</v>
      </c>
      <c r="F146" s="166">
        <v>3300</v>
      </c>
      <c r="H146" s="329"/>
      <c r="I146" s="194"/>
    </row>
    <row r="147" spans="1:9">
      <c r="A147" s="81">
        <f t="shared" si="4"/>
        <v>134</v>
      </c>
      <c r="B147" s="122" t="s">
        <v>752</v>
      </c>
      <c r="C147" s="127" t="s">
        <v>21</v>
      </c>
      <c r="D147" s="127" t="s">
        <v>17</v>
      </c>
      <c r="E147" s="114" t="s">
        <v>2</v>
      </c>
      <c r="F147" s="166">
        <v>4000</v>
      </c>
      <c r="H147" s="321"/>
      <c r="I147" s="194"/>
    </row>
    <row r="148" spans="1:9">
      <c r="A148" s="81">
        <f t="shared" si="4"/>
        <v>135</v>
      </c>
      <c r="B148" s="82" t="s">
        <v>753</v>
      </c>
      <c r="C148" s="127" t="s">
        <v>21</v>
      </c>
      <c r="D148" s="127" t="s">
        <v>17</v>
      </c>
      <c r="E148" s="114" t="s">
        <v>2</v>
      </c>
      <c r="F148" s="166">
        <v>3600</v>
      </c>
      <c r="H148" s="329"/>
      <c r="I148" s="194"/>
    </row>
    <row r="149" spans="1:9">
      <c r="A149" s="81">
        <f t="shared" si="4"/>
        <v>136</v>
      </c>
      <c r="B149" s="122" t="s">
        <v>855</v>
      </c>
      <c r="C149" s="127" t="s">
        <v>21</v>
      </c>
      <c r="D149" s="127" t="s">
        <v>17</v>
      </c>
      <c r="E149" s="114" t="s">
        <v>2</v>
      </c>
      <c r="F149" s="166">
        <v>4000</v>
      </c>
      <c r="H149" s="329"/>
      <c r="I149" s="194"/>
    </row>
    <row r="150" spans="1:9">
      <c r="A150" s="81">
        <f t="shared" si="4"/>
        <v>137</v>
      </c>
      <c r="B150" s="122" t="s">
        <v>754</v>
      </c>
      <c r="C150" s="127" t="s">
        <v>21</v>
      </c>
      <c r="D150" s="127" t="s">
        <v>17</v>
      </c>
      <c r="E150" s="114" t="s">
        <v>2</v>
      </c>
      <c r="F150" s="166">
        <v>4000</v>
      </c>
      <c r="H150" s="329"/>
      <c r="I150" s="194"/>
    </row>
    <row r="151" spans="1:9">
      <c r="A151" s="81">
        <f t="shared" si="4"/>
        <v>138</v>
      </c>
      <c r="B151" s="122" t="s">
        <v>755</v>
      </c>
      <c r="C151" s="127" t="s">
        <v>21</v>
      </c>
      <c r="D151" s="127" t="s">
        <v>17</v>
      </c>
      <c r="E151" s="114" t="s">
        <v>2</v>
      </c>
      <c r="F151" s="166">
        <v>5600</v>
      </c>
      <c r="H151" s="331"/>
      <c r="I151" s="194"/>
    </row>
    <row r="152" spans="1:9" s="129" customFormat="1" ht="17.25">
      <c r="A152" s="81">
        <f t="shared" si="4"/>
        <v>139</v>
      </c>
      <c r="B152" s="324" t="s">
        <v>857</v>
      </c>
      <c r="C152" s="127" t="s">
        <v>21</v>
      </c>
      <c r="D152" s="80" t="s">
        <v>20</v>
      </c>
      <c r="E152" s="341" t="s">
        <v>2</v>
      </c>
      <c r="F152" s="341">
        <v>3500</v>
      </c>
      <c r="H152" s="331"/>
      <c r="I152" s="194"/>
    </row>
    <row r="153" spans="1:9" ht="33">
      <c r="A153" s="81">
        <f t="shared" si="4"/>
        <v>140</v>
      </c>
      <c r="B153" s="178" t="s">
        <v>856</v>
      </c>
      <c r="C153" s="80" t="s">
        <v>764</v>
      </c>
      <c r="D153" s="80" t="s">
        <v>20</v>
      </c>
      <c r="E153" s="342">
        <v>10</v>
      </c>
      <c r="F153" s="166">
        <v>14500</v>
      </c>
      <c r="H153" s="332"/>
      <c r="I153" s="194"/>
    </row>
    <row r="154" spans="1:9" ht="33">
      <c r="A154" s="81">
        <f t="shared" si="4"/>
        <v>141</v>
      </c>
      <c r="B154" s="179" t="s">
        <v>769</v>
      </c>
      <c r="C154" s="80" t="s">
        <v>765</v>
      </c>
      <c r="D154" s="80" t="s">
        <v>20</v>
      </c>
      <c r="E154" s="342">
        <v>10</v>
      </c>
      <c r="F154" s="166">
        <v>6500</v>
      </c>
      <c r="H154" s="333"/>
      <c r="I154" s="194"/>
    </row>
    <row r="155" spans="1:9" ht="33">
      <c r="A155" s="81">
        <f t="shared" si="4"/>
        <v>142</v>
      </c>
      <c r="B155" s="179" t="s">
        <v>770</v>
      </c>
      <c r="C155" s="80" t="s">
        <v>765</v>
      </c>
      <c r="D155" s="80" t="s">
        <v>20</v>
      </c>
      <c r="E155" s="342">
        <v>10</v>
      </c>
      <c r="F155" s="166">
        <v>6500</v>
      </c>
      <c r="H155" s="334"/>
      <c r="I155" s="194"/>
    </row>
    <row r="156" spans="1:9" ht="33">
      <c r="A156" s="81">
        <f t="shared" si="4"/>
        <v>143</v>
      </c>
      <c r="B156" s="179" t="s">
        <v>771</v>
      </c>
      <c r="C156" s="80" t="s">
        <v>765</v>
      </c>
      <c r="D156" s="80" t="s">
        <v>20</v>
      </c>
      <c r="E156" s="342">
        <v>10</v>
      </c>
      <c r="F156" s="166">
        <v>6500</v>
      </c>
      <c r="H156" s="334"/>
      <c r="I156" s="194"/>
    </row>
    <row r="157" spans="1:9" ht="33">
      <c r="A157" s="81">
        <f t="shared" si="4"/>
        <v>144</v>
      </c>
      <c r="B157" s="179" t="s">
        <v>772</v>
      </c>
      <c r="C157" s="80" t="s">
        <v>765</v>
      </c>
      <c r="D157" s="80" t="s">
        <v>20</v>
      </c>
      <c r="E157" s="342">
        <v>10</v>
      </c>
      <c r="F157" s="166">
        <v>7500</v>
      </c>
      <c r="H157" s="334"/>
      <c r="I157" s="194"/>
    </row>
    <row r="158" spans="1:9" ht="49.5">
      <c r="A158" s="81">
        <f t="shared" si="4"/>
        <v>145</v>
      </c>
      <c r="B158" s="179" t="s">
        <v>773</v>
      </c>
      <c r="C158" s="80" t="s">
        <v>765</v>
      </c>
      <c r="D158" s="80" t="s">
        <v>20</v>
      </c>
      <c r="E158" s="342">
        <v>10</v>
      </c>
      <c r="F158" s="166">
        <v>21000</v>
      </c>
      <c r="H158" s="334"/>
      <c r="I158" s="194"/>
    </row>
    <row r="159" spans="1:9">
      <c r="A159" s="569" t="s">
        <v>766</v>
      </c>
      <c r="B159" s="569"/>
      <c r="C159" s="569"/>
      <c r="D159" s="569"/>
      <c r="E159" s="569"/>
      <c r="F159" s="569"/>
      <c r="H159" s="334"/>
      <c r="I159" s="194"/>
    </row>
    <row r="160" spans="1:9" ht="33">
      <c r="A160" s="81">
        <f>A158+1</f>
        <v>146</v>
      </c>
      <c r="B160" s="82" t="s">
        <v>767</v>
      </c>
      <c r="C160" s="80" t="s">
        <v>764</v>
      </c>
      <c r="D160" s="80" t="s">
        <v>20</v>
      </c>
      <c r="E160" s="342">
        <v>10</v>
      </c>
      <c r="F160" s="166">
        <v>9000</v>
      </c>
    </row>
    <row r="161" spans="1:6" ht="33">
      <c r="A161" s="81">
        <f>A160+1</f>
        <v>147</v>
      </c>
      <c r="B161" s="82" t="s">
        <v>768</v>
      </c>
      <c r="C161" s="80" t="s">
        <v>764</v>
      </c>
      <c r="D161" s="80" t="s">
        <v>20</v>
      </c>
      <c r="E161" s="342">
        <v>10</v>
      </c>
      <c r="F161" s="166">
        <v>9000</v>
      </c>
    </row>
    <row r="162" spans="1:6" ht="33">
      <c r="A162" s="81">
        <f t="shared" ref="A162:A165" si="5">A161+1</f>
        <v>148</v>
      </c>
      <c r="B162" s="93" t="s">
        <v>108</v>
      </c>
      <c r="C162" s="83" t="s">
        <v>21</v>
      </c>
      <c r="D162" s="83" t="s">
        <v>20</v>
      </c>
      <c r="E162" s="343">
        <v>7</v>
      </c>
      <c r="F162" s="166">
        <v>5000</v>
      </c>
    </row>
    <row r="163" spans="1:6" ht="33">
      <c r="A163" s="81">
        <f t="shared" si="5"/>
        <v>149</v>
      </c>
      <c r="B163" s="93" t="s">
        <v>109</v>
      </c>
      <c r="C163" s="83" t="s">
        <v>21</v>
      </c>
      <c r="D163" s="83" t="s">
        <v>20</v>
      </c>
      <c r="E163" s="343">
        <v>7</v>
      </c>
      <c r="F163" s="166">
        <v>5000</v>
      </c>
    </row>
    <row r="164" spans="1:6">
      <c r="A164" s="81">
        <f t="shared" si="5"/>
        <v>150</v>
      </c>
      <c r="B164" s="180" t="s">
        <v>232</v>
      </c>
      <c r="C164" s="83" t="s">
        <v>21</v>
      </c>
      <c r="D164" s="83" t="s">
        <v>20</v>
      </c>
      <c r="E164" s="343">
        <v>7</v>
      </c>
      <c r="F164" s="166">
        <v>5000</v>
      </c>
    </row>
    <row r="165" spans="1:6">
      <c r="A165" s="81">
        <f t="shared" si="5"/>
        <v>151</v>
      </c>
      <c r="B165" s="180" t="s">
        <v>110</v>
      </c>
      <c r="C165" s="83" t="s">
        <v>21</v>
      </c>
      <c r="D165" s="83" t="s">
        <v>20</v>
      </c>
      <c r="E165" s="343">
        <v>7</v>
      </c>
      <c r="F165" s="166">
        <v>5000</v>
      </c>
    </row>
    <row r="166" spans="1:6">
      <c r="A166" s="560" t="s">
        <v>858</v>
      </c>
      <c r="B166" s="560"/>
      <c r="C166" s="560"/>
      <c r="D166" s="560"/>
      <c r="E166" s="560"/>
      <c r="F166" s="560"/>
    </row>
    <row r="167" spans="1:6">
      <c r="A167" s="81">
        <f>A165+1</f>
        <v>152</v>
      </c>
      <c r="B167" s="171" t="s">
        <v>82</v>
      </c>
      <c r="C167" s="127" t="s">
        <v>21</v>
      </c>
      <c r="D167" s="127" t="s">
        <v>17</v>
      </c>
      <c r="E167" s="170" t="s">
        <v>2</v>
      </c>
      <c r="F167" s="166">
        <v>5500</v>
      </c>
    </row>
    <row r="168" spans="1:6">
      <c r="A168" s="81">
        <f>A167+1</f>
        <v>153</v>
      </c>
      <c r="B168" s="171" t="s">
        <v>83</v>
      </c>
      <c r="C168" s="127" t="s">
        <v>21</v>
      </c>
      <c r="D168" s="127" t="s">
        <v>17</v>
      </c>
      <c r="E168" s="170" t="s">
        <v>2</v>
      </c>
      <c r="F168" s="166">
        <v>6500</v>
      </c>
    </row>
    <row r="169" spans="1:6">
      <c r="A169" s="81">
        <f>A168+1</f>
        <v>154</v>
      </c>
      <c r="B169" s="171" t="s">
        <v>84</v>
      </c>
      <c r="C169" s="127" t="s">
        <v>21</v>
      </c>
      <c r="D169" s="127" t="s">
        <v>17</v>
      </c>
      <c r="E169" s="119" t="s">
        <v>2</v>
      </c>
      <c r="F169" s="166">
        <v>4500</v>
      </c>
    </row>
    <row r="170" spans="1:6">
      <c r="A170" s="560" t="s">
        <v>85</v>
      </c>
      <c r="B170" s="560"/>
      <c r="C170" s="560"/>
      <c r="D170" s="560"/>
      <c r="E170" s="560"/>
      <c r="F170" s="560"/>
    </row>
    <row r="171" spans="1:6">
      <c r="A171" s="81">
        <v>155</v>
      </c>
      <c r="B171" s="171" t="s">
        <v>86</v>
      </c>
      <c r="C171" s="127" t="s">
        <v>21</v>
      </c>
      <c r="D171" s="127" t="s">
        <v>17</v>
      </c>
      <c r="E171" s="339">
        <v>2</v>
      </c>
      <c r="F171" s="166">
        <v>2500</v>
      </c>
    </row>
    <row r="172" spans="1:6">
      <c r="A172" s="81">
        <f>A171+1</f>
        <v>156</v>
      </c>
      <c r="B172" s="171" t="s">
        <v>87</v>
      </c>
      <c r="C172" s="127" t="s">
        <v>21</v>
      </c>
      <c r="D172" s="127" t="s">
        <v>17</v>
      </c>
      <c r="E172" s="339">
        <v>2</v>
      </c>
      <c r="F172" s="166">
        <v>2500</v>
      </c>
    </row>
    <row r="173" spans="1:6">
      <c r="A173" s="81">
        <f t="shared" ref="A173:A184" si="6">A172+1</f>
        <v>157</v>
      </c>
      <c r="B173" s="171" t="s">
        <v>88</v>
      </c>
      <c r="C173" s="127" t="s">
        <v>21</v>
      </c>
      <c r="D173" s="127" t="s">
        <v>17</v>
      </c>
      <c r="E173" s="339">
        <v>2</v>
      </c>
      <c r="F173" s="166">
        <v>2500</v>
      </c>
    </row>
    <row r="174" spans="1:6">
      <c r="A174" s="81">
        <f t="shared" si="6"/>
        <v>158</v>
      </c>
      <c r="B174" s="171" t="s">
        <v>89</v>
      </c>
      <c r="C174" s="127" t="s">
        <v>21</v>
      </c>
      <c r="D174" s="127" t="s">
        <v>17</v>
      </c>
      <c r="E174" s="339">
        <v>2</v>
      </c>
      <c r="F174" s="166">
        <v>2500</v>
      </c>
    </row>
    <row r="175" spans="1:6">
      <c r="A175" s="81">
        <f t="shared" si="6"/>
        <v>159</v>
      </c>
      <c r="B175" s="82" t="s">
        <v>90</v>
      </c>
      <c r="C175" s="127" t="s">
        <v>21</v>
      </c>
      <c r="D175" s="127" t="s">
        <v>17</v>
      </c>
      <c r="E175" s="114">
        <v>2</v>
      </c>
      <c r="F175" s="166">
        <v>4300</v>
      </c>
    </row>
    <row r="176" spans="1:6">
      <c r="A176" s="81">
        <f t="shared" si="6"/>
        <v>160</v>
      </c>
      <c r="B176" s="171" t="s">
        <v>91</v>
      </c>
      <c r="C176" s="127" t="s">
        <v>21</v>
      </c>
      <c r="D176" s="127" t="s">
        <v>17</v>
      </c>
      <c r="E176" s="339">
        <v>2</v>
      </c>
      <c r="F176" s="166">
        <v>2500</v>
      </c>
    </row>
    <row r="177" spans="1:8">
      <c r="A177" s="81">
        <f t="shared" si="6"/>
        <v>161</v>
      </c>
      <c r="B177" s="171" t="s">
        <v>92</v>
      </c>
      <c r="C177" s="127" t="s">
        <v>21</v>
      </c>
      <c r="D177" s="127" t="s">
        <v>17</v>
      </c>
      <c r="E177" s="339">
        <v>2</v>
      </c>
      <c r="F177" s="166">
        <v>2500</v>
      </c>
    </row>
    <row r="178" spans="1:8">
      <c r="A178" s="81">
        <f t="shared" si="6"/>
        <v>162</v>
      </c>
      <c r="B178" s="171" t="s">
        <v>93</v>
      </c>
      <c r="C178" s="127" t="s">
        <v>21</v>
      </c>
      <c r="D178" s="127" t="s">
        <v>17</v>
      </c>
      <c r="E178" s="339">
        <v>2</v>
      </c>
      <c r="F178" s="166">
        <v>3500</v>
      </c>
    </row>
    <row r="179" spans="1:8">
      <c r="A179" s="81">
        <f t="shared" si="6"/>
        <v>163</v>
      </c>
      <c r="B179" s="171" t="s">
        <v>94</v>
      </c>
      <c r="C179" s="127" t="s">
        <v>21</v>
      </c>
      <c r="D179" s="127" t="s">
        <v>17</v>
      </c>
      <c r="E179" s="339">
        <v>2</v>
      </c>
      <c r="F179" s="166">
        <v>2700</v>
      </c>
    </row>
    <row r="180" spans="1:8">
      <c r="A180" s="81">
        <f t="shared" si="6"/>
        <v>164</v>
      </c>
      <c r="B180" s="171" t="s">
        <v>95</v>
      </c>
      <c r="C180" s="127" t="s">
        <v>21</v>
      </c>
      <c r="D180" s="127" t="s">
        <v>17</v>
      </c>
      <c r="E180" s="339">
        <v>2</v>
      </c>
      <c r="F180" s="166">
        <v>2900</v>
      </c>
    </row>
    <row r="181" spans="1:8">
      <c r="A181" s="81">
        <f t="shared" si="6"/>
        <v>165</v>
      </c>
      <c r="B181" s="171" t="s">
        <v>96</v>
      </c>
      <c r="C181" s="127" t="s">
        <v>21</v>
      </c>
      <c r="D181" s="127" t="s">
        <v>17</v>
      </c>
      <c r="E181" s="339">
        <v>2</v>
      </c>
      <c r="F181" s="166">
        <v>3800</v>
      </c>
    </row>
    <row r="182" spans="1:8">
      <c r="A182" s="81">
        <f t="shared" si="6"/>
        <v>166</v>
      </c>
      <c r="B182" s="171" t="s">
        <v>97</v>
      </c>
      <c r="C182" s="127" t="s">
        <v>21</v>
      </c>
      <c r="D182" s="127" t="s">
        <v>17</v>
      </c>
      <c r="E182" s="339">
        <v>2</v>
      </c>
      <c r="F182" s="166">
        <v>3200</v>
      </c>
    </row>
    <row r="183" spans="1:8">
      <c r="A183" s="81">
        <f t="shared" si="6"/>
        <v>167</v>
      </c>
      <c r="B183" s="171" t="s">
        <v>98</v>
      </c>
      <c r="C183" s="127" t="s">
        <v>21</v>
      </c>
      <c r="D183" s="127" t="s">
        <v>17</v>
      </c>
      <c r="E183" s="339">
        <v>2</v>
      </c>
      <c r="F183" s="166">
        <v>8800</v>
      </c>
    </row>
    <row r="184" spans="1:8">
      <c r="A184" s="81">
        <f t="shared" si="6"/>
        <v>168</v>
      </c>
      <c r="B184" s="171" t="s">
        <v>513</v>
      </c>
      <c r="C184" s="127" t="s">
        <v>21</v>
      </c>
      <c r="D184" s="127" t="s">
        <v>17</v>
      </c>
      <c r="E184" s="344">
        <v>2</v>
      </c>
      <c r="F184" s="166">
        <v>22000</v>
      </c>
    </row>
    <row r="185" spans="1:8">
      <c r="A185" s="562" t="s">
        <v>99</v>
      </c>
      <c r="B185" s="562"/>
      <c r="C185" s="562"/>
      <c r="D185" s="562"/>
      <c r="E185" s="562"/>
      <c r="F185" s="562"/>
    </row>
    <row r="186" spans="1:8">
      <c r="A186" s="81">
        <v>169</v>
      </c>
      <c r="B186" s="171" t="s">
        <v>3</v>
      </c>
      <c r="C186" s="127" t="s">
        <v>21</v>
      </c>
      <c r="D186" s="127" t="s">
        <v>17</v>
      </c>
      <c r="E186" s="339">
        <v>2</v>
      </c>
      <c r="F186" s="166">
        <v>3900</v>
      </c>
    </row>
    <row r="187" spans="1:8">
      <c r="A187" s="81">
        <v>170</v>
      </c>
      <c r="B187" s="171" t="s">
        <v>100</v>
      </c>
      <c r="C187" s="127" t="s">
        <v>21</v>
      </c>
      <c r="D187" s="127" t="s">
        <v>17</v>
      </c>
      <c r="E187" s="339">
        <v>2</v>
      </c>
      <c r="F187" s="166">
        <v>3500</v>
      </c>
    </row>
    <row r="188" spans="1:8">
      <c r="A188" s="560" t="s">
        <v>101</v>
      </c>
      <c r="B188" s="560"/>
      <c r="C188" s="560"/>
      <c r="D188" s="560"/>
      <c r="E188" s="560"/>
      <c r="F188" s="560"/>
    </row>
    <row r="189" spans="1:8" s="54" customFormat="1">
      <c r="A189" s="94">
        <v>171</v>
      </c>
      <c r="B189" s="92" t="s">
        <v>102</v>
      </c>
      <c r="C189" s="94" t="s">
        <v>21</v>
      </c>
      <c r="D189" s="94" t="s">
        <v>17</v>
      </c>
      <c r="E189" s="105">
        <v>2</v>
      </c>
      <c r="F189" s="166">
        <v>8400</v>
      </c>
      <c r="H189" s="46"/>
    </row>
    <row r="190" spans="1:8">
      <c r="A190" s="560" t="s">
        <v>103</v>
      </c>
      <c r="B190" s="560"/>
      <c r="C190" s="560"/>
      <c r="D190" s="560"/>
      <c r="E190" s="560"/>
      <c r="F190" s="560"/>
    </row>
    <row r="191" spans="1:8" ht="33">
      <c r="A191" s="127">
        <v>172</v>
      </c>
      <c r="B191" s="171" t="s">
        <v>104</v>
      </c>
      <c r="C191" s="127" t="s">
        <v>21</v>
      </c>
      <c r="D191" s="127" t="s">
        <v>17</v>
      </c>
      <c r="E191" s="339">
        <v>2</v>
      </c>
      <c r="F191" s="128">
        <v>9600</v>
      </c>
    </row>
    <row r="192" spans="1:8" ht="15" customHeight="1">
      <c r="A192" s="560" t="s">
        <v>126</v>
      </c>
      <c r="B192" s="560"/>
      <c r="C192" s="560"/>
      <c r="D192" s="560"/>
      <c r="E192" s="560"/>
      <c r="F192" s="560"/>
    </row>
    <row r="193" spans="1:8">
      <c r="A193" s="81">
        <v>173</v>
      </c>
      <c r="B193" s="171" t="s">
        <v>127</v>
      </c>
      <c r="C193" s="127" t="s">
        <v>21</v>
      </c>
      <c r="D193" s="127" t="s">
        <v>17</v>
      </c>
      <c r="E193" s="339">
        <v>2</v>
      </c>
      <c r="F193" s="166">
        <v>5000</v>
      </c>
    </row>
    <row r="194" spans="1:8">
      <c r="A194" s="81">
        <f>A193+1</f>
        <v>174</v>
      </c>
      <c r="B194" s="82" t="s">
        <v>128</v>
      </c>
      <c r="C194" s="127" t="s">
        <v>16</v>
      </c>
      <c r="D194" s="127" t="s">
        <v>17</v>
      </c>
      <c r="E194" s="114">
        <v>2</v>
      </c>
      <c r="F194" s="166">
        <v>8000</v>
      </c>
    </row>
    <row r="195" spans="1:8" ht="33">
      <c r="A195" s="81">
        <f t="shared" ref="A195:A200" si="7">A194+1</f>
        <v>175</v>
      </c>
      <c r="B195" s="82" t="s">
        <v>129</v>
      </c>
      <c r="C195" s="127" t="s">
        <v>16</v>
      </c>
      <c r="D195" s="127" t="s">
        <v>17</v>
      </c>
      <c r="E195" s="114">
        <v>2</v>
      </c>
      <c r="F195" s="166">
        <v>8000</v>
      </c>
    </row>
    <row r="196" spans="1:8">
      <c r="A196" s="81">
        <f t="shared" si="7"/>
        <v>176</v>
      </c>
      <c r="B196" s="82" t="s">
        <v>514</v>
      </c>
      <c r="C196" s="127" t="s">
        <v>21</v>
      </c>
      <c r="D196" s="127" t="s">
        <v>17</v>
      </c>
      <c r="E196" s="119" t="s">
        <v>1</v>
      </c>
      <c r="F196" s="166">
        <v>8000</v>
      </c>
    </row>
    <row r="197" spans="1:8" ht="33">
      <c r="A197" s="81">
        <f t="shared" si="7"/>
        <v>177</v>
      </c>
      <c r="B197" s="93" t="s">
        <v>515</v>
      </c>
      <c r="C197" s="94" t="s">
        <v>21</v>
      </c>
      <c r="D197" s="94" t="s">
        <v>17</v>
      </c>
      <c r="E197" s="172">
        <v>3</v>
      </c>
      <c r="F197" s="166">
        <v>8000</v>
      </c>
    </row>
    <row r="198" spans="1:8" ht="33">
      <c r="A198" s="81">
        <f t="shared" si="7"/>
        <v>178</v>
      </c>
      <c r="B198" s="93" t="s">
        <v>516</v>
      </c>
      <c r="C198" s="94" t="s">
        <v>21</v>
      </c>
      <c r="D198" s="94" t="s">
        <v>17</v>
      </c>
      <c r="E198" s="172">
        <v>3</v>
      </c>
      <c r="F198" s="166">
        <v>7500</v>
      </c>
    </row>
    <row r="199" spans="1:8">
      <c r="A199" s="81">
        <f t="shared" si="7"/>
        <v>179</v>
      </c>
      <c r="B199" s="93" t="s">
        <v>517</v>
      </c>
      <c r="C199" s="94" t="s">
        <v>21</v>
      </c>
      <c r="D199" s="94" t="s">
        <v>17</v>
      </c>
      <c r="E199" s="172">
        <v>3</v>
      </c>
      <c r="F199" s="166">
        <v>8000</v>
      </c>
    </row>
    <row r="200" spans="1:8" ht="33">
      <c r="A200" s="81">
        <f t="shared" si="7"/>
        <v>180</v>
      </c>
      <c r="B200" s="93" t="s">
        <v>518</v>
      </c>
      <c r="C200" s="94" t="s">
        <v>21</v>
      </c>
      <c r="D200" s="94" t="s">
        <v>17</v>
      </c>
      <c r="E200" s="172">
        <v>3</v>
      </c>
      <c r="F200" s="166">
        <v>7500</v>
      </c>
    </row>
    <row r="201" spans="1:8">
      <c r="A201" s="562" t="s">
        <v>130</v>
      </c>
      <c r="B201" s="562"/>
      <c r="C201" s="562"/>
      <c r="D201" s="562"/>
      <c r="E201" s="562"/>
      <c r="F201" s="562"/>
    </row>
    <row r="202" spans="1:8" s="129" customFormat="1">
      <c r="A202" s="81">
        <v>181</v>
      </c>
      <c r="B202" s="171" t="s">
        <v>822</v>
      </c>
      <c r="C202" s="127" t="s">
        <v>21</v>
      </c>
      <c r="D202" s="127" t="s">
        <v>17</v>
      </c>
      <c r="E202" s="339">
        <v>3</v>
      </c>
      <c r="F202" s="166">
        <v>7000</v>
      </c>
      <c r="H202" s="41"/>
    </row>
    <row r="203" spans="1:8">
      <c r="A203" s="81">
        <v>182</v>
      </c>
      <c r="B203" s="171" t="s">
        <v>131</v>
      </c>
      <c r="C203" s="127" t="s">
        <v>21</v>
      </c>
      <c r="D203" s="127" t="s">
        <v>17</v>
      </c>
      <c r="E203" s="339">
        <v>3</v>
      </c>
      <c r="F203" s="166">
        <v>7600</v>
      </c>
    </row>
    <row r="204" spans="1:8">
      <c r="A204" s="569" t="s">
        <v>781</v>
      </c>
      <c r="B204" s="569"/>
      <c r="C204" s="569"/>
      <c r="D204" s="569"/>
      <c r="E204" s="569"/>
      <c r="F204" s="569"/>
    </row>
    <row r="205" spans="1:8">
      <c r="A205" s="81">
        <v>183</v>
      </c>
      <c r="B205" s="181" t="s">
        <v>782</v>
      </c>
      <c r="C205" s="127" t="s">
        <v>221</v>
      </c>
      <c r="D205" s="127" t="s">
        <v>20</v>
      </c>
      <c r="E205" s="339" t="s">
        <v>784</v>
      </c>
      <c r="F205" s="166">
        <v>206000</v>
      </c>
    </row>
    <row r="206" spans="1:8">
      <c r="A206" s="81">
        <v>184</v>
      </c>
      <c r="B206" s="181" t="s">
        <v>783</v>
      </c>
      <c r="C206" s="127" t="s">
        <v>221</v>
      </c>
      <c r="D206" s="127" t="s">
        <v>20</v>
      </c>
      <c r="E206" s="339" t="s">
        <v>784</v>
      </c>
      <c r="F206" s="166">
        <v>266000</v>
      </c>
    </row>
    <row r="207" spans="1:8">
      <c r="A207" s="560" t="s">
        <v>132</v>
      </c>
      <c r="B207" s="560"/>
      <c r="C207" s="560"/>
      <c r="D207" s="560"/>
      <c r="E207" s="560"/>
      <c r="F207" s="560"/>
    </row>
    <row r="208" spans="1:8">
      <c r="A208" s="562" t="s">
        <v>133</v>
      </c>
      <c r="B208" s="562"/>
      <c r="C208" s="562"/>
      <c r="D208" s="562"/>
      <c r="E208" s="562"/>
      <c r="F208" s="562"/>
    </row>
    <row r="209" spans="1:8" s="546" customFormat="1" ht="33">
      <c r="A209" s="551">
        <v>185</v>
      </c>
      <c r="B209" s="553" t="s">
        <v>900</v>
      </c>
      <c r="C209" s="127" t="s">
        <v>21</v>
      </c>
      <c r="D209" s="127" t="s">
        <v>20</v>
      </c>
      <c r="E209" s="552" t="s">
        <v>862</v>
      </c>
      <c r="F209" s="554">
        <v>5200</v>
      </c>
      <c r="H209" s="547"/>
    </row>
    <row r="210" spans="1:8">
      <c r="A210" s="116">
        <f>A209+1</f>
        <v>186</v>
      </c>
      <c r="B210" s="171" t="s">
        <v>134</v>
      </c>
      <c r="C210" s="127" t="s">
        <v>21</v>
      </c>
      <c r="D210" s="127" t="s">
        <v>20</v>
      </c>
      <c r="E210" s="339">
        <v>2</v>
      </c>
      <c r="F210" s="166">
        <v>2700</v>
      </c>
    </row>
    <row r="211" spans="1:8">
      <c r="A211" s="116">
        <f t="shared" ref="A211:A221" si="8">A210+1</f>
        <v>187</v>
      </c>
      <c r="B211" s="171" t="s">
        <v>135</v>
      </c>
      <c r="C211" s="127" t="s">
        <v>21</v>
      </c>
      <c r="D211" s="127" t="s">
        <v>20</v>
      </c>
      <c r="E211" s="339">
        <v>2</v>
      </c>
      <c r="F211" s="166">
        <v>2700</v>
      </c>
    </row>
    <row r="212" spans="1:8">
      <c r="A212" s="116">
        <f t="shared" si="8"/>
        <v>188</v>
      </c>
      <c r="B212" s="171" t="s">
        <v>136</v>
      </c>
      <c r="C212" s="127" t="s">
        <v>21</v>
      </c>
      <c r="D212" s="127" t="s">
        <v>20</v>
      </c>
      <c r="E212" s="339" t="s">
        <v>758</v>
      </c>
      <c r="F212" s="166">
        <v>3200</v>
      </c>
    </row>
    <row r="213" spans="1:8">
      <c r="A213" s="116">
        <f t="shared" si="8"/>
        <v>189</v>
      </c>
      <c r="B213" s="171" t="s">
        <v>137</v>
      </c>
      <c r="C213" s="127" t="s">
        <v>21</v>
      </c>
      <c r="D213" s="127" t="s">
        <v>17</v>
      </c>
      <c r="E213" s="339">
        <v>2</v>
      </c>
      <c r="F213" s="166">
        <v>2400</v>
      </c>
    </row>
    <row r="214" spans="1:8">
      <c r="A214" s="116">
        <f t="shared" si="8"/>
        <v>190</v>
      </c>
      <c r="B214" s="171" t="s">
        <v>138</v>
      </c>
      <c r="C214" s="127" t="s">
        <v>21</v>
      </c>
      <c r="D214" s="127" t="s">
        <v>20</v>
      </c>
      <c r="E214" s="339">
        <v>2</v>
      </c>
      <c r="F214" s="166">
        <v>2400</v>
      </c>
    </row>
    <row r="215" spans="1:8">
      <c r="A215" s="116">
        <f t="shared" si="8"/>
        <v>191</v>
      </c>
      <c r="B215" s="171" t="s">
        <v>139</v>
      </c>
      <c r="C215" s="127" t="s">
        <v>21</v>
      </c>
      <c r="D215" s="127" t="s">
        <v>20</v>
      </c>
      <c r="E215" s="339">
        <v>2</v>
      </c>
      <c r="F215" s="166">
        <v>2400</v>
      </c>
    </row>
    <row r="216" spans="1:8">
      <c r="A216" s="116">
        <f t="shared" si="8"/>
        <v>192</v>
      </c>
      <c r="B216" s="171" t="s">
        <v>140</v>
      </c>
      <c r="C216" s="127" t="s">
        <v>21</v>
      </c>
      <c r="D216" s="127" t="s">
        <v>17</v>
      </c>
      <c r="E216" s="339">
        <v>2</v>
      </c>
      <c r="F216" s="166">
        <v>2400</v>
      </c>
    </row>
    <row r="217" spans="1:8">
      <c r="A217" s="116">
        <f t="shared" si="8"/>
        <v>193</v>
      </c>
      <c r="B217" s="171" t="s">
        <v>141</v>
      </c>
      <c r="C217" s="127" t="s">
        <v>21</v>
      </c>
      <c r="D217" s="127" t="s">
        <v>17</v>
      </c>
      <c r="E217" s="339">
        <v>2</v>
      </c>
      <c r="F217" s="166">
        <v>2400</v>
      </c>
    </row>
    <row r="218" spans="1:8">
      <c r="A218" s="116">
        <f t="shared" si="8"/>
        <v>194</v>
      </c>
      <c r="B218" s="171" t="s">
        <v>142</v>
      </c>
      <c r="C218" s="127" t="s">
        <v>21</v>
      </c>
      <c r="D218" s="127" t="s">
        <v>20</v>
      </c>
      <c r="E218" s="339">
        <v>2</v>
      </c>
      <c r="F218" s="166">
        <v>2400</v>
      </c>
    </row>
    <row r="219" spans="1:8" ht="66">
      <c r="A219" s="116">
        <f t="shared" si="8"/>
        <v>195</v>
      </c>
      <c r="B219" s="167" t="s">
        <v>723</v>
      </c>
      <c r="C219" s="168" t="s">
        <v>21</v>
      </c>
      <c r="D219" s="127" t="s">
        <v>17</v>
      </c>
      <c r="E219" s="345" t="s">
        <v>2</v>
      </c>
      <c r="F219" s="166">
        <v>3380</v>
      </c>
    </row>
    <row r="220" spans="1:8" ht="49.5">
      <c r="A220" s="116">
        <f t="shared" si="8"/>
        <v>196</v>
      </c>
      <c r="B220" s="169" t="s">
        <v>724</v>
      </c>
      <c r="C220" s="168" t="s">
        <v>21</v>
      </c>
      <c r="D220" s="127" t="s">
        <v>17</v>
      </c>
      <c r="E220" s="345" t="s">
        <v>2</v>
      </c>
      <c r="F220" s="166">
        <v>3380</v>
      </c>
    </row>
    <row r="221" spans="1:8" s="129" customFormat="1" ht="63.75" customHeight="1">
      <c r="A221" s="116">
        <f t="shared" si="8"/>
        <v>197</v>
      </c>
      <c r="B221" s="539" t="s">
        <v>893</v>
      </c>
      <c r="C221" s="168" t="s">
        <v>21</v>
      </c>
      <c r="D221" s="127" t="s">
        <v>20</v>
      </c>
      <c r="E221" s="541" t="s">
        <v>890</v>
      </c>
      <c r="F221" s="540">
        <v>2500</v>
      </c>
      <c r="H221" s="41"/>
    </row>
    <row r="222" spans="1:8">
      <c r="A222" s="560" t="s">
        <v>143</v>
      </c>
      <c r="B222" s="560"/>
      <c r="C222" s="560"/>
      <c r="D222" s="560"/>
      <c r="E222" s="560"/>
      <c r="F222" s="560"/>
    </row>
    <row r="223" spans="1:8">
      <c r="A223" s="81">
        <v>198</v>
      </c>
      <c r="B223" s="182" t="s">
        <v>144</v>
      </c>
      <c r="C223" s="127" t="s">
        <v>21</v>
      </c>
      <c r="D223" s="126" t="s">
        <v>20</v>
      </c>
      <c r="E223" s="170">
        <v>2</v>
      </c>
      <c r="F223" s="166">
        <v>2600</v>
      </c>
    </row>
    <row r="224" spans="1:8">
      <c r="A224" s="81">
        <v>199</v>
      </c>
      <c r="B224" s="182" t="s">
        <v>145</v>
      </c>
      <c r="C224" s="127" t="s">
        <v>21</v>
      </c>
      <c r="D224" s="126" t="s">
        <v>20</v>
      </c>
      <c r="E224" s="170">
        <v>2</v>
      </c>
      <c r="F224" s="166">
        <v>900</v>
      </c>
    </row>
    <row r="225" spans="1:6">
      <c r="A225" s="81">
        <v>200</v>
      </c>
      <c r="B225" s="182" t="s">
        <v>146</v>
      </c>
      <c r="C225" s="127" t="s">
        <v>21</v>
      </c>
      <c r="D225" s="126" t="s">
        <v>20</v>
      </c>
      <c r="E225" s="170">
        <v>2</v>
      </c>
      <c r="F225" s="166">
        <v>2100</v>
      </c>
    </row>
    <row r="226" spans="1:6">
      <c r="A226" s="560" t="s">
        <v>230</v>
      </c>
      <c r="B226" s="560"/>
      <c r="C226" s="560"/>
      <c r="D226" s="560"/>
      <c r="E226" s="560"/>
      <c r="F226" s="560"/>
    </row>
    <row r="227" spans="1:6" ht="33">
      <c r="A227" s="116">
        <v>201</v>
      </c>
      <c r="B227" s="171" t="s">
        <v>527</v>
      </c>
      <c r="C227" s="127" t="s">
        <v>147</v>
      </c>
      <c r="D227" s="127"/>
      <c r="E227" s="339">
        <v>3</v>
      </c>
      <c r="F227" s="166">
        <v>2500</v>
      </c>
    </row>
    <row r="228" spans="1:6" ht="33">
      <c r="A228" s="116">
        <v>202</v>
      </c>
      <c r="B228" s="82" t="s">
        <v>528</v>
      </c>
      <c r="C228" s="127" t="s">
        <v>147</v>
      </c>
      <c r="D228" s="81"/>
      <c r="E228" s="114">
        <v>3</v>
      </c>
      <c r="F228" s="166">
        <v>2500</v>
      </c>
    </row>
    <row r="229" spans="1:6" ht="33">
      <c r="A229" s="116">
        <v>203</v>
      </c>
      <c r="B229" s="171" t="s">
        <v>529</v>
      </c>
      <c r="C229" s="127" t="s">
        <v>147</v>
      </c>
      <c r="D229" s="81"/>
      <c r="E229" s="114">
        <v>3</v>
      </c>
      <c r="F229" s="166">
        <v>3400</v>
      </c>
    </row>
    <row r="230" spans="1:6" ht="49.5">
      <c r="A230" s="116">
        <v>204</v>
      </c>
      <c r="B230" s="171" t="s">
        <v>530</v>
      </c>
      <c r="C230" s="127" t="s">
        <v>147</v>
      </c>
      <c r="D230" s="81"/>
      <c r="E230" s="114">
        <v>3</v>
      </c>
      <c r="F230" s="166">
        <v>3600</v>
      </c>
    </row>
    <row r="231" spans="1:6" ht="49.5">
      <c r="A231" s="116">
        <v>205</v>
      </c>
      <c r="B231" s="82" t="s">
        <v>531</v>
      </c>
      <c r="C231" s="127" t="s">
        <v>147</v>
      </c>
      <c r="D231" s="81"/>
      <c r="E231" s="114">
        <v>3</v>
      </c>
      <c r="F231" s="166">
        <v>5400</v>
      </c>
    </row>
    <row r="232" spans="1:6" ht="66">
      <c r="A232" s="116">
        <v>206</v>
      </c>
      <c r="B232" s="82" t="s">
        <v>532</v>
      </c>
      <c r="C232" s="127" t="s">
        <v>147</v>
      </c>
      <c r="D232" s="81"/>
      <c r="E232" s="114">
        <v>3</v>
      </c>
      <c r="F232" s="166">
        <v>6000</v>
      </c>
    </row>
    <row r="233" spans="1:6" ht="33">
      <c r="A233" s="116">
        <v>207</v>
      </c>
      <c r="B233" s="179" t="s">
        <v>148</v>
      </c>
      <c r="C233" s="127" t="s">
        <v>147</v>
      </c>
      <c r="D233" s="127"/>
      <c r="E233" s="339">
        <v>2</v>
      </c>
      <c r="F233" s="166">
        <v>1200</v>
      </c>
    </row>
    <row r="234" spans="1:6">
      <c r="A234" s="562" t="s">
        <v>149</v>
      </c>
      <c r="B234" s="562"/>
      <c r="C234" s="562"/>
      <c r="D234" s="562"/>
      <c r="E234" s="562"/>
      <c r="F234" s="562"/>
    </row>
    <row r="235" spans="1:6">
      <c r="A235" s="116">
        <v>208</v>
      </c>
      <c r="B235" s="182" t="s">
        <v>150</v>
      </c>
      <c r="C235" s="127" t="s">
        <v>147</v>
      </c>
      <c r="D235" s="126" t="s">
        <v>20</v>
      </c>
      <c r="E235" s="170">
        <v>2</v>
      </c>
      <c r="F235" s="166">
        <v>2000</v>
      </c>
    </row>
    <row r="236" spans="1:6">
      <c r="A236" s="116">
        <v>209</v>
      </c>
      <c r="B236" s="182" t="s">
        <v>151</v>
      </c>
      <c r="C236" s="127" t="s">
        <v>147</v>
      </c>
      <c r="D236" s="126" t="s">
        <v>20</v>
      </c>
      <c r="E236" s="170">
        <v>2</v>
      </c>
      <c r="F236" s="166">
        <v>2000</v>
      </c>
    </row>
    <row r="237" spans="1:6">
      <c r="A237" s="116">
        <v>210</v>
      </c>
      <c r="B237" s="182" t="s">
        <v>152</v>
      </c>
      <c r="C237" s="127" t="s">
        <v>147</v>
      </c>
      <c r="D237" s="126" t="s">
        <v>20</v>
      </c>
      <c r="E237" s="170">
        <v>2</v>
      </c>
      <c r="F237" s="166">
        <v>2000</v>
      </c>
    </row>
    <row r="238" spans="1:6">
      <c r="A238" s="116">
        <v>211</v>
      </c>
      <c r="B238" s="182" t="s">
        <v>153</v>
      </c>
      <c r="C238" s="127" t="s">
        <v>147</v>
      </c>
      <c r="D238" s="126" t="s">
        <v>20</v>
      </c>
      <c r="E238" s="170">
        <v>2</v>
      </c>
      <c r="F238" s="166">
        <v>3600</v>
      </c>
    </row>
    <row r="239" spans="1:6">
      <c r="A239" s="116">
        <v>212</v>
      </c>
      <c r="B239" s="182" t="s">
        <v>154</v>
      </c>
      <c r="C239" s="127" t="s">
        <v>147</v>
      </c>
      <c r="D239" s="126" t="s">
        <v>20</v>
      </c>
      <c r="E239" s="170">
        <v>2</v>
      </c>
      <c r="F239" s="166">
        <v>4200</v>
      </c>
    </row>
    <row r="240" spans="1:6">
      <c r="A240" s="562" t="s">
        <v>155</v>
      </c>
      <c r="B240" s="562"/>
      <c r="C240" s="562"/>
      <c r="D240" s="562"/>
      <c r="E240" s="562"/>
      <c r="F240" s="562"/>
    </row>
    <row r="241" spans="1:8" ht="33">
      <c r="A241" s="116">
        <v>213</v>
      </c>
      <c r="B241" s="182" t="s">
        <v>157</v>
      </c>
      <c r="C241" s="127" t="s">
        <v>156</v>
      </c>
      <c r="D241" s="126" t="s">
        <v>17</v>
      </c>
      <c r="E241" s="170">
        <v>1</v>
      </c>
      <c r="F241" s="166">
        <v>760</v>
      </c>
    </row>
    <row r="242" spans="1:8" ht="33">
      <c r="A242" s="116">
        <v>214</v>
      </c>
      <c r="B242" s="182" t="s">
        <v>158</v>
      </c>
      <c r="C242" s="127" t="s">
        <v>156</v>
      </c>
      <c r="D242" s="126" t="s">
        <v>17</v>
      </c>
      <c r="E242" s="170">
        <v>1</v>
      </c>
      <c r="F242" s="166">
        <v>760</v>
      </c>
    </row>
    <row r="243" spans="1:8" ht="33">
      <c r="A243" s="116">
        <v>215</v>
      </c>
      <c r="B243" s="182" t="s">
        <v>159</v>
      </c>
      <c r="C243" s="127" t="s">
        <v>156</v>
      </c>
      <c r="D243" s="126" t="s">
        <v>17</v>
      </c>
      <c r="E243" s="170">
        <v>1</v>
      </c>
      <c r="F243" s="166">
        <v>760</v>
      </c>
    </row>
    <row r="244" spans="1:8" ht="33">
      <c r="A244" s="116">
        <v>216</v>
      </c>
      <c r="B244" s="182" t="s">
        <v>160</v>
      </c>
      <c r="C244" s="127" t="s">
        <v>156</v>
      </c>
      <c r="D244" s="126" t="s">
        <v>17</v>
      </c>
      <c r="E244" s="170">
        <v>1</v>
      </c>
      <c r="F244" s="166">
        <v>760</v>
      </c>
    </row>
    <row r="245" spans="1:8" ht="33">
      <c r="A245" s="116">
        <v>217</v>
      </c>
      <c r="B245" s="182" t="s">
        <v>161</v>
      </c>
      <c r="C245" s="127" t="s">
        <v>156</v>
      </c>
      <c r="D245" s="126" t="s">
        <v>20</v>
      </c>
      <c r="E245" s="170">
        <v>1</v>
      </c>
      <c r="F245" s="166">
        <v>2700</v>
      </c>
    </row>
    <row r="246" spans="1:8" ht="33">
      <c r="A246" s="116">
        <v>218</v>
      </c>
      <c r="B246" s="82" t="s">
        <v>162</v>
      </c>
      <c r="C246" s="127" t="s">
        <v>156</v>
      </c>
      <c r="D246" s="126" t="s">
        <v>20</v>
      </c>
      <c r="E246" s="114">
        <v>1</v>
      </c>
      <c r="F246" s="166">
        <v>4600</v>
      </c>
    </row>
    <row r="247" spans="1:8" s="129" customFormat="1">
      <c r="A247" s="576" t="s">
        <v>876</v>
      </c>
      <c r="B247" s="577"/>
      <c r="C247" s="577"/>
      <c r="D247" s="577"/>
      <c r="E247" s="577"/>
      <c r="F247" s="578"/>
      <c r="H247" s="41"/>
    </row>
    <row r="248" spans="1:8" s="129" customFormat="1">
      <c r="A248" s="514">
        <v>219</v>
      </c>
      <c r="B248" s="515" t="s">
        <v>877</v>
      </c>
      <c r="C248" s="127" t="s">
        <v>21</v>
      </c>
      <c r="D248" s="127" t="s">
        <v>20</v>
      </c>
      <c r="E248" s="516">
        <v>14</v>
      </c>
      <c r="F248" s="517">
        <v>19800</v>
      </c>
      <c r="H248" s="41"/>
    </row>
    <row r="249" spans="1:8">
      <c r="A249" s="560" t="s">
        <v>163</v>
      </c>
      <c r="B249" s="560"/>
      <c r="C249" s="560"/>
      <c r="D249" s="560"/>
      <c r="E249" s="560"/>
      <c r="F249" s="560"/>
    </row>
    <row r="250" spans="1:8">
      <c r="A250" s="116">
        <v>220</v>
      </c>
      <c r="B250" s="171" t="s">
        <v>499</v>
      </c>
      <c r="C250" s="127" t="s">
        <v>21</v>
      </c>
      <c r="D250" s="127" t="s">
        <v>20</v>
      </c>
      <c r="E250" s="339" t="s">
        <v>1</v>
      </c>
      <c r="F250" s="166">
        <v>2000</v>
      </c>
    </row>
    <row r="251" spans="1:8">
      <c r="A251" s="116">
        <f>A250+1</f>
        <v>221</v>
      </c>
      <c r="B251" s="171" t="s">
        <v>500</v>
      </c>
      <c r="C251" s="127" t="s">
        <v>21</v>
      </c>
      <c r="D251" s="127" t="s">
        <v>20</v>
      </c>
      <c r="E251" s="339" t="s">
        <v>1</v>
      </c>
      <c r="F251" s="166">
        <v>2000</v>
      </c>
    </row>
    <row r="252" spans="1:8">
      <c r="A252" s="116">
        <f t="shared" ref="A252:A304" si="9">A251+1</f>
        <v>222</v>
      </c>
      <c r="B252" s="171" t="s">
        <v>501</v>
      </c>
      <c r="C252" s="127" t="s">
        <v>21</v>
      </c>
      <c r="D252" s="127" t="s">
        <v>20</v>
      </c>
      <c r="E252" s="339" t="s">
        <v>1</v>
      </c>
      <c r="F252" s="166">
        <v>2000</v>
      </c>
    </row>
    <row r="253" spans="1:8">
      <c r="A253" s="116">
        <f t="shared" si="9"/>
        <v>223</v>
      </c>
      <c r="B253" s="171" t="s">
        <v>502</v>
      </c>
      <c r="C253" s="127" t="s">
        <v>21</v>
      </c>
      <c r="D253" s="127" t="s">
        <v>20</v>
      </c>
      <c r="E253" s="339" t="s">
        <v>1</v>
      </c>
      <c r="F253" s="166">
        <v>2000</v>
      </c>
    </row>
    <row r="254" spans="1:8">
      <c r="A254" s="116">
        <f t="shared" si="9"/>
        <v>224</v>
      </c>
      <c r="B254" s="171" t="s">
        <v>519</v>
      </c>
      <c r="C254" s="127" t="s">
        <v>21</v>
      </c>
      <c r="D254" s="127" t="s">
        <v>20</v>
      </c>
      <c r="E254" s="339" t="s">
        <v>1</v>
      </c>
      <c r="F254" s="166">
        <v>2000</v>
      </c>
    </row>
    <row r="255" spans="1:8">
      <c r="A255" s="116">
        <f t="shared" si="9"/>
        <v>225</v>
      </c>
      <c r="B255" s="171" t="s">
        <v>503</v>
      </c>
      <c r="C255" s="127" t="s">
        <v>21</v>
      </c>
      <c r="D255" s="127" t="s">
        <v>17</v>
      </c>
      <c r="E255" s="339" t="s">
        <v>1</v>
      </c>
      <c r="F255" s="166">
        <v>2000</v>
      </c>
    </row>
    <row r="256" spans="1:8">
      <c r="A256" s="116">
        <f t="shared" si="9"/>
        <v>226</v>
      </c>
      <c r="B256" s="183" t="s">
        <v>164</v>
      </c>
      <c r="C256" s="127" t="s">
        <v>21</v>
      </c>
      <c r="D256" s="126" t="s">
        <v>20</v>
      </c>
      <c r="E256" s="119" t="s">
        <v>4</v>
      </c>
      <c r="F256" s="166">
        <v>1800</v>
      </c>
    </row>
    <row r="257" spans="1:8">
      <c r="A257" s="116">
        <f t="shared" si="9"/>
        <v>227</v>
      </c>
      <c r="B257" s="182" t="s">
        <v>165</v>
      </c>
      <c r="C257" s="127" t="s">
        <v>21</v>
      </c>
      <c r="D257" s="126" t="s">
        <v>20</v>
      </c>
      <c r="E257" s="170">
        <v>2</v>
      </c>
      <c r="F257" s="166">
        <v>1700</v>
      </c>
    </row>
    <row r="258" spans="1:8">
      <c r="A258" s="116">
        <f t="shared" si="9"/>
        <v>228</v>
      </c>
      <c r="B258" s="182" t="s">
        <v>166</v>
      </c>
      <c r="C258" s="127" t="s">
        <v>21</v>
      </c>
      <c r="D258" s="126" t="s">
        <v>20</v>
      </c>
      <c r="E258" s="170">
        <v>2</v>
      </c>
      <c r="F258" s="166">
        <v>1400</v>
      </c>
    </row>
    <row r="259" spans="1:8">
      <c r="A259" s="116">
        <f t="shared" si="9"/>
        <v>229</v>
      </c>
      <c r="B259" s="182" t="s">
        <v>523</v>
      </c>
      <c r="C259" s="127" t="s">
        <v>21</v>
      </c>
      <c r="D259" s="126" t="s">
        <v>20</v>
      </c>
      <c r="E259" s="119" t="s">
        <v>2</v>
      </c>
      <c r="F259" s="166">
        <v>1400</v>
      </c>
    </row>
    <row r="260" spans="1:8">
      <c r="A260" s="116">
        <f t="shared" si="9"/>
        <v>230</v>
      </c>
      <c r="B260" s="182" t="s">
        <v>167</v>
      </c>
      <c r="C260" s="127" t="s">
        <v>21</v>
      </c>
      <c r="D260" s="126" t="s">
        <v>20</v>
      </c>
      <c r="E260" s="170" t="s">
        <v>2</v>
      </c>
      <c r="F260" s="166">
        <v>1400</v>
      </c>
    </row>
    <row r="261" spans="1:8">
      <c r="A261" s="116">
        <f t="shared" si="9"/>
        <v>231</v>
      </c>
      <c r="B261" s="182" t="s">
        <v>168</v>
      </c>
      <c r="C261" s="127" t="s">
        <v>21</v>
      </c>
      <c r="D261" s="126" t="s">
        <v>20</v>
      </c>
      <c r="E261" s="170">
        <v>2</v>
      </c>
      <c r="F261" s="166">
        <v>1400</v>
      </c>
    </row>
    <row r="262" spans="1:8">
      <c r="A262" s="116">
        <f t="shared" si="9"/>
        <v>232</v>
      </c>
      <c r="B262" s="182" t="s">
        <v>169</v>
      </c>
      <c r="C262" s="127" t="s">
        <v>21</v>
      </c>
      <c r="D262" s="126" t="s">
        <v>20</v>
      </c>
      <c r="E262" s="170" t="s">
        <v>2</v>
      </c>
      <c r="F262" s="166">
        <v>1400</v>
      </c>
    </row>
    <row r="263" spans="1:8">
      <c r="A263" s="116">
        <f t="shared" si="9"/>
        <v>233</v>
      </c>
      <c r="B263" s="182" t="s">
        <v>170</v>
      </c>
      <c r="C263" s="127" t="s">
        <v>21</v>
      </c>
      <c r="D263" s="126" t="s">
        <v>20</v>
      </c>
      <c r="E263" s="170">
        <v>2</v>
      </c>
      <c r="F263" s="166">
        <v>1400</v>
      </c>
    </row>
    <row r="264" spans="1:8">
      <c r="A264" s="116">
        <f t="shared" si="9"/>
        <v>234</v>
      </c>
      <c r="B264" s="182" t="s">
        <v>171</v>
      </c>
      <c r="C264" s="127" t="s">
        <v>21</v>
      </c>
      <c r="D264" s="126" t="s">
        <v>20</v>
      </c>
      <c r="E264" s="170" t="s">
        <v>2</v>
      </c>
      <c r="F264" s="166">
        <v>1400</v>
      </c>
    </row>
    <row r="265" spans="1:8" s="129" customFormat="1">
      <c r="A265" s="116">
        <f t="shared" si="9"/>
        <v>235</v>
      </c>
      <c r="B265" s="182" t="s">
        <v>795</v>
      </c>
      <c r="C265" s="127" t="s">
        <v>21</v>
      </c>
      <c r="D265" s="126" t="s">
        <v>20</v>
      </c>
      <c r="E265" s="170" t="s">
        <v>2</v>
      </c>
      <c r="F265" s="166">
        <v>1400</v>
      </c>
      <c r="H265" s="41"/>
    </row>
    <row r="266" spans="1:8">
      <c r="A266" s="116">
        <f t="shared" si="9"/>
        <v>236</v>
      </c>
      <c r="B266" s="182" t="s">
        <v>172</v>
      </c>
      <c r="C266" s="127" t="s">
        <v>21</v>
      </c>
      <c r="D266" s="126" t="s">
        <v>20</v>
      </c>
      <c r="E266" s="170" t="s">
        <v>2</v>
      </c>
      <c r="F266" s="166">
        <v>1400</v>
      </c>
    </row>
    <row r="267" spans="1:8">
      <c r="A267" s="116">
        <f t="shared" si="9"/>
        <v>237</v>
      </c>
      <c r="B267" s="182" t="s">
        <v>173</v>
      </c>
      <c r="C267" s="127" t="s">
        <v>21</v>
      </c>
      <c r="D267" s="126" t="s">
        <v>20</v>
      </c>
      <c r="E267" s="170">
        <v>7</v>
      </c>
      <c r="F267" s="166">
        <v>1600</v>
      </c>
    </row>
    <row r="268" spans="1:8">
      <c r="A268" s="116">
        <f t="shared" si="9"/>
        <v>238</v>
      </c>
      <c r="B268" s="182" t="s">
        <v>174</v>
      </c>
      <c r="C268" s="127" t="s">
        <v>21</v>
      </c>
      <c r="D268" s="126" t="s">
        <v>20</v>
      </c>
      <c r="E268" s="170">
        <v>2</v>
      </c>
      <c r="F268" s="166">
        <v>1400</v>
      </c>
    </row>
    <row r="269" spans="1:8">
      <c r="A269" s="116">
        <f t="shared" si="9"/>
        <v>239</v>
      </c>
      <c r="B269" s="182" t="s">
        <v>175</v>
      </c>
      <c r="C269" s="127" t="s">
        <v>21</v>
      </c>
      <c r="D269" s="126" t="s">
        <v>20</v>
      </c>
      <c r="E269" s="170">
        <v>2</v>
      </c>
      <c r="F269" s="166">
        <v>1400</v>
      </c>
    </row>
    <row r="270" spans="1:8">
      <c r="A270" s="116">
        <f t="shared" si="9"/>
        <v>240</v>
      </c>
      <c r="B270" s="82" t="s">
        <v>524</v>
      </c>
      <c r="C270" s="127" t="s">
        <v>21</v>
      </c>
      <c r="D270" s="126" t="s">
        <v>20</v>
      </c>
      <c r="E270" s="119" t="s">
        <v>2</v>
      </c>
      <c r="F270" s="166">
        <v>1400</v>
      </c>
    </row>
    <row r="271" spans="1:8">
      <c r="A271" s="116">
        <f t="shared" si="9"/>
        <v>241</v>
      </c>
      <c r="B271" s="82" t="s">
        <v>5</v>
      </c>
      <c r="C271" s="127" t="s">
        <v>21</v>
      </c>
      <c r="D271" s="126" t="s">
        <v>20</v>
      </c>
      <c r="E271" s="119" t="s">
        <v>2</v>
      </c>
      <c r="F271" s="166">
        <v>1400</v>
      </c>
    </row>
    <row r="272" spans="1:8">
      <c r="A272" s="116">
        <f t="shared" si="9"/>
        <v>242</v>
      </c>
      <c r="B272" s="182" t="s">
        <v>176</v>
      </c>
      <c r="C272" s="127" t="s">
        <v>21</v>
      </c>
      <c r="D272" s="126" t="s">
        <v>20</v>
      </c>
      <c r="E272" s="170">
        <v>7</v>
      </c>
      <c r="F272" s="166">
        <v>1600</v>
      </c>
    </row>
    <row r="273" spans="1:6">
      <c r="A273" s="116">
        <f t="shared" si="9"/>
        <v>243</v>
      </c>
      <c r="B273" s="182" t="s">
        <v>177</v>
      </c>
      <c r="C273" s="127" t="s">
        <v>21</v>
      </c>
      <c r="D273" s="126" t="s">
        <v>20</v>
      </c>
      <c r="E273" s="170">
        <v>2</v>
      </c>
      <c r="F273" s="166">
        <v>1400</v>
      </c>
    </row>
    <row r="274" spans="1:6">
      <c r="A274" s="116">
        <f t="shared" si="9"/>
        <v>244</v>
      </c>
      <c r="B274" s="182" t="s">
        <v>178</v>
      </c>
      <c r="C274" s="127" t="s">
        <v>21</v>
      </c>
      <c r="D274" s="126" t="s">
        <v>20</v>
      </c>
      <c r="E274" s="170">
        <v>2</v>
      </c>
      <c r="F274" s="166">
        <v>1400</v>
      </c>
    </row>
    <row r="275" spans="1:6">
      <c r="A275" s="116">
        <f t="shared" si="9"/>
        <v>245</v>
      </c>
      <c r="B275" s="182" t="s">
        <v>179</v>
      </c>
      <c r="C275" s="127" t="s">
        <v>21</v>
      </c>
      <c r="D275" s="126" t="s">
        <v>20</v>
      </c>
      <c r="E275" s="170">
        <v>2</v>
      </c>
      <c r="F275" s="166">
        <v>1400</v>
      </c>
    </row>
    <row r="276" spans="1:6">
      <c r="A276" s="116">
        <f t="shared" si="9"/>
        <v>246</v>
      </c>
      <c r="B276" s="182" t="s">
        <v>180</v>
      </c>
      <c r="C276" s="127" t="s">
        <v>21</v>
      </c>
      <c r="D276" s="126" t="s">
        <v>20</v>
      </c>
      <c r="E276" s="170">
        <v>2</v>
      </c>
      <c r="F276" s="166">
        <v>1400</v>
      </c>
    </row>
    <row r="277" spans="1:6">
      <c r="A277" s="116">
        <f t="shared" si="9"/>
        <v>247</v>
      </c>
      <c r="B277" s="182" t="s">
        <v>181</v>
      </c>
      <c r="C277" s="127" t="s">
        <v>21</v>
      </c>
      <c r="D277" s="126" t="s">
        <v>20</v>
      </c>
      <c r="E277" s="170">
        <v>2</v>
      </c>
      <c r="F277" s="166">
        <v>1400</v>
      </c>
    </row>
    <row r="278" spans="1:6">
      <c r="A278" s="116">
        <f t="shared" si="9"/>
        <v>248</v>
      </c>
      <c r="B278" s="182" t="s">
        <v>182</v>
      </c>
      <c r="C278" s="127" t="s">
        <v>21</v>
      </c>
      <c r="D278" s="126" t="s">
        <v>20</v>
      </c>
      <c r="E278" s="170">
        <v>2</v>
      </c>
      <c r="F278" s="166">
        <v>1400</v>
      </c>
    </row>
    <row r="279" spans="1:6">
      <c r="A279" s="116">
        <f t="shared" si="9"/>
        <v>249</v>
      </c>
      <c r="B279" s="182" t="s">
        <v>183</v>
      </c>
      <c r="C279" s="127" t="s">
        <v>21</v>
      </c>
      <c r="D279" s="126" t="s">
        <v>20</v>
      </c>
      <c r="E279" s="170">
        <v>2</v>
      </c>
      <c r="F279" s="166">
        <v>1400</v>
      </c>
    </row>
    <row r="280" spans="1:6">
      <c r="A280" s="116">
        <f t="shared" si="9"/>
        <v>250</v>
      </c>
      <c r="B280" s="182" t="s">
        <v>184</v>
      </c>
      <c r="C280" s="127" t="s">
        <v>21</v>
      </c>
      <c r="D280" s="126" t="s">
        <v>20</v>
      </c>
      <c r="E280" s="170">
        <v>2</v>
      </c>
      <c r="F280" s="166">
        <v>1400</v>
      </c>
    </row>
    <row r="281" spans="1:6">
      <c r="A281" s="116">
        <f t="shared" si="9"/>
        <v>251</v>
      </c>
      <c r="B281" s="182" t="s">
        <v>185</v>
      </c>
      <c r="C281" s="127" t="s">
        <v>21</v>
      </c>
      <c r="D281" s="126" t="s">
        <v>20</v>
      </c>
      <c r="E281" s="170">
        <v>2</v>
      </c>
      <c r="F281" s="166">
        <v>1400</v>
      </c>
    </row>
    <row r="282" spans="1:6">
      <c r="A282" s="116">
        <f t="shared" si="9"/>
        <v>252</v>
      </c>
      <c r="B282" s="182" t="s">
        <v>186</v>
      </c>
      <c r="C282" s="127" t="s">
        <v>21</v>
      </c>
      <c r="D282" s="126" t="s">
        <v>20</v>
      </c>
      <c r="E282" s="170">
        <v>2</v>
      </c>
      <c r="F282" s="166">
        <v>1400</v>
      </c>
    </row>
    <row r="283" spans="1:6">
      <c r="A283" s="116">
        <f t="shared" si="9"/>
        <v>253</v>
      </c>
      <c r="B283" s="182" t="s">
        <v>187</v>
      </c>
      <c r="C283" s="127" t="s">
        <v>21</v>
      </c>
      <c r="D283" s="126" t="s">
        <v>20</v>
      </c>
      <c r="E283" s="170">
        <v>2</v>
      </c>
      <c r="F283" s="166">
        <v>1400</v>
      </c>
    </row>
    <row r="284" spans="1:6">
      <c r="A284" s="116">
        <f t="shared" si="9"/>
        <v>254</v>
      </c>
      <c r="B284" s="182" t="s">
        <v>188</v>
      </c>
      <c r="C284" s="127" t="s">
        <v>21</v>
      </c>
      <c r="D284" s="126" t="s">
        <v>20</v>
      </c>
      <c r="E284" s="170">
        <v>2</v>
      </c>
      <c r="F284" s="166">
        <v>1400</v>
      </c>
    </row>
    <row r="285" spans="1:6">
      <c r="A285" s="116">
        <f t="shared" si="9"/>
        <v>255</v>
      </c>
      <c r="B285" s="182" t="s">
        <v>504</v>
      </c>
      <c r="C285" s="127" t="s">
        <v>21</v>
      </c>
      <c r="D285" s="126" t="s">
        <v>20</v>
      </c>
      <c r="E285" s="170">
        <v>2</v>
      </c>
      <c r="F285" s="166">
        <v>1400</v>
      </c>
    </row>
    <row r="286" spans="1:6">
      <c r="A286" s="116">
        <f t="shared" si="9"/>
        <v>256</v>
      </c>
      <c r="B286" s="183" t="s">
        <v>189</v>
      </c>
      <c r="C286" s="127" t="s">
        <v>21</v>
      </c>
      <c r="D286" s="126" t="s">
        <v>20</v>
      </c>
      <c r="E286" s="119" t="s">
        <v>4</v>
      </c>
      <c r="F286" s="166">
        <v>2600</v>
      </c>
    </row>
    <row r="287" spans="1:6">
      <c r="A287" s="116">
        <f t="shared" si="9"/>
        <v>257</v>
      </c>
      <c r="B287" s="183" t="s">
        <v>190</v>
      </c>
      <c r="C287" s="127" t="s">
        <v>21</v>
      </c>
      <c r="D287" s="126" t="s">
        <v>20</v>
      </c>
      <c r="E287" s="119" t="s">
        <v>4</v>
      </c>
      <c r="F287" s="166">
        <v>2600</v>
      </c>
    </row>
    <row r="288" spans="1:6">
      <c r="A288" s="116">
        <f t="shared" si="9"/>
        <v>258</v>
      </c>
      <c r="B288" s="183" t="s">
        <v>526</v>
      </c>
      <c r="C288" s="127" t="s">
        <v>21</v>
      </c>
      <c r="D288" s="126" t="s">
        <v>20</v>
      </c>
      <c r="E288" s="119" t="s">
        <v>2</v>
      </c>
      <c r="F288" s="166">
        <v>2600</v>
      </c>
    </row>
    <row r="289" spans="1:8">
      <c r="A289" s="116">
        <f t="shared" si="9"/>
        <v>259</v>
      </c>
      <c r="B289" s="183" t="s">
        <v>525</v>
      </c>
      <c r="C289" s="127" t="s">
        <v>21</v>
      </c>
      <c r="D289" s="126" t="s">
        <v>20</v>
      </c>
      <c r="E289" s="119" t="s">
        <v>2</v>
      </c>
      <c r="F289" s="166">
        <v>2600</v>
      </c>
    </row>
    <row r="290" spans="1:8" s="129" customFormat="1" ht="33">
      <c r="A290" s="116">
        <f t="shared" si="9"/>
        <v>260</v>
      </c>
      <c r="B290" s="82" t="s">
        <v>817</v>
      </c>
      <c r="C290" s="127" t="s">
        <v>21</v>
      </c>
      <c r="D290" s="126" t="s">
        <v>20</v>
      </c>
      <c r="E290" s="346" t="s">
        <v>819</v>
      </c>
      <c r="F290" s="355">
        <v>2000</v>
      </c>
      <c r="H290" s="41"/>
    </row>
    <row r="291" spans="1:8" s="129" customFormat="1" ht="49.5">
      <c r="A291" s="116">
        <f t="shared" si="9"/>
        <v>261</v>
      </c>
      <c r="B291" s="82" t="s">
        <v>818</v>
      </c>
      <c r="C291" s="127" t="s">
        <v>21</v>
      </c>
      <c r="D291" s="126" t="s">
        <v>20</v>
      </c>
      <c r="E291" s="346" t="s">
        <v>819</v>
      </c>
      <c r="F291" s="355">
        <v>2000</v>
      </c>
      <c r="H291" s="41"/>
    </row>
    <row r="292" spans="1:8" s="129" customFormat="1" ht="49.5">
      <c r="A292" s="116">
        <f t="shared" si="9"/>
        <v>262</v>
      </c>
      <c r="B292" s="82" t="s">
        <v>818</v>
      </c>
      <c r="C292" s="127" t="s">
        <v>21</v>
      </c>
      <c r="D292" s="126" t="s">
        <v>20</v>
      </c>
      <c r="E292" s="346" t="s">
        <v>819</v>
      </c>
      <c r="F292" s="355">
        <v>2000</v>
      </c>
      <c r="H292" s="41"/>
    </row>
    <row r="293" spans="1:8" s="129" customFormat="1" ht="49.5">
      <c r="A293" s="116">
        <f t="shared" si="9"/>
        <v>263</v>
      </c>
      <c r="B293" s="82" t="s">
        <v>818</v>
      </c>
      <c r="C293" s="127" t="s">
        <v>21</v>
      </c>
      <c r="D293" s="126" t="s">
        <v>20</v>
      </c>
      <c r="E293" s="346" t="s">
        <v>819</v>
      </c>
      <c r="F293" s="355">
        <v>2000</v>
      </c>
      <c r="H293" s="41"/>
    </row>
    <row r="294" spans="1:8" s="129" customFormat="1" ht="33">
      <c r="A294" s="116">
        <f t="shared" si="9"/>
        <v>264</v>
      </c>
      <c r="B294" s="314" t="s">
        <v>821</v>
      </c>
      <c r="C294" s="127" t="s">
        <v>21</v>
      </c>
      <c r="D294" s="126" t="s">
        <v>20</v>
      </c>
      <c r="E294" s="346" t="s">
        <v>819</v>
      </c>
      <c r="F294" s="355">
        <v>2000</v>
      </c>
      <c r="H294" s="41"/>
    </row>
    <row r="295" spans="1:8">
      <c r="A295" s="116">
        <f t="shared" si="9"/>
        <v>265</v>
      </c>
      <c r="B295" s="183" t="s">
        <v>521</v>
      </c>
      <c r="C295" s="127" t="s">
        <v>21</v>
      </c>
      <c r="D295" s="126" t="s">
        <v>20</v>
      </c>
      <c r="E295" s="119" t="s">
        <v>2</v>
      </c>
      <c r="F295" s="166">
        <v>1400</v>
      </c>
    </row>
    <row r="296" spans="1:8">
      <c r="A296" s="116">
        <f t="shared" si="9"/>
        <v>266</v>
      </c>
      <c r="B296" s="183" t="s">
        <v>520</v>
      </c>
      <c r="C296" s="127" t="s">
        <v>21</v>
      </c>
      <c r="D296" s="126" t="s">
        <v>20</v>
      </c>
      <c r="E296" s="119" t="s">
        <v>2</v>
      </c>
      <c r="F296" s="166">
        <v>1400</v>
      </c>
    </row>
    <row r="297" spans="1:8">
      <c r="A297" s="116">
        <f t="shared" si="9"/>
        <v>267</v>
      </c>
      <c r="B297" s="183" t="s">
        <v>522</v>
      </c>
      <c r="C297" s="127" t="s">
        <v>21</v>
      </c>
      <c r="D297" s="126" t="s">
        <v>20</v>
      </c>
      <c r="E297" s="119" t="s">
        <v>2</v>
      </c>
      <c r="F297" s="166">
        <v>3000</v>
      </c>
    </row>
    <row r="298" spans="1:8" s="129" customFormat="1">
      <c r="A298" s="116">
        <f t="shared" si="9"/>
        <v>268</v>
      </c>
      <c r="B298" s="314" t="s">
        <v>820</v>
      </c>
      <c r="C298" s="86" t="s">
        <v>509</v>
      </c>
      <c r="D298" s="126" t="s">
        <v>20</v>
      </c>
      <c r="E298" s="346" t="s">
        <v>819</v>
      </c>
      <c r="F298" s="355">
        <v>1500</v>
      </c>
      <c r="H298" s="41"/>
    </row>
    <row r="299" spans="1:8">
      <c r="A299" s="116">
        <f t="shared" si="9"/>
        <v>269</v>
      </c>
      <c r="B299" s="171" t="s">
        <v>508</v>
      </c>
      <c r="C299" s="86" t="s">
        <v>509</v>
      </c>
      <c r="D299" s="83" t="s">
        <v>20</v>
      </c>
      <c r="E299" s="343">
        <v>3</v>
      </c>
      <c r="F299" s="166">
        <v>5000</v>
      </c>
    </row>
    <row r="300" spans="1:8" ht="49.5">
      <c r="A300" s="116">
        <f t="shared" si="9"/>
        <v>270</v>
      </c>
      <c r="B300" s="92" t="s">
        <v>725</v>
      </c>
      <c r="C300" s="127" t="s">
        <v>21</v>
      </c>
      <c r="D300" s="83" t="s">
        <v>20</v>
      </c>
      <c r="E300" s="345" t="s">
        <v>2</v>
      </c>
      <c r="F300" s="166">
        <v>1800</v>
      </c>
    </row>
    <row r="301" spans="1:8" ht="49.5">
      <c r="A301" s="116">
        <f t="shared" si="9"/>
        <v>271</v>
      </c>
      <c r="B301" s="92" t="s">
        <v>726</v>
      </c>
      <c r="C301" s="127" t="s">
        <v>21</v>
      </c>
      <c r="D301" s="83" t="s">
        <v>20</v>
      </c>
      <c r="E301" s="345" t="s">
        <v>2</v>
      </c>
      <c r="F301" s="166">
        <v>1800</v>
      </c>
    </row>
    <row r="302" spans="1:8" ht="49.5">
      <c r="A302" s="116">
        <f t="shared" si="9"/>
        <v>272</v>
      </c>
      <c r="B302" s="169" t="s">
        <v>727</v>
      </c>
      <c r="C302" s="127" t="s">
        <v>21</v>
      </c>
      <c r="D302" s="83" t="s">
        <v>20</v>
      </c>
      <c r="E302" s="345" t="s">
        <v>2</v>
      </c>
      <c r="F302" s="166">
        <v>1800</v>
      </c>
    </row>
    <row r="303" spans="1:8" ht="49.5">
      <c r="A303" s="116">
        <f t="shared" si="9"/>
        <v>273</v>
      </c>
      <c r="B303" s="169" t="s">
        <v>728</v>
      </c>
      <c r="C303" s="127" t="s">
        <v>21</v>
      </c>
      <c r="D303" s="83" t="s">
        <v>20</v>
      </c>
      <c r="E303" s="345" t="s">
        <v>2</v>
      </c>
      <c r="F303" s="166">
        <v>1800</v>
      </c>
    </row>
    <row r="304" spans="1:8" s="129" customFormat="1" ht="49.5">
      <c r="A304" s="116">
        <f t="shared" si="9"/>
        <v>274</v>
      </c>
      <c r="B304" s="169" t="s">
        <v>729</v>
      </c>
      <c r="C304" s="127" t="s">
        <v>21</v>
      </c>
      <c r="D304" s="83" t="s">
        <v>20</v>
      </c>
      <c r="E304" s="345" t="s">
        <v>2</v>
      </c>
      <c r="F304" s="166">
        <v>3000</v>
      </c>
      <c r="H304" s="41"/>
    </row>
    <row r="305" spans="1:6">
      <c r="A305" s="582" t="s">
        <v>191</v>
      </c>
      <c r="B305" s="582"/>
      <c r="C305" s="582"/>
      <c r="D305" s="582"/>
      <c r="E305" s="582"/>
      <c r="F305" s="582"/>
    </row>
    <row r="306" spans="1:6">
      <c r="A306" s="116">
        <v>275</v>
      </c>
      <c r="B306" s="182" t="s">
        <v>192</v>
      </c>
      <c r="C306" s="126" t="s">
        <v>193</v>
      </c>
      <c r="D306" s="126" t="s">
        <v>20</v>
      </c>
      <c r="E306" s="170" t="s">
        <v>2</v>
      </c>
      <c r="F306" s="166">
        <v>1800</v>
      </c>
    </row>
    <row r="307" spans="1:6">
      <c r="A307" s="116">
        <f t="shared" ref="A307:A342" si="10">A306+1</f>
        <v>276</v>
      </c>
      <c r="B307" s="182" t="s">
        <v>194</v>
      </c>
      <c r="C307" s="126" t="s">
        <v>193</v>
      </c>
      <c r="D307" s="126" t="s">
        <v>20</v>
      </c>
      <c r="E307" s="170" t="s">
        <v>2</v>
      </c>
      <c r="F307" s="166">
        <v>1800</v>
      </c>
    </row>
    <row r="308" spans="1:6">
      <c r="A308" s="116">
        <f t="shared" si="10"/>
        <v>277</v>
      </c>
      <c r="B308" s="182" t="s">
        <v>195</v>
      </c>
      <c r="C308" s="126" t="s">
        <v>193</v>
      </c>
      <c r="D308" s="126" t="s">
        <v>20</v>
      </c>
      <c r="E308" s="170" t="s">
        <v>2</v>
      </c>
      <c r="F308" s="166">
        <v>1800</v>
      </c>
    </row>
    <row r="309" spans="1:6">
      <c r="A309" s="116">
        <f t="shared" si="10"/>
        <v>278</v>
      </c>
      <c r="B309" s="171" t="s">
        <v>196</v>
      </c>
      <c r="C309" s="126" t="s">
        <v>193</v>
      </c>
      <c r="D309" s="126" t="s">
        <v>20</v>
      </c>
      <c r="E309" s="170" t="s">
        <v>2</v>
      </c>
      <c r="F309" s="166">
        <v>1800</v>
      </c>
    </row>
    <row r="310" spans="1:6">
      <c r="A310" s="116">
        <f t="shared" si="10"/>
        <v>279</v>
      </c>
      <c r="B310" s="171" t="s">
        <v>197</v>
      </c>
      <c r="C310" s="126" t="s">
        <v>193</v>
      </c>
      <c r="D310" s="126" t="s">
        <v>20</v>
      </c>
      <c r="E310" s="170" t="s">
        <v>2</v>
      </c>
      <c r="F310" s="166">
        <v>1800</v>
      </c>
    </row>
    <row r="311" spans="1:6">
      <c r="A311" s="116">
        <f t="shared" si="10"/>
        <v>280</v>
      </c>
      <c r="B311" s="171" t="s">
        <v>198</v>
      </c>
      <c r="C311" s="126" t="s">
        <v>193</v>
      </c>
      <c r="D311" s="126" t="s">
        <v>20</v>
      </c>
      <c r="E311" s="170" t="s">
        <v>2</v>
      </c>
      <c r="F311" s="166">
        <v>1800</v>
      </c>
    </row>
    <row r="312" spans="1:6">
      <c r="A312" s="116">
        <f t="shared" si="10"/>
        <v>281</v>
      </c>
      <c r="B312" s="171" t="s">
        <v>199</v>
      </c>
      <c r="C312" s="127" t="s">
        <v>16</v>
      </c>
      <c r="D312" s="127" t="s">
        <v>20</v>
      </c>
      <c r="E312" s="339" t="s">
        <v>6</v>
      </c>
      <c r="F312" s="166">
        <v>2300</v>
      </c>
    </row>
    <row r="313" spans="1:6">
      <c r="A313" s="116">
        <f t="shared" si="10"/>
        <v>282</v>
      </c>
      <c r="B313" s="171" t="s">
        <v>200</v>
      </c>
      <c r="C313" s="127" t="s">
        <v>16</v>
      </c>
      <c r="D313" s="127" t="s">
        <v>20</v>
      </c>
      <c r="E313" s="339" t="s">
        <v>6</v>
      </c>
      <c r="F313" s="166">
        <v>2300</v>
      </c>
    </row>
    <row r="314" spans="1:6">
      <c r="A314" s="116">
        <f t="shared" si="10"/>
        <v>283</v>
      </c>
      <c r="B314" s="169" t="s">
        <v>201</v>
      </c>
      <c r="C314" s="168" t="s">
        <v>16</v>
      </c>
      <c r="D314" s="126" t="s">
        <v>17</v>
      </c>
      <c r="E314" s="170" t="s">
        <v>2</v>
      </c>
      <c r="F314" s="166">
        <v>6000</v>
      </c>
    </row>
    <row r="315" spans="1:6">
      <c r="A315" s="116">
        <f t="shared" si="10"/>
        <v>284</v>
      </c>
      <c r="B315" s="171" t="s">
        <v>202</v>
      </c>
      <c r="C315" s="126" t="s">
        <v>193</v>
      </c>
      <c r="D315" s="126" t="s">
        <v>20</v>
      </c>
      <c r="E315" s="170" t="s">
        <v>2</v>
      </c>
      <c r="F315" s="166">
        <v>2000</v>
      </c>
    </row>
    <row r="316" spans="1:6">
      <c r="A316" s="116">
        <f t="shared" si="10"/>
        <v>285</v>
      </c>
      <c r="B316" s="171" t="s">
        <v>203</v>
      </c>
      <c r="C316" s="126" t="s">
        <v>193</v>
      </c>
      <c r="D316" s="126" t="s">
        <v>20</v>
      </c>
      <c r="E316" s="170" t="s">
        <v>2</v>
      </c>
      <c r="F316" s="166">
        <v>2300</v>
      </c>
    </row>
    <row r="317" spans="1:6">
      <c r="A317" s="116">
        <f t="shared" si="10"/>
        <v>286</v>
      </c>
      <c r="B317" s="171" t="s">
        <v>533</v>
      </c>
      <c r="C317" s="126" t="s">
        <v>16</v>
      </c>
      <c r="D317" s="126" t="s">
        <v>20</v>
      </c>
      <c r="E317" s="170" t="s">
        <v>2</v>
      </c>
      <c r="F317" s="166">
        <v>2300</v>
      </c>
    </row>
    <row r="318" spans="1:6">
      <c r="A318" s="116">
        <f t="shared" si="10"/>
        <v>287</v>
      </c>
      <c r="B318" s="171" t="s">
        <v>204</v>
      </c>
      <c r="C318" s="126" t="s">
        <v>193</v>
      </c>
      <c r="D318" s="126" t="s">
        <v>20</v>
      </c>
      <c r="E318" s="170" t="s">
        <v>2</v>
      </c>
      <c r="F318" s="166">
        <v>2000</v>
      </c>
    </row>
    <row r="319" spans="1:6" ht="49.5">
      <c r="A319" s="116">
        <f t="shared" si="10"/>
        <v>288</v>
      </c>
      <c r="B319" s="171" t="s">
        <v>536</v>
      </c>
      <c r="C319" s="127" t="s">
        <v>535</v>
      </c>
      <c r="D319" s="126" t="s">
        <v>20</v>
      </c>
      <c r="E319" s="170" t="s">
        <v>534</v>
      </c>
      <c r="F319" s="166">
        <v>3000</v>
      </c>
    </row>
    <row r="320" spans="1:6" ht="49.5">
      <c r="A320" s="116">
        <f t="shared" si="10"/>
        <v>289</v>
      </c>
      <c r="B320" s="171" t="s">
        <v>205</v>
      </c>
      <c r="C320" s="126" t="s">
        <v>730</v>
      </c>
      <c r="D320" s="126" t="s">
        <v>17</v>
      </c>
      <c r="E320" s="170" t="s">
        <v>2</v>
      </c>
      <c r="F320" s="166">
        <v>5200</v>
      </c>
    </row>
    <row r="321" spans="1:6" ht="49.5">
      <c r="A321" s="116">
        <f t="shared" si="10"/>
        <v>290</v>
      </c>
      <c r="B321" s="169" t="s">
        <v>206</v>
      </c>
      <c r="C321" s="126" t="s">
        <v>147</v>
      </c>
      <c r="D321" s="126" t="s">
        <v>17</v>
      </c>
      <c r="E321" s="170" t="s">
        <v>2</v>
      </c>
      <c r="F321" s="166">
        <v>5200</v>
      </c>
    </row>
    <row r="322" spans="1:6" ht="66">
      <c r="A322" s="116">
        <f t="shared" si="10"/>
        <v>291</v>
      </c>
      <c r="B322" s="169" t="s">
        <v>207</v>
      </c>
      <c r="C322" s="126" t="s">
        <v>147</v>
      </c>
      <c r="D322" s="126" t="s">
        <v>17</v>
      </c>
      <c r="E322" s="170" t="s">
        <v>2</v>
      </c>
      <c r="F322" s="166">
        <v>5200</v>
      </c>
    </row>
    <row r="323" spans="1:6" ht="49.5">
      <c r="A323" s="116">
        <f t="shared" si="10"/>
        <v>292</v>
      </c>
      <c r="B323" s="169" t="s">
        <v>792</v>
      </c>
      <c r="C323" s="126" t="s">
        <v>147</v>
      </c>
      <c r="D323" s="126" t="s">
        <v>17</v>
      </c>
      <c r="E323" s="170" t="s">
        <v>2</v>
      </c>
      <c r="F323" s="166">
        <v>5200</v>
      </c>
    </row>
    <row r="324" spans="1:6" ht="66">
      <c r="A324" s="116">
        <f t="shared" si="10"/>
        <v>293</v>
      </c>
      <c r="B324" s="169" t="s">
        <v>208</v>
      </c>
      <c r="C324" s="126" t="s">
        <v>147</v>
      </c>
      <c r="D324" s="126" t="s">
        <v>17</v>
      </c>
      <c r="E324" s="170" t="s">
        <v>2</v>
      </c>
      <c r="F324" s="166">
        <v>5200</v>
      </c>
    </row>
    <row r="325" spans="1:6" ht="49.5">
      <c r="A325" s="116">
        <f t="shared" si="10"/>
        <v>294</v>
      </c>
      <c r="B325" s="169" t="s">
        <v>209</v>
      </c>
      <c r="C325" s="126" t="s">
        <v>147</v>
      </c>
      <c r="D325" s="168" t="s">
        <v>210</v>
      </c>
      <c r="E325" s="170" t="s">
        <v>2</v>
      </c>
      <c r="F325" s="166">
        <v>19900</v>
      </c>
    </row>
    <row r="326" spans="1:6" ht="49.5">
      <c r="A326" s="116">
        <f t="shared" si="10"/>
        <v>295</v>
      </c>
      <c r="B326" s="169" t="s">
        <v>211</v>
      </c>
      <c r="C326" s="126" t="s">
        <v>147</v>
      </c>
      <c r="D326" s="168" t="s">
        <v>210</v>
      </c>
      <c r="E326" s="170" t="s">
        <v>2</v>
      </c>
      <c r="F326" s="166">
        <v>16500</v>
      </c>
    </row>
    <row r="327" spans="1:6">
      <c r="A327" s="116">
        <f t="shared" si="10"/>
        <v>296</v>
      </c>
      <c r="B327" s="171" t="s">
        <v>212</v>
      </c>
      <c r="C327" s="126" t="s">
        <v>193</v>
      </c>
      <c r="D327" s="126" t="s">
        <v>20</v>
      </c>
      <c r="E327" s="170" t="s">
        <v>2</v>
      </c>
      <c r="F327" s="166">
        <v>2400</v>
      </c>
    </row>
    <row r="328" spans="1:6">
      <c r="A328" s="116">
        <f t="shared" si="10"/>
        <v>297</v>
      </c>
      <c r="B328" s="171" t="s">
        <v>213</v>
      </c>
      <c r="C328" s="126" t="s">
        <v>193</v>
      </c>
      <c r="D328" s="126" t="s">
        <v>17</v>
      </c>
      <c r="E328" s="170" t="s">
        <v>2</v>
      </c>
      <c r="F328" s="166">
        <v>3200</v>
      </c>
    </row>
    <row r="329" spans="1:6" ht="33">
      <c r="A329" s="116">
        <f t="shared" si="10"/>
        <v>298</v>
      </c>
      <c r="B329" s="171" t="s">
        <v>214</v>
      </c>
      <c r="C329" s="126" t="s">
        <v>193</v>
      </c>
      <c r="D329" s="126" t="s">
        <v>20</v>
      </c>
      <c r="E329" s="170">
        <v>7</v>
      </c>
      <c r="F329" s="166">
        <v>5000</v>
      </c>
    </row>
    <row r="330" spans="1:6" ht="66">
      <c r="A330" s="116">
        <f t="shared" si="10"/>
        <v>299</v>
      </c>
      <c r="B330" s="169" t="s">
        <v>215</v>
      </c>
      <c r="C330" s="168" t="s">
        <v>216</v>
      </c>
      <c r="D330" s="126" t="s">
        <v>17</v>
      </c>
      <c r="E330" s="170" t="s">
        <v>2</v>
      </c>
      <c r="F330" s="166">
        <v>7000</v>
      </c>
    </row>
    <row r="331" spans="1:6">
      <c r="A331" s="116">
        <f t="shared" si="10"/>
        <v>300</v>
      </c>
      <c r="B331" s="171" t="s">
        <v>537</v>
      </c>
      <c r="C331" s="127" t="s">
        <v>16</v>
      </c>
      <c r="D331" s="126" t="s">
        <v>20</v>
      </c>
      <c r="E331" s="170">
        <v>3</v>
      </c>
      <c r="F331" s="166">
        <v>2800</v>
      </c>
    </row>
    <row r="332" spans="1:6">
      <c r="A332" s="116">
        <f t="shared" si="10"/>
        <v>301</v>
      </c>
      <c r="B332" s="171" t="s">
        <v>538</v>
      </c>
      <c r="C332" s="127" t="s">
        <v>16</v>
      </c>
      <c r="D332" s="126" t="s">
        <v>17</v>
      </c>
      <c r="E332" s="170" t="s">
        <v>2</v>
      </c>
      <c r="F332" s="166">
        <v>7000</v>
      </c>
    </row>
    <row r="333" spans="1:6">
      <c r="A333" s="116">
        <f t="shared" si="10"/>
        <v>302</v>
      </c>
      <c r="B333" s="171" t="s">
        <v>539</v>
      </c>
      <c r="C333" s="127" t="s">
        <v>16</v>
      </c>
      <c r="D333" s="126" t="s">
        <v>20</v>
      </c>
      <c r="E333" s="119" t="s">
        <v>2</v>
      </c>
      <c r="F333" s="166">
        <v>7000</v>
      </c>
    </row>
    <row r="334" spans="1:6">
      <c r="A334" s="116">
        <f t="shared" si="10"/>
        <v>303</v>
      </c>
      <c r="B334" s="171" t="s">
        <v>540</v>
      </c>
      <c r="C334" s="127" t="s">
        <v>16</v>
      </c>
      <c r="D334" s="126" t="s">
        <v>20</v>
      </c>
      <c r="E334" s="170">
        <v>3</v>
      </c>
      <c r="F334" s="166">
        <v>3600</v>
      </c>
    </row>
    <row r="335" spans="1:6">
      <c r="A335" s="116">
        <f t="shared" si="10"/>
        <v>304</v>
      </c>
      <c r="B335" s="171" t="s">
        <v>541</v>
      </c>
      <c r="C335" s="127" t="s">
        <v>16</v>
      </c>
      <c r="D335" s="126" t="s">
        <v>17</v>
      </c>
      <c r="E335" s="170" t="s">
        <v>2</v>
      </c>
      <c r="F335" s="166">
        <v>7600</v>
      </c>
    </row>
    <row r="336" spans="1:6">
      <c r="A336" s="116">
        <f t="shared" si="10"/>
        <v>305</v>
      </c>
      <c r="B336" s="171" t="s">
        <v>542</v>
      </c>
      <c r="C336" s="116" t="s">
        <v>16</v>
      </c>
      <c r="D336" s="116" t="s">
        <v>20</v>
      </c>
      <c r="E336" s="119" t="s">
        <v>2</v>
      </c>
      <c r="F336" s="166">
        <v>7600</v>
      </c>
    </row>
    <row r="337" spans="1:8">
      <c r="A337" s="116">
        <f t="shared" si="10"/>
        <v>306</v>
      </c>
      <c r="B337" s="171" t="s">
        <v>543</v>
      </c>
      <c r="C337" s="127" t="s">
        <v>16</v>
      </c>
      <c r="D337" s="126" t="s">
        <v>20</v>
      </c>
      <c r="E337" s="119">
        <v>3</v>
      </c>
      <c r="F337" s="166">
        <v>4000</v>
      </c>
    </row>
    <row r="338" spans="1:8">
      <c r="A338" s="116">
        <f t="shared" si="10"/>
        <v>307</v>
      </c>
      <c r="B338" s="171" t="s">
        <v>544</v>
      </c>
      <c r="C338" s="127" t="s">
        <v>16</v>
      </c>
      <c r="D338" s="126" t="s">
        <v>17</v>
      </c>
      <c r="E338" s="119" t="s">
        <v>2</v>
      </c>
      <c r="F338" s="166">
        <v>8700</v>
      </c>
    </row>
    <row r="339" spans="1:8" ht="66">
      <c r="A339" s="116">
        <f t="shared" si="10"/>
        <v>308</v>
      </c>
      <c r="B339" s="178" t="s">
        <v>546</v>
      </c>
      <c r="C339" s="81" t="s">
        <v>545</v>
      </c>
      <c r="D339" s="116" t="s">
        <v>20</v>
      </c>
      <c r="E339" s="119" t="s">
        <v>2</v>
      </c>
      <c r="F339" s="128">
        <v>3500</v>
      </c>
    </row>
    <row r="340" spans="1:8" ht="33">
      <c r="A340" s="116">
        <f t="shared" si="10"/>
        <v>309</v>
      </c>
      <c r="B340" s="178" t="s">
        <v>547</v>
      </c>
      <c r="C340" s="116" t="s">
        <v>16</v>
      </c>
      <c r="D340" s="116" t="s">
        <v>20</v>
      </c>
      <c r="E340" s="119" t="s">
        <v>2</v>
      </c>
      <c r="F340" s="128">
        <v>10000</v>
      </c>
    </row>
    <row r="341" spans="1:8" s="546" customFormat="1" ht="66">
      <c r="A341" s="116">
        <f t="shared" si="10"/>
        <v>310</v>
      </c>
      <c r="B341" s="311" t="s">
        <v>815</v>
      </c>
      <c r="C341" s="313" t="s">
        <v>816</v>
      </c>
      <c r="D341" s="116" t="s">
        <v>20</v>
      </c>
      <c r="E341" s="119" t="s">
        <v>2</v>
      </c>
      <c r="F341" s="312">
        <v>3000</v>
      </c>
      <c r="H341" s="547"/>
    </row>
    <row r="342" spans="1:8" s="129" customFormat="1" ht="132">
      <c r="A342" s="116">
        <f t="shared" si="10"/>
        <v>311</v>
      </c>
      <c r="B342" s="311" t="s">
        <v>895</v>
      </c>
      <c r="C342" s="313" t="s">
        <v>896</v>
      </c>
      <c r="D342" s="116" t="s">
        <v>20</v>
      </c>
      <c r="E342" s="548" t="s">
        <v>862</v>
      </c>
      <c r="F342" s="549">
        <v>15400</v>
      </c>
      <c r="H342" s="41"/>
    </row>
    <row r="343" spans="1:8">
      <c r="A343" s="581" t="s">
        <v>217</v>
      </c>
      <c r="B343" s="581"/>
      <c r="C343" s="581"/>
      <c r="D343" s="581"/>
      <c r="E343" s="581"/>
      <c r="F343" s="581"/>
    </row>
    <row r="344" spans="1:8">
      <c r="A344" s="85">
        <v>312</v>
      </c>
      <c r="B344" s="184" t="s">
        <v>548</v>
      </c>
      <c r="C344" s="94" t="s">
        <v>16</v>
      </c>
      <c r="D344" s="85" t="s">
        <v>17</v>
      </c>
      <c r="E344" s="347" t="s">
        <v>7</v>
      </c>
      <c r="F344" s="166">
        <v>27500</v>
      </c>
    </row>
    <row r="345" spans="1:8" s="54" customFormat="1">
      <c r="A345" s="567" t="s">
        <v>549</v>
      </c>
      <c r="B345" s="567"/>
      <c r="C345" s="567"/>
      <c r="D345" s="567"/>
      <c r="E345" s="567"/>
      <c r="F345" s="567"/>
      <c r="H345" s="46"/>
    </row>
    <row r="346" spans="1:8" s="54" customFormat="1">
      <c r="A346" s="85">
        <v>313</v>
      </c>
      <c r="B346" s="92" t="s">
        <v>759</v>
      </c>
      <c r="C346" s="86" t="s">
        <v>16</v>
      </c>
      <c r="D346" s="85" t="s">
        <v>17</v>
      </c>
      <c r="E346" s="348" t="s">
        <v>2</v>
      </c>
      <c r="F346" s="166">
        <v>8800</v>
      </c>
      <c r="H346" s="46"/>
    </row>
    <row r="347" spans="1:8" s="54" customFormat="1">
      <c r="A347" s="85">
        <f>A346+1</f>
        <v>314</v>
      </c>
      <c r="B347" s="92" t="s">
        <v>760</v>
      </c>
      <c r="C347" s="86" t="s">
        <v>16</v>
      </c>
      <c r="D347" s="85" t="s">
        <v>17</v>
      </c>
      <c r="E347" s="348">
        <v>7</v>
      </c>
      <c r="F347" s="166">
        <v>11400</v>
      </c>
      <c r="H347" s="46"/>
    </row>
    <row r="348" spans="1:8" s="54" customFormat="1">
      <c r="A348" s="85">
        <f t="shared" ref="A348:A350" si="11">A347+1</f>
        <v>315</v>
      </c>
      <c r="B348" s="92" t="s">
        <v>761</v>
      </c>
      <c r="C348" s="86" t="s">
        <v>16</v>
      </c>
      <c r="D348" s="85" t="s">
        <v>17</v>
      </c>
      <c r="E348" s="348" t="s">
        <v>2</v>
      </c>
      <c r="F348" s="166">
        <v>12000</v>
      </c>
      <c r="H348" s="46"/>
    </row>
    <row r="349" spans="1:8" s="54" customFormat="1">
      <c r="A349" s="85">
        <f t="shared" si="11"/>
        <v>316</v>
      </c>
      <c r="B349" s="92" t="s">
        <v>762</v>
      </c>
      <c r="C349" s="86" t="s">
        <v>16</v>
      </c>
      <c r="D349" s="85" t="s">
        <v>17</v>
      </c>
      <c r="E349" s="348">
        <v>7</v>
      </c>
      <c r="F349" s="166">
        <v>12000</v>
      </c>
      <c r="H349" s="46"/>
    </row>
    <row r="350" spans="1:8" s="54" customFormat="1">
      <c r="A350" s="85">
        <f t="shared" si="11"/>
        <v>317</v>
      </c>
      <c r="B350" s="92" t="s">
        <v>763</v>
      </c>
      <c r="C350" s="86" t="s">
        <v>16</v>
      </c>
      <c r="D350" s="85" t="s">
        <v>17</v>
      </c>
      <c r="E350" s="348" t="s">
        <v>2</v>
      </c>
      <c r="F350" s="166">
        <v>10400</v>
      </c>
      <c r="H350" s="46"/>
    </row>
    <row r="351" spans="1:8" s="54" customFormat="1">
      <c r="A351" s="570" t="s">
        <v>859</v>
      </c>
      <c r="B351" s="571"/>
      <c r="C351" s="571"/>
      <c r="D351" s="571"/>
      <c r="E351" s="571"/>
      <c r="F351" s="572"/>
      <c r="H351" s="46"/>
    </row>
    <row r="352" spans="1:8" s="54" customFormat="1" ht="49.5">
      <c r="A352" s="300">
        <v>318</v>
      </c>
      <c r="B352" s="301" t="s">
        <v>799</v>
      </c>
      <c r="C352" s="302" t="s">
        <v>800</v>
      </c>
      <c r="D352" s="85" t="s">
        <v>17</v>
      </c>
      <c r="E352" s="349" t="s">
        <v>801</v>
      </c>
      <c r="F352" s="356">
        <v>22000</v>
      </c>
      <c r="H352" s="46"/>
    </row>
    <row r="353" spans="1:8" s="54" customFormat="1" ht="49.5">
      <c r="A353" s="300">
        <v>319</v>
      </c>
      <c r="B353" s="301" t="s">
        <v>802</v>
      </c>
      <c r="C353" s="302" t="s">
        <v>800</v>
      </c>
      <c r="D353" s="85" t="s">
        <v>17</v>
      </c>
      <c r="E353" s="349" t="s">
        <v>801</v>
      </c>
      <c r="F353" s="356">
        <v>24000</v>
      </c>
      <c r="H353" s="46"/>
    </row>
    <row r="354" spans="1:8" s="54" customFormat="1">
      <c r="A354" s="573" t="s">
        <v>860</v>
      </c>
      <c r="B354" s="574"/>
      <c r="C354" s="574"/>
      <c r="D354" s="574"/>
      <c r="E354" s="574"/>
      <c r="F354" s="575"/>
      <c r="H354" s="46"/>
    </row>
    <row r="355" spans="1:8" s="54" customFormat="1" ht="33">
      <c r="A355" s="335">
        <v>320</v>
      </c>
      <c r="B355" s="336" t="s">
        <v>861</v>
      </c>
      <c r="C355" s="338" t="s">
        <v>863</v>
      </c>
      <c r="D355" s="338" t="s">
        <v>864</v>
      </c>
      <c r="E355" s="350" t="s">
        <v>862</v>
      </c>
      <c r="F355" s="350">
        <v>8000</v>
      </c>
      <c r="H355" s="46"/>
    </row>
    <row r="356" spans="1:8" s="54" customFormat="1">
      <c r="A356" s="568" t="s">
        <v>866</v>
      </c>
      <c r="B356" s="568"/>
      <c r="C356" s="568"/>
      <c r="D356" s="568"/>
      <c r="E356" s="568"/>
      <c r="F356" s="568"/>
      <c r="H356" s="46"/>
    </row>
    <row r="357" spans="1:8" s="54" customFormat="1" ht="33">
      <c r="A357" s="85">
        <v>321</v>
      </c>
      <c r="B357" s="92" t="s">
        <v>865</v>
      </c>
      <c r="C357" s="86" t="s">
        <v>756</v>
      </c>
      <c r="D357" s="116" t="s">
        <v>20</v>
      </c>
      <c r="E357" s="348" t="s">
        <v>757</v>
      </c>
      <c r="F357" s="166">
        <v>6700</v>
      </c>
      <c r="H357" s="46"/>
    </row>
    <row r="358" spans="1:8" s="54" customFormat="1">
      <c r="A358" s="567" t="s">
        <v>785</v>
      </c>
      <c r="B358" s="567"/>
      <c r="C358" s="567"/>
      <c r="D358" s="567"/>
      <c r="E358" s="567"/>
      <c r="F358" s="567"/>
      <c r="H358" s="46"/>
    </row>
    <row r="359" spans="1:8" s="54" customFormat="1" ht="66">
      <c r="A359" s="85">
        <v>322</v>
      </c>
      <c r="B359" s="92" t="s">
        <v>786</v>
      </c>
      <c r="C359" s="86" t="s">
        <v>787</v>
      </c>
      <c r="D359" s="116" t="s">
        <v>20</v>
      </c>
      <c r="E359" s="348" t="s">
        <v>9</v>
      </c>
      <c r="F359" s="166">
        <v>47000</v>
      </c>
      <c r="H359" s="46"/>
    </row>
    <row r="360" spans="1:8">
      <c r="A360" s="562" t="s">
        <v>218</v>
      </c>
      <c r="B360" s="562"/>
      <c r="C360" s="562"/>
      <c r="D360" s="562"/>
      <c r="E360" s="562"/>
      <c r="F360" s="562"/>
    </row>
    <row r="361" spans="1:8">
      <c r="A361" s="126">
        <v>323</v>
      </c>
      <c r="B361" s="182" t="s">
        <v>550</v>
      </c>
      <c r="C361" s="127"/>
      <c r="D361" s="126"/>
      <c r="E361" s="170">
        <v>1</v>
      </c>
      <c r="F361" s="128">
        <v>2000</v>
      </c>
    </row>
    <row r="362" spans="1:8">
      <c r="A362" s="562" t="s">
        <v>219</v>
      </c>
      <c r="B362" s="562"/>
      <c r="C362" s="562"/>
      <c r="D362" s="562"/>
      <c r="E362" s="562"/>
      <c r="F362" s="562"/>
    </row>
    <row r="363" spans="1:8">
      <c r="A363" s="116">
        <v>324</v>
      </c>
      <c r="B363" s="182" t="s">
        <v>875</v>
      </c>
      <c r="C363" s="127" t="s">
        <v>788</v>
      </c>
      <c r="D363" s="126"/>
      <c r="E363" s="170">
        <v>1</v>
      </c>
      <c r="F363" s="166">
        <v>540</v>
      </c>
    </row>
    <row r="364" spans="1:8">
      <c r="A364" s="116">
        <v>325</v>
      </c>
      <c r="B364" s="182" t="s">
        <v>222</v>
      </c>
      <c r="C364" s="127" t="s">
        <v>45</v>
      </c>
      <c r="D364" s="126"/>
      <c r="E364" s="170">
        <v>1</v>
      </c>
      <c r="F364" s="166">
        <v>200</v>
      </c>
    </row>
    <row r="365" spans="1:8">
      <c r="A365" s="116">
        <v>326</v>
      </c>
      <c r="B365" s="182" t="s">
        <v>551</v>
      </c>
      <c r="C365" s="127" t="s">
        <v>223</v>
      </c>
      <c r="D365" s="126"/>
      <c r="E365" s="170">
        <v>1</v>
      </c>
      <c r="F365" s="166">
        <v>200</v>
      </c>
    </row>
    <row r="366" spans="1:8" s="546" customFormat="1" ht="67.5" customHeight="1">
      <c r="A366" s="555">
        <v>327</v>
      </c>
      <c r="B366" s="182" t="s">
        <v>901</v>
      </c>
      <c r="C366" s="556" t="s">
        <v>902</v>
      </c>
      <c r="D366" s="557"/>
      <c r="E366" s="558"/>
      <c r="F366" s="559">
        <v>1480</v>
      </c>
      <c r="H366" s="547"/>
    </row>
    <row r="367" spans="1:8">
      <c r="A367" s="562" t="s">
        <v>224</v>
      </c>
      <c r="B367" s="562"/>
      <c r="C367" s="562"/>
      <c r="D367" s="562"/>
      <c r="E367" s="562"/>
      <c r="F367" s="562"/>
    </row>
    <row r="368" spans="1:8">
      <c r="A368" s="126">
        <v>328</v>
      </c>
      <c r="B368" s="182" t="s">
        <v>225</v>
      </c>
      <c r="C368" s="127"/>
      <c r="D368" s="126"/>
      <c r="E368" s="170">
        <v>1</v>
      </c>
      <c r="F368" s="172">
        <v>300</v>
      </c>
    </row>
    <row r="369" spans="1:6">
      <c r="A369" s="88"/>
      <c r="B369" s="185"/>
      <c r="C369" s="90"/>
      <c r="D369" s="88"/>
      <c r="E369" s="89"/>
      <c r="F369" s="89"/>
    </row>
    <row r="370" spans="1:6" ht="15">
      <c r="A370" s="579" t="s">
        <v>793</v>
      </c>
      <c r="B370" s="580"/>
      <c r="C370" s="580"/>
      <c r="D370" s="580"/>
      <c r="E370" s="580"/>
      <c r="F370" s="580"/>
    </row>
    <row r="371" spans="1:6" ht="15">
      <c r="A371" s="580"/>
      <c r="B371" s="580"/>
      <c r="C371" s="580"/>
      <c r="D371" s="580"/>
      <c r="E371" s="580"/>
      <c r="F371" s="580"/>
    </row>
  </sheetData>
  <mergeCells count="40">
    <mergeCell ref="A362:F362"/>
    <mergeCell ref="A367:F367"/>
    <mergeCell ref="A159:F159"/>
    <mergeCell ref="A370:F371"/>
    <mergeCell ref="A190:F190"/>
    <mergeCell ref="A343:F343"/>
    <mergeCell ref="A192:F192"/>
    <mergeCell ref="A201:F201"/>
    <mergeCell ref="A207:F207"/>
    <mergeCell ref="A208:F208"/>
    <mergeCell ref="A222:F222"/>
    <mergeCell ref="A226:F226"/>
    <mergeCell ref="A234:F234"/>
    <mergeCell ref="A240:F240"/>
    <mergeCell ref="A249:F249"/>
    <mergeCell ref="A305:F305"/>
    <mergeCell ref="A345:F345"/>
    <mergeCell ref="A356:F356"/>
    <mergeCell ref="A360:F360"/>
    <mergeCell ref="A170:F170"/>
    <mergeCell ref="A185:F185"/>
    <mergeCell ref="A188:F188"/>
    <mergeCell ref="A204:F204"/>
    <mergeCell ref="A358:F358"/>
    <mergeCell ref="A351:F351"/>
    <mergeCell ref="A354:F354"/>
    <mergeCell ref="A247:F247"/>
    <mergeCell ref="A166:F166"/>
    <mergeCell ref="A1:F1"/>
    <mergeCell ref="A3:F3"/>
    <mergeCell ref="A6:F6"/>
    <mergeCell ref="A9:F9"/>
    <mergeCell ref="A54:F54"/>
    <mergeCell ref="A70:F70"/>
    <mergeCell ref="A74:F74"/>
    <mergeCell ref="A79:F79"/>
    <mergeCell ref="A109:F109"/>
    <mergeCell ref="A118:F118"/>
    <mergeCell ref="A64:F64"/>
    <mergeCell ref="A66:F6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3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activeCell="E4" sqref="E4"/>
    </sheetView>
  </sheetViews>
  <sheetFormatPr defaultRowHeight="15"/>
  <cols>
    <col min="1" max="1" width="4.85546875" style="8" customWidth="1"/>
    <col min="2" max="2" width="40.140625" customWidth="1"/>
    <col min="3" max="3" width="12.7109375" style="54" customWidth="1"/>
    <col min="4" max="4" width="9.140625" style="54"/>
    <col min="5" max="5" width="9.140625" style="8"/>
    <col min="6" max="6" width="9.140625" style="354"/>
    <col min="8" max="8" width="13.140625" customWidth="1"/>
    <col min="9" max="9" width="9.140625" customWidth="1"/>
  </cols>
  <sheetData>
    <row r="1" spans="1:14" ht="39.75" customHeight="1" thickBot="1">
      <c r="A1" s="610" t="s">
        <v>719</v>
      </c>
      <c r="B1" s="611"/>
      <c r="C1" s="611"/>
      <c r="D1" s="611"/>
      <c r="E1" s="611"/>
      <c r="F1" s="612"/>
      <c r="H1" s="595"/>
      <c r="I1" s="595"/>
      <c r="J1" s="595"/>
      <c r="K1" s="595"/>
      <c r="L1" s="595"/>
      <c r="M1" s="595"/>
      <c r="N1" s="194"/>
    </row>
    <row r="2" spans="1:14" ht="33">
      <c r="A2" s="96" t="s">
        <v>0</v>
      </c>
      <c r="B2" s="97" t="s">
        <v>10</v>
      </c>
      <c r="C2" s="98" t="s">
        <v>11</v>
      </c>
      <c r="D2" s="98" t="s">
        <v>226</v>
      </c>
      <c r="E2" s="98" t="s">
        <v>12</v>
      </c>
      <c r="F2" s="99" t="s">
        <v>13</v>
      </c>
      <c r="H2" s="596"/>
      <c r="I2" s="596"/>
      <c r="J2" s="597"/>
      <c r="K2" s="597"/>
      <c r="L2" s="598"/>
      <c r="M2" s="599"/>
      <c r="N2" s="194"/>
    </row>
    <row r="3" spans="1:14" ht="16.5" customHeight="1">
      <c r="A3" s="83">
        <v>1</v>
      </c>
      <c r="B3" s="84" t="s">
        <v>231</v>
      </c>
      <c r="C3" s="83" t="s">
        <v>21</v>
      </c>
      <c r="D3" s="83" t="s">
        <v>20</v>
      </c>
      <c r="E3" s="83">
        <v>7</v>
      </c>
      <c r="F3" s="107">
        <v>6500</v>
      </c>
      <c r="H3" s="596"/>
      <c r="I3" s="596"/>
      <c r="J3" s="597"/>
      <c r="K3" s="597"/>
      <c r="L3" s="598"/>
      <c r="M3" s="599"/>
      <c r="N3" s="194"/>
    </row>
    <row r="4" spans="1:14" ht="16.5">
      <c r="A4" s="83">
        <v>2</v>
      </c>
      <c r="B4" s="84" t="s">
        <v>105</v>
      </c>
      <c r="C4" s="83" t="s">
        <v>21</v>
      </c>
      <c r="D4" s="83" t="s">
        <v>20</v>
      </c>
      <c r="E4" s="83">
        <v>7</v>
      </c>
      <c r="F4" s="107">
        <v>6500</v>
      </c>
      <c r="H4" s="199"/>
      <c r="I4" s="200"/>
      <c r="J4" s="132"/>
      <c r="K4" s="132"/>
      <c r="L4" s="132"/>
      <c r="M4" s="201"/>
      <c r="N4" s="194"/>
    </row>
    <row r="5" spans="1:14" ht="16.5">
      <c r="A5" s="83">
        <v>3</v>
      </c>
      <c r="B5" s="84" t="s">
        <v>106</v>
      </c>
      <c r="C5" s="83" t="s">
        <v>21</v>
      </c>
      <c r="D5" s="83" t="s">
        <v>17</v>
      </c>
      <c r="E5" s="83">
        <v>7</v>
      </c>
      <c r="F5" s="107">
        <v>6500</v>
      </c>
      <c r="H5" s="199"/>
      <c r="I5" s="200"/>
      <c r="J5" s="132"/>
      <c r="K5" s="132"/>
      <c r="L5" s="132"/>
      <c r="M5" s="201"/>
      <c r="N5" s="194"/>
    </row>
    <row r="6" spans="1:14" ht="16.5">
      <c r="A6" s="83">
        <v>4</v>
      </c>
      <c r="B6" s="84" t="s">
        <v>107</v>
      </c>
      <c r="C6" s="83" t="s">
        <v>21</v>
      </c>
      <c r="D6" s="83" t="s">
        <v>17</v>
      </c>
      <c r="E6" s="83">
        <v>7</v>
      </c>
      <c r="F6" s="107">
        <v>6500</v>
      </c>
      <c r="H6" s="199"/>
      <c r="I6" s="200"/>
      <c r="J6" s="132"/>
      <c r="K6" s="132"/>
      <c r="L6" s="132"/>
      <c r="M6" s="201"/>
      <c r="N6" s="194"/>
    </row>
    <row r="7" spans="1:14" ht="16.5">
      <c r="A7" s="613" t="s">
        <v>111</v>
      </c>
      <c r="B7" s="613"/>
      <c r="C7" s="613"/>
      <c r="D7" s="613"/>
      <c r="E7" s="613"/>
      <c r="F7" s="613"/>
      <c r="H7" s="199"/>
      <c r="I7" s="200"/>
      <c r="J7" s="132"/>
      <c r="K7" s="132"/>
      <c r="L7" s="132"/>
      <c r="M7" s="201"/>
      <c r="N7" s="194"/>
    </row>
    <row r="8" spans="1:14" ht="16.5">
      <c r="A8" s="83">
        <v>5</v>
      </c>
      <c r="B8" s="84" t="s">
        <v>112</v>
      </c>
      <c r="C8" s="83" t="s">
        <v>21</v>
      </c>
      <c r="D8" s="83" t="s">
        <v>17</v>
      </c>
      <c r="E8" s="100" t="s">
        <v>1</v>
      </c>
      <c r="F8" s="107">
        <v>7500</v>
      </c>
      <c r="H8" s="600"/>
      <c r="I8" s="600"/>
      <c r="J8" s="202"/>
      <c r="K8" s="202"/>
      <c r="L8" s="202"/>
      <c r="M8" s="73"/>
      <c r="N8" s="194"/>
    </row>
    <row r="9" spans="1:14" ht="16.5">
      <c r="A9" s="83">
        <v>6</v>
      </c>
      <c r="B9" s="84" t="s">
        <v>113</v>
      </c>
      <c r="C9" s="83" t="s">
        <v>21</v>
      </c>
      <c r="D9" s="83" t="s">
        <v>17</v>
      </c>
      <c r="E9" s="100" t="s">
        <v>1</v>
      </c>
      <c r="F9" s="107">
        <v>7500</v>
      </c>
      <c r="H9" s="199"/>
      <c r="I9" s="203"/>
      <c r="J9" s="132"/>
      <c r="K9" s="132"/>
      <c r="L9" s="204"/>
      <c r="M9" s="201"/>
      <c r="N9" s="194"/>
    </row>
    <row r="10" spans="1:14" ht="16.5">
      <c r="A10" s="83">
        <v>7</v>
      </c>
      <c r="B10" s="84" t="s">
        <v>114</v>
      </c>
      <c r="C10" s="83" t="s">
        <v>21</v>
      </c>
      <c r="D10" s="83" t="s">
        <v>17</v>
      </c>
      <c r="E10" s="100" t="s">
        <v>1</v>
      </c>
      <c r="F10" s="107">
        <v>7500</v>
      </c>
      <c r="H10" s="199"/>
      <c r="I10" s="203"/>
      <c r="J10" s="132"/>
      <c r="K10" s="132"/>
      <c r="L10" s="204"/>
      <c r="M10" s="201"/>
      <c r="N10" s="194"/>
    </row>
    <row r="11" spans="1:14" ht="16.5">
      <c r="A11" s="83">
        <v>8</v>
      </c>
      <c r="B11" s="84" t="s">
        <v>115</v>
      </c>
      <c r="C11" s="83" t="s">
        <v>21</v>
      </c>
      <c r="D11" s="83" t="s">
        <v>17</v>
      </c>
      <c r="E11" s="100" t="s">
        <v>1</v>
      </c>
      <c r="F11" s="107">
        <v>7500</v>
      </c>
      <c r="H11" s="199"/>
      <c r="I11" s="203"/>
      <c r="J11" s="132"/>
      <c r="K11" s="132"/>
      <c r="L11" s="204"/>
      <c r="M11" s="201"/>
      <c r="N11" s="194"/>
    </row>
    <row r="12" spans="1:14" ht="16.5">
      <c r="A12" s="83">
        <v>9</v>
      </c>
      <c r="B12" s="84" t="s">
        <v>116</v>
      </c>
      <c r="C12" s="83" t="s">
        <v>21</v>
      </c>
      <c r="D12" s="83" t="s">
        <v>17</v>
      </c>
      <c r="E12" s="100" t="s">
        <v>1</v>
      </c>
      <c r="F12" s="107">
        <v>7500</v>
      </c>
      <c r="H12" s="199"/>
      <c r="I12" s="203"/>
      <c r="J12" s="132"/>
      <c r="K12" s="132"/>
      <c r="L12" s="204"/>
      <c r="M12" s="201"/>
      <c r="N12" s="194"/>
    </row>
    <row r="13" spans="1:14" ht="16.5">
      <c r="A13" s="83">
        <v>10</v>
      </c>
      <c r="B13" s="84" t="s">
        <v>117</v>
      </c>
      <c r="C13" s="83" t="s">
        <v>21</v>
      </c>
      <c r="D13" s="83" t="s">
        <v>17</v>
      </c>
      <c r="E13" s="100" t="s">
        <v>1</v>
      </c>
      <c r="F13" s="107">
        <v>7500</v>
      </c>
      <c r="H13" s="199"/>
      <c r="I13" s="203"/>
      <c r="J13" s="132"/>
      <c r="K13" s="132"/>
      <c r="L13" s="204"/>
      <c r="M13" s="201"/>
      <c r="N13" s="194"/>
    </row>
    <row r="14" spans="1:14" ht="16.5">
      <c r="A14" s="83">
        <v>11</v>
      </c>
      <c r="B14" s="84" t="s">
        <v>118</v>
      </c>
      <c r="C14" s="83" t="s">
        <v>21</v>
      </c>
      <c r="D14" s="83" t="s">
        <v>17</v>
      </c>
      <c r="E14" s="100" t="s">
        <v>1</v>
      </c>
      <c r="F14" s="107">
        <v>7500</v>
      </c>
      <c r="H14" s="199"/>
      <c r="I14" s="203"/>
      <c r="J14" s="132"/>
      <c r="K14" s="132"/>
      <c r="L14" s="204"/>
      <c r="M14" s="201"/>
      <c r="N14" s="194"/>
    </row>
    <row r="15" spans="1:14" ht="16.5">
      <c r="A15" s="83">
        <v>12</v>
      </c>
      <c r="B15" s="84" t="s">
        <v>119</v>
      </c>
      <c r="C15" s="83" t="s">
        <v>21</v>
      </c>
      <c r="D15" s="83" t="s">
        <v>17</v>
      </c>
      <c r="E15" s="100" t="s">
        <v>1</v>
      </c>
      <c r="F15" s="107">
        <v>7500</v>
      </c>
      <c r="H15" s="199"/>
      <c r="I15" s="203"/>
      <c r="J15" s="132"/>
      <c r="K15" s="132"/>
      <c r="L15" s="204"/>
      <c r="M15" s="201"/>
      <c r="N15" s="194"/>
    </row>
    <row r="16" spans="1:14" ht="16.5">
      <c r="A16" s="83">
        <v>13</v>
      </c>
      <c r="B16" s="84" t="s">
        <v>120</v>
      </c>
      <c r="C16" s="83" t="s">
        <v>21</v>
      </c>
      <c r="D16" s="83" t="s">
        <v>17</v>
      </c>
      <c r="E16" s="100" t="s">
        <v>1</v>
      </c>
      <c r="F16" s="107">
        <v>7500</v>
      </c>
      <c r="H16" s="199"/>
      <c r="I16" s="203"/>
      <c r="J16" s="132"/>
      <c r="K16" s="132"/>
      <c r="L16" s="204"/>
      <c r="M16" s="201"/>
      <c r="N16" s="194"/>
    </row>
    <row r="17" spans="1:14" ht="16.5">
      <c r="A17" s="83">
        <v>14</v>
      </c>
      <c r="B17" s="84" t="s">
        <v>121</v>
      </c>
      <c r="C17" s="83" t="s">
        <v>21</v>
      </c>
      <c r="D17" s="83" t="s">
        <v>17</v>
      </c>
      <c r="E17" s="100" t="s">
        <v>1</v>
      </c>
      <c r="F17" s="107">
        <v>7500</v>
      </c>
      <c r="H17" s="199"/>
      <c r="I17" s="203"/>
      <c r="J17" s="132"/>
      <c r="K17" s="132"/>
      <c r="L17" s="204"/>
      <c r="M17" s="201"/>
      <c r="N17" s="194"/>
    </row>
    <row r="18" spans="1:14" ht="16.5">
      <c r="A18" s="83">
        <v>15</v>
      </c>
      <c r="B18" s="84" t="s">
        <v>122</v>
      </c>
      <c r="C18" s="83" t="s">
        <v>21</v>
      </c>
      <c r="D18" s="83" t="s">
        <v>17</v>
      </c>
      <c r="E18" s="100" t="s">
        <v>1</v>
      </c>
      <c r="F18" s="107">
        <v>7500</v>
      </c>
      <c r="H18" s="199"/>
      <c r="I18" s="203"/>
      <c r="J18" s="132"/>
      <c r="K18" s="132"/>
      <c r="L18" s="204"/>
      <c r="M18" s="201"/>
      <c r="N18" s="194"/>
    </row>
    <row r="19" spans="1:14" ht="16.5">
      <c r="A19" s="83">
        <v>16</v>
      </c>
      <c r="B19" s="84" t="s">
        <v>123</v>
      </c>
      <c r="C19" s="83" t="s">
        <v>21</v>
      </c>
      <c r="D19" s="83" t="s">
        <v>17</v>
      </c>
      <c r="E19" s="100" t="s">
        <v>1</v>
      </c>
      <c r="F19" s="107">
        <v>7500</v>
      </c>
      <c r="H19" s="199"/>
      <c r="I19" s="203"/>
      <c r="J19" s="132"/>
      <c r="K19" s="132"/>
      <c r="L19" s="204"/>
      <c r="M19" s="201"/>
      <c r="N19" s="194"/>
    </row>
    <row r="20" spans="1:14" ht="16.5">
      <c r="A20" s="83">
        <v>17</v>
      </c>
      <c r="B20" s="84" t="s">
        <v>124</v>
      </c>
      <c r="C20" s="83" t="s">
        <v>21</v>
      </c>
      <c r="D20" s="83" t="s">
        <v>17</v>
      </c>
      <c r="E20" s="100" t="s">
        <v>1</v>
      </c>
      <c r="F20" s="107">
        <v>7500</v>
      </c>
      <c r="H20" s="199"/>
      <c r="I20" s="203"/>
      <c r="J20" s="132"/>
      <c r="K20" s="132"/>
      <c r="L20" s="204"/>
      <c r="M20" s="201"/>
      <c r="N20" s="194"/>
    </row>
    <row r="21" spans="1:14" ht="16.5">
      <c r="A21" s="83">
        <v>18</v>
      </c>
      <c r="B21" s="84" t="s">
        <v>125</v>
      </c>
      <c r="C21" s="83" t="s">
        <v>21</v>
      </c>
      <c r="D21" s="83" t="s">
        <v>17</v>
      </c>
      <c r="E21" s="100" t="s">
        <v>1</v>
      </c>
      <c r="F21" s="107">
        <v>7500</v>
      </c>
      <c r="H21" s="199"/>
      <c r="I21" s="203"/>
      <c r="J21" s="132"/>
      <c r="K21" s="132"/>
      <c r="L21" s="204"/>
      <c r="M21" s="201"/>
      <c r="N21" s="194"/>
    </row>
    <row r="22" spans="1:14" ht="16.5">
      <c r="A22" s="568" t="s">
        <v>620</v>
      </c>
      <c r="B22" s="568"/>
      <c r="C22" s="568"/>
      <c r="D22" s="568"/>
      <c r="E22" s="568"/>
      <c r="F22" s="568"/>
      <c r="H22" s="199"/>
      <c r="I22" s="203"/>
      <c r="J22" s="132"/>
      <c r="K22" s="132"/>
      <c r="L22" s="204"/>
      <c r="M22" s="201"/>
      <c r="N22" s="194"/>
    </row>
    <row r="23" spans="1:14" ht="16.5">
      <c r="A23" s="616" t="s">
        <v>233</v>
      </c>
      <c r="B23" s="617"/>
      <c r="C23" s="617"/>
      <c r="D23" s="617"/>
      <c r="E23" s="617"/>
      <c r="F23" s="617"/>
      <c r="H23" s="601"/>
      <c r="I23" s="601"/>
      <c r="J23" s="602"/>
      <c r="K23" s="602"/>
      <c r="L23" s="602"/>
      <c r="M23" s="602"/>
      <c r="N23" s="194"/>
    </row>
    <row r="24" spans="1:14" ht="16.5">
      <c r="A24" s="101">
        <v>1</v>
      </c>
      <c r="B24" s="102" t="s">
        <v>234</v>
      </c>
      <c r="C24" s="83" t="s">
        <v>21</v>
      </c>
      <c r="D24" s="83" t="s">
        <v>17</v>
      </c>
      <c r="E24" s="87" t="s">
        <v>2</v>
      </c>
      <c r="F24" s="105">
        <v>2200</v>
      </c>
      <c r="H24" s="603"/>
      <c r="I24" s="603"/>
      <c r="J24" s="205"/>
      <c r="K24" s="205"/>
      <c r="L24" s="205"/>
      <c r="M24" s="188"/>
      <c r="N24" s="194"/>
    </row>
    <row r="25" spans="1:14" ht="16.5">
      <c r="A25" s="101">
        <v>2</v>
      </c>
      <c r="B25" s="102" t="s">
        <v>235</v>
      </c>
      <c r="C25" s="83" t="s">
        <v>21</v>
      </c>
      <c r="D25" s="83" t="s">
        <v>17</v>
      </c>
      <c r="E25" s="87" t="s">
        <v>2</v>
      </c>
      <c r="F25" s="105">
        <v>2200</v>
      </c>
      <c r="H25" s="189"/>
      <c r="I25" s="74"/>
      <c r="J25" s="73"/>
      <c r="K25" s="189"/>
      <c r="L25" s="190"/>
      <c r="M25" s="191"/>
      <c r="N25" s="194"/>
    </row>
    <row r="26" spans="1:14" ht="16.5">
      <c r="A26" s="101">
        <v>3</v>
      </c>
      <c r="B26" s="102" t="s">
        <v>236</v>
      </c>
      <c r="C26" s="83" t="s">
        <v>21</v>
      </c>
      <c r="D26" s="83" t="s">
        <v>17</v>
      </c>
      <c r="E26" s="87" t="s">
        <v>2</v>
      </c>
      <c r="F26" s="105">
        <v>2200</v>
      </c>
      <c r="H26" s="189"/>
      <c r="I26" s="74"/>
      <c r="J26" s="73"/>
      <c r="K26" s="189"/>
      <c r="L26" s="190"/>
      <c r="M26" s="191"/>
      <c r="N26" s="194"/>
    </row>
    <row r="27" spans="1:14" ht="16.5">
      <c r="A27" s="101">
        <v>4</v>
      </c>
      <c r="B27" s="102" t="s">
        <v>242</v>
      </c>
      <c r="C27" s="83" t="s">
        <v>21</v>
      </c>
      <c r="D27" s="83" t="s">
        <v>17</v>
      </c>
      <c r="E27" s="87" t="s">
        <v>2</v>
      </c>
      <c r="F27" s="105">
        <v>2200</v>
      </c>
      <c r="H27" s="189"/>
      <c r="I27" s="74"/>
      <c r="J27" s="73"/>
      <c r="K27" s="189"/>
      <c r="L27" s="190"/>
      <c r="M27" s="191"/>
      <c r="N27" s="194"/>
    </row>
    <row r="28" spans="1:14" ht="16.5">
      <c r="A28" s="101">
        <v>5</v>
      </c>
      <c r="B28" s="102" t="s">
        <v>237</v>
      </c>
      <c r="C28" s="83" t="s">
        <v>21</v>
      </c>
      <c r="D28" s="83" t="s">
        <v>17</v>
      </c>
      <c r="E28" s="87" t="s">
        <v>2</v>
      </c>
      <c r="F28" s="105">
        <v>2200</v>
      </c>
      <c r="H28" s="189"/>
      <c r="I28" s="74"/>
      <c r="J28" s="73"/>
      <c r="K28" s="189"/>
      <c r="L28" s="190"/>
      <c r="M28" s="191"/>
      <c r="N28" s="194"/>
    </row>
    <row r="29" spans="1:14" ht="16.5">
      <c r="A29" s="101">
        <v>6</v>
      </c>
      <c r="B29" s="102" t="s">
        <v>243</v>
      </c>
      <c r="C29" s="83" t="s">
        <v>21</v>
      </c>
      <c r="D29" s="83" t="s">
        <v>17</v>
      </c>
      <c r="E29" s="87" t="s">
        <v>2</v>
      </c>
      <c r="F29" s="105">
        <v>2200</v>
      </c>
      <c r="H29" s="189"/>
      <c r="I29" s="74"/>
      <c r="J29" s="73"/>
      <c r="K29" s="189"/>
      <c r="L29" s="190"/>
      <c r="M29" s="191"/>
      <c r="N29" s="194"/>
    </row>
    <row r="30" spans="1:14" ht="16.5">
      <c r="A30" s="101">
        <v>7</v>
      </c>
      <c r="B30" s="102" t="s">
        <v>238</v>
      </c>
      <c r="C30" s="83" t="s">
        <v>21</v>
      </c>
      <c r="D30" s="83" t="s">
        <v>17</v>
      </c>
      <c r="E30" s="87" t="s">
        <v>2</v>
      </c>
      <c r="F30" s="105">
        <v>2200</v>
      </c>
      <c r="H30" s="189"/>
      <c r="I30" s="74"/>
      <c r="J30" s="73"/>
      <c r="K30" s="189"/>
      <c r="L30" s="190"/>
      <c r="M30" s="191"/>
      <c r="N30" s="194"/>
    </row>
    <row r="31" spans="1:14" ht="16.5">
      <c r="A31" s="101">
        <v>8</v>
      </c>
      <c r="B31" s="102" t="s">
        <v>239</v>
      </c>
      <c r="C31" s="83" t="s">
        <v>21</v>
      </c>
      <c r="D31" s="83" t="s">
        <v>17</v>
      </c>
      <c r="E31" s="87" t="s">
        <v>2</v>
      </c>
      <c r="F31" s="105">
        <v>2200</v>
      </c>
      <c r="H31" s="189"/>
      <c r="I31" s="74"/>
      <c r="J31" s="73"/>
      <c r="K31" s="189"/>
      <c r="L31" s="190"/>
      <c r="M31" s="191"/>
      <c r="N31" s="194"/>
    </row>
    <row r="32" spans="1:14" ht="16.5">
      <c r="A32" s="101">
        <v>9</v>
      </c>
      <c r="B32" s="102" t="s">
        <v>240</v>
      </c>
      <c r="C32" s="83" t="s">
        <v>21</v>
      </c>
      <c r="D32" s="83" t="s">
        <v>17</v>
      </c>
      <c r="E32" s="87" t="s">
        <v>2</v>
      </c>
      <c r="F32" s="105">
        <v>2200</v>
      </c>
      <c r="H32" s="189"/>
      <c r="I32" s="74"/>
      <c r="J32" s="73"/>
      <c r="K32" s="189"/>
      <c r="L32" s="190"/>
      <c r="M32" s="191"/>
      <c r="N32" s="194"/>
    </row>
    <row r="33" spans="1:14" ht="16.5">
      <c r="A33" s="101">
        <v>10</v>
      </c>
      <c r="B33" s="102" t="s">
        <v>241</v>
      </c>
      <c r="C33" s="83" t="s">
        <v>21</v>
      </c>
      <c r="D33" s="83" t="s">
        <v>17</v>
      </c>
      <c r="E33" s="87" t="s">
        <v>2</v>
      </c>
      <c r="F33" s="105">
        <v>2200</v>
      </c>
      <c r="H33" s="189"/>
      <c r="I33" s="74"/>
      <c r="J33" s="73"/>
      <c r="K33" s="189"/>
      <c r="L33" s="190"/>
      <c r="M33" s="191"/>
      <c r="N33" s="194"/>
    </row>
    <row r="34" spans="1:14" ht="16.5">
      <c r="A34" s="101">
        <v>11</v>
      </c>
      <c r="B34" s="103" t="s">
        <v>244</v>
      </c>
      <c r="C34" s="83" t="s">
        <v>21</v>
      </c>
      <c r="D34" s="83" t="s">
        <v>17</v>
      </c>
      <c r="E34" s="87" t="s">
        <v>2</v>
      </c>
      <c r="F34" s="105">
        <v>2200</v>
      </c>
      <c r="H34" s="189"/>
      <c r="I34" s="74"/>
      <c r="J34" s="73"/>
      <c r="K34" s="189"/>
      <c r="L34" s="190"/>
      <c r="M34" s="191"/>
      <c r="N34" s="194"/>
    </row>
    <row r="35" spans="1:14" ht="16.5">
      <c r="A35" s="101">
        <v>12</v>
      </c>
      <c r="B35" s="103" t="s">
        <v>621</v>
      </c>
      <c r="C35" s="83" t="s">
        <v>21</v>
      </c>
      <c r="D35" s="83" t="s">
        <v>17</v>
      </c>
      <c r="E35" s="87" t="s">
        <v>2</v>
      </c>
      <c r="F35" s="105">
        <v>2200</v>
      </c>
      <c r="H35" s="189"/>
      <c r="I35" s="74"/>
      <c r="J35" s="73"/>
      <c r="K35" s="189"/>
      <c r="L35" s="190"/>
      <c r="M35" s="191"/>
      <c r="N35" s="194"/>
    </row>
    <row r="36" spans="1:14" ht="16.5">
      <c r="A36" s="101">
        <v>13</v>
      </c>
      <c r="B36" s="103" t="s">
        <v>246</v>
      </c>
      <c r="C36" s="83" t="s">
        <v>21</v>
      </c>
      <c r="D36" s="83" t="s">
        <v>17</v>
      </c>
      <c r="E36" s="87" t="s">
        <v>2</v>
      </c>
      <c r="F36" s="105">
        <v>2200</v>
      </c>
      <c r="H36" s="189"/>
      <c r="I36" s="74"/>
      <c r="J36" s="73"/>
      <c r="K36" s="189"/>
      <c r="L36" s="190"/>
      <c r="M36" s="191"/>
      <c r="N36" s="194"/>
    </row>
    <row r="37" spans="1:14" s="10" customFormat="1" ht="16.5">
      <c r="A37" s="101">
        <v>14</v>
      </c>
      <c r="B37" s="103" t="s">
        <v>245</v>
      </c>
      <c r="C37" s="83" t="s">
        <v>21</v>
      </c>
      <c r="D37" s="83" t="s">
        <v>17</v>
      </c>
      <c r="E37" s="87" t="s">
        <v>2</v>
      </c>
      <c r="F37" s="105">
        <v>2200</v>
      </c>
      <c r="H37" s="189"/>
      <c r="I37" s="74"/>
      <c r="J37" s="73"/>
      <c r="K37" s="189"/>
      <c r="L37" s="190"/>
      <c r="M37" s="191"/>
      <c r="N37" s="13"/>
    </row>
    <row r="38" spans="1:14" ht="15" customHeight="1">
      <c r="A38" s="101">
        <v>15</v>
      </c>
      <c r="B38" s="103" t="s">
        <v>622</v>
      </c>
      <c r="C38" s="83" t="s">
        <v>21</v>
      </c>
      <c r="D38" s="83" t="s">
        <v>17</v>
      </c>
      <c r="E38" s="87" t="s">
        <v>2</v>
      </c>
      <c r="F38" s="105">
        <v>2200</v>
      </c>
      <c r="H38" s="189"/>
      <c r="I38" s="74"/>
      <c r="J38" s="73"/>
      <c r="K38" s="189"/>
      <c r="L38" s="190"/>
      <c r="M38" s="191"/>
      <c r="N38" s="194"/>
    </row>
    <row r="39" spans="1:14" ht="16.5">
      <c r="A39" s="101">
        <v>16</v>
      </c>
      <c r="B39" s="102" t="s">
        <v>247</v>
      </c>
      <c r="C39" s="83" t="s">
        <v>21</v>
      </c>
      <c r="D39" s="83" t="s">
        <v>17</v>
      </c>
      <c r="E39" s="87" t="s">
        <v>2</v>
      </c>
      <c r="F39" s="105">
        <v>2200</v>
      </c>
      <c r="H39" s="189"/>
      <c r="I39" s="74"/>
      <c r="J39" s="73"/>
      <c r="K39" s="189"/>
      <c r="L39" s="190"/>
      <c r="M39" s="191"/>
      <c r="N39" s="194"/>
    </row>
    <row r="40" spans="1:14" ht="16.5">
      <c r="A40" s="101">
        <v>17</v>
      </c>
      <c r="B40" s="102" t="s">
        <v>248</v>
      </c>
      <c r="C40" s="83" t="s">
        <v>21</v>
      </c>
      <c r="D40" s="83" t="s">
        <v>17</v>
      </c>
      <c r="E40" s="87" t="s">
        <v>2</v>
      </c>
      <c r="F40" s="105">
        <v>2200</v>
      </c>
      <c r="H40" s="189"/>
      <c r="I40" s="74"/>
      <c r="J40" s="73"/>
      <c r="K40" s="189"/>
      <c r="L40" s="190"/>
      <c r="M40" s="191"/>
      <c r="N40" s="194"/>
    </row>
    <row r="41" spans="1:14" ht="16.5">
      <c r="A41" s="101">
        <v>18</v>
      </c>
      <c r="B41" s="102" t="s">
        <v>249</v>
      </c>
      <c r="C41" s="83" t="s">
        <v>21</v>
      </c>
      <c r="D41" s="83" t="s">
        <v>17</v>
      </c>
      <c r="E41" s="87" t="s">
        <v>2</v>
      </c>
      <c r="F41" s="105">
        <v>2200</v>
      </c>
      <c r="H41" s="189"/>
      <c r="I41" s="74"/>
      <c r="J41" s="73"/>
      <c r="K41" s="189"/>
      <c r="L41" s="190"/>
      <c r="M41" s="191"/>
      <c r="N41" s="194"/>
    </row>
    <row r="42" spans="1:14" ht="16.5">
      <c r="A42" s="101">
        <v>19</v>
      </c>
      <c r="B42" s="102" t="s">
        <v>250</v>
      </c>
      <c r="C42" s="83" t="s">
        <v>21</v>
      </c>
      <c r="D42" s="83" t="s">
        <v>17</v>
      </c>
      <c r="E42" s="87" t="s">
        <v>2</v>
      </c>
      <c r="F42" s="105">
        <v>2200</v>
      </c>
      <c r="H42" s="189"/>
      <c r="I42" s="74"/>
      <c r="J42" s="73"/>
      <c r="K42" s="189"/>
      <c r="L42" s="190"/>
      <c r="M42" s="191"/>
      <c r="N42" s="194"/>
    </row>
    <row r="43" spans="1:14" ht="16.5">
      <c r="A43" s="101">
        <v>20</v>
      </c>
      <c r="B43" s="102" t="s">
        <v>251</v>
      </c>
      <c r="C43" s="83" t="s">
        <v>21</v>
      </c>
      <c r="D43" s="83" t="s">
        <v>17</v>
      </c>
      <c r="E43" s="87" t="s">
        <v>2</v>
      </c>
      <c r="F43" s="105">
        <v>2200</v>
      </c>
      <c r="H43" s="189"/>
      <c r="I43" s="74"/>
      <c r="J43" s="73"/>
      <c r="K43" s="189"/>
      <c r="L43" s="190"/>
      <c r="M43" s="191"/>
      <c r="N43" s="194"/>
    </row>
    <row r="44" spans="1:14" ht="16.5">
      <c r="A44" s="101">
        <v>21</v>
      </c>
      <c r="B44" s="102" t="s">
        <v>252</v>
      </c>
      <c r="C44" s="83" t="s">
        <v>21</v>
      </c>
      <c r="D44" s="83" t="s">
        <v>17</v>
      </c>
      <c r="E44" s="87" t="s">
        <v>2</v>
      </c>
      <c r="F44" s="105">
        <v>2200</v>
      </c>
      <c r="H44" s="189"/>
      <c r="I44" s="74"/>
      <c r="J44" s="73"/>
      <c r="K44" s="189"/>
      <c r="L44" s="190"/>
      <c r="M44" s="191"/>
      <c r="N44" s="194"/>
    </row>
    <row r="45" spans="1:14" ht="16.5">
      <c r="A45" s="101">
        <v>22</v>
      </c>
      <c r="B45" s="102" t="s">
        <v>253</v>
      </c>
      <c r="C45" s="83" t="s">
        <v>21</v>
      </c>
      <c r="D45" s="83" t="s">
        <v>17</v>
      </c>
      <c r="E45" s="87" t="s">
        <v>2</v>
      </c>
      <c r="F45" s="105">
        <v>2200</v>
      </c>
      <c r="H45" s="189"/>
      <c r="I45" s="74"/>
      <c r="J45" s="73"/>
      <c r="K45" s="189"/>
      <c r="L45" s="190"/>
      <c r="M45" s="191"/>
      <c r="N45" s="194"/>
    </row>
    <row r="46" spans="1:14" ht="16.5">
      <c r="A46" s="101">
        <v>23</v>
      </c>
      <c r="B46" s="103" t="s">
        <v>623</v>
      </c>
      <c r="C46" s="83" t="s">
        <v>21</v>
      </c>
      <c r="D46" s="83" t="s">
        <v>17</v>
      </c>
      <c r="E46" s="87" t="s">
        <v>2</v>
      </c>
      <c r="F46" s="105">
        <v>2200</v>
      </c>
      <c r="H46" s="189"/>
      <c r="I46" s="74"/>
      <c r="J46" s="73"/>
      <c r="K46" s="189"/>
      <c r="L46" s="190"/>
      <c r="M46" s="191"/>
      <c r="N46" s="194"/>
    </row>
    <row r="47" spans="1:14" ht="16.5">
      <c r="A47" s="101">
        <v>24</v>
      </c>
      <c r="B47" s="103" t="s">
        <v>624</v>
      </c>
      <c r="C47" s="83" t="s">
        <v>21</v>
      </c>
      <c r="D47" s="83" t="s">
        <v>17</v>
      </c>
      <c r="E47" s="87" t="s">
        <v>2</v>
      </c>
      <c r="F47" s="105">
        <v>2200</v>
      </c>
      <c r="H47" s="189"/>
      <c r="I47" s="74"/>
      <c r="J47" s="73"/>
      <c r="K47" s="189"/>
      <c r="L47" s="190"/>
      <c r="M47" s="191"/>
      <c r="N47" s="194"/>
    </row>
    <row r="48" spans="1:14" ht="16.5">
      <c r="A48" s="101">
        <v>25</v>
      </c>
      <c r="B48" s="103" t="s">
        <v>254</v>
      </c>
      <c r="C48" s="83" t="s">
        <v>21</v>
      </c>
      <c r="D48" s="83" t="s">
        <v>17</v>
      </c>
      <c r="E48" s="87" t="s">
        <v>2</v>
      </c>
      <c r="F48" s="105">
        <v>2200</v>
      </c>
      <c r="H48" s="189"/>
      <c r="I48" s="74"/>
      <c r="J48" s="73"/>
      <c r="K48" s="189"/>
      <c r="L48" s="190"/>
      <c r="M48" s="191"/>
      <c r="N48" s="194"/>
    </row>
    <row r="49" spans="1:14" ht="16.5">
      <c r="A49" s="101">
        <v>26</v>
      </c>
      <c r="B49" s="103" t="s">
        <v>625</v>
      </c>
      <c r="C49" s="83" t="s">
        <v>21</v>
      </c>
      <c r="D49" s="83" t="s">
        <v>17</v>
      </c>
      <c r="E49" s="87" t="s">
        <v>2</v>
      </c>
      <c r="F49" s="105">
        <v>2200</v>
      </c>
      <c r="H49" s="189"/>
      <c r="I49" s="74"/>
      <c r="J49" s="73"/>
      <c r="K49" s="189"/>
      <c r="L49" s="190"/>
      <c r="M49" s="191"/>
      <c r="N49" s="194"/>
    </row>
    <row r="50" spans="1:14" ht="16.5">
      <c r="A50" s="101">
        <v>27</v>
      </c>
      <c r="B50" s="103" t="s">
        <v>255</v>
      </c>
      <c r="C50" s="83" t="s">
        <v>21</v>
      </c>
      <c r="D50" s="83" t="s">
        <v>17</v>
      </c>
      <c r="E50" s="87" t="s">
        <v>2</v>
      </c>
      <c r="F50" s="105">
        <v>2200</v>
      </c>
      <c r="H50" s="189"/>
      <c r="I50" s="74"/>
      <c r="J50" s="73"/>
      <c r="K50" s="189"/>
      <c r="L50" s="190"/>
      <c r="M50" s="191"/>
      <c r="N50" s="194"/>
    </row>
    <row r="51" spans="1:14" ht="16.5">
      <c r="A51" s="101">
        <v>28</v>
      </c>
      <c r="B51" s="103" t="s">
        <v>626</v>
      </c>
      <c r="C51" s="83" t="s">
        <v>21</v>
      </c>
      <c r="D51" s="83" t="s">
        <v>17</v>
      </c>
      <c r="E51" s="87" t="s">
        <v>2</v>
      </c>
      <c r="F51" s="105">
        <v>2200</v>
      </c>
      <c r="H51" s="189"/>
      <c r="I51" s="74"/>
      <c r="J51" s="73"/>
      <c r="K51" s="189"/>
      <c r="L51" s="190"/>
      <c r="M51" s="191"/>
      <c r="N51" s="194"/>
    </row>
    <row r="52" spans="1:14" ht="16.5">
      <c r="A52" s="101">
        <v>29</v>
      </c>
      <c r="B52" s="103" t="s">
        <v>627</v>
      </c>
      <c r="C52" s="83" t="s">
        <v>21</v>
      </c>
      <c r="D52" s="83" t="s">
        <v>17</v>
      </c>
      <c r="E52" s="87" t="s">
        <v>2</v>
      </c>
      <c r="F52" s="105">
        <v>2200</v>
      </c>
      <c r="H52" s="189"/>
      <c r="I52" s="74"/>
      <c r="J52" s="73"/>
      <c r="K52" s="189"/>
      <c r="L52" s="190"/>
      <c r="M52" s="191"/>
      <c r="N52" s="194"/>
    </row>
    <row r="53" spans="1:14" ht="16.5">
      <c r="A53" s="101">
        <v>30</v>
      </c>
      <c r="B53" s="103" t="s">
        <v>628</v>
      </c>
      <c r="C53" s="83" t="s">
        <v>21</v>
      </c>
      <c r="D53" s="83" t="s">
        <v>17</v>
      </c>
      <c r="E53" s="87" t="s">
        <v>2</v>
      </c>
      <c r="F53" s="105">
        <v>2200</v>
      </c>
      <c r="H53" s="189"/>
      <c r="I53" s="74"/>
      <c r="J53" s="73"/>
      <c r="K53" s="189"/>
      <c r="L53" s="190"/>
      <c r="M53" s="191"/>
      <c r="N53" s="194"/>
    </row>
    <row r="54" spans="1:14" ht="16.5">
      <c r="A54" s="101">
        <v>31</v>
      </c>
      <c r="B54" s="103" t="s">
        <v>256</v>
      </c>
      <c r="C54" s="83" t="s">
        <v>21</v>
      </c>
      <c r="D54" s="83" t="s">
        <v>17</v>
      </c>
      <c r="E54" s="87" t="s">
        <v>2</v>
      </c>
      <c r="F54" s="105">
        <v>2200</v>
      </c>
      <c r="H54" s="189"/>
      <c r="I54" s="74"/>
      <c r="J54" s="73"/>
      <c r="K54" s="189"/>
      <c r="L54" s="190"/>
      <c r="M54" s="191"/>
      <c r="N54" s="194"/>
    </row>
    <row r="55" spans="1:14" ht="16.5">
      <c r="A55" s="101">
        <v>32</v>
      </c>
      <c r="B55" s="103" t="s">
        <v>257</v>
      </c>
      <c r="C55" s="83" t="s">
        <v>21</v>
      </c>
      <c r="D55" s="83" t="s">
        <v>17</v>
      </c>
      <c r="E55" s="87" t="s">
        <v>2</v>
      </c>
      <c r="F55" s="105">
        <v>2200</v>
      </c>
      <c r="H55" s="189"/>
      <c r="I55" s="74"/>
      <c r="J55" s="73"/>
      <c r="K55" s="189"/>
      <c r="L55" s="190"/>
      <c r="M55" s="191"/>
      <c r="N55" s="194"/>
    </row>
    <row r="56" spans="1:14" ht="16.5">
      <c r="A56" s="101">
        <v>33</v>
      </c>
      <c r="B56" s="103" t="s">
        <v>258</v>
      </c>
      <c r="C56" s="83" t="s">
        <v>21</v>
      </c>
      <c r="D56" s="83" t="s">
        <v>17</v>
      </c>
      <c r="E56" s="87" t="s">
        <v>2</v>
      </c>
      <c r="F56" s="105">
        <v>2200</v>
      </c>
      <c r="H56" s="189"/>
      <c r="I56" s="74"/>
      <c r="J56" s="73"/>
      <c r="K56" s="189"/>
      <c r="L56" s="190"/>
      <c r="M56" s="191"/>
      <c r="N56" s="194"/>
    </row>
    <row r="57" spans="1:14" ht="16.5">
      <c r="A57" s="101">
        <v>34</v>
      </c>
      <c r="B57" s="103" t="s">
        <v>259</v>
      </c>
      <c r="C57" s="83" t="s">
        <v>21</v>
      </c>
      <c r="D57" s="83" t="s">
        <v>17</v>
      </c>
      <c r="E57" s="87" t="s">
        <v>2</v>
      </c>
      <c r="F57" s="105">
        <v>2200</v>
      </c>
      <c r="H57" s="189"/>
      <c r="I57" s="74"/>
      <c r="J57" s="73"/>
      <c r="K57" s="189"/>
      <c r="L57" s="190"/>
      <c r="M57" s="191"/>
      <c r="N57" s="194"/>
    </row>
    <row r="58" spans="1:14" ht="16.5">
      <c r="A58" s="101">
        <v>35</v>
      </c>
      <c r="B58" s="103" t="s">
        <v>260</v>
      </c>
      <c r="C58" s="83" t="s">
        <v>21</v>
      </c>
      <c r="D58" s="83" t="s">
        <v>17</v>
      </c>
      <c r="E58" s="87" t="s">
        <v>2</v>
      </c>
      <c r="F58" s="105">
        <v>2200</v>
      </c>
      <c r="H58" s="189"/>
      <c r="I58" s="74"/>
      <c r="J58" s="73"/>
      <c r="K58" s="189"/>
      <c r="L58" s="190"/>
      <c r="M58" s="191"/>
      <c r="N58" s="194"/>
    </row>
    <row r="59" spans="1:14" ht="16.5">
      <c r="A59" s="101">
        <v>36</v>
      </c>
      <c r="B59" s="103" t="s">
        <v>629</v>
      </c>
      <c r="C59" s="83" t="s">
        <v>21</v>
      </c>
      <c r="D59" s="83" t="s">
        <v>17</v>
      </c>
      <c r="E59" s="87" t="s">
        <v>2</v>
      </c>
      <c r="F59" s="105">
        <v>2200</v>
      </c>
      <c r="H59" s="189"/>
      <c r="I59" s="74"/>
      <c r="J59" s="73"/>
      <c r="K59" s="189"/>
      <c r="L59" s="190"/>
      <c r="M59" s="191"/>
      <c r="N59" s="194"/>
    </row>
    <row r="60" spans="1:14" ht="16.5">
      <c r="A60" s="101">
        <v>37</v>
      </c>
      <c r="B60" s="103" t="s">
        <v>630</v>
      </c>
      <c r="C60" s="83" t="s">
        <v>21</v>
      </c>
      <c r="D60" s="83" t="s">
        <v>17</v>
      </c>
      <c r="E60" s="87" t="s">
        <v>2</v>
      </c>
      <c r="F60" s="105">
        <v>2200</v>
      </c>
      <c r="H60" s="189"/>
      <c r="I60" s="74"/>
      <c r="J60" s="73"/>
      <c r="K60" s="189"/>
      <c r="L60" s="190"/>
      <c r="M60" s="191"/>
      <c r="N60" s="194"/>
    </row>
    <row r="61" spans="1:14" ht="16.5">
      <c r="A61" s="101">
        <v>38</v>
      </c>
      <c r="B61" s="103" t="s">
        <v>261</v>
      </c>
      <c r="C61" s="83" t="s">
        <v>21</v>
      </c>
      <c r="D61" s="83" t="s">
        <v>17</v>
      </c>
      <c r="E61" s="87" t="s">
        <v>2</v>
      </c>
      <c r="F61" s="105">
        <v>2200</v>
      </c>
      <c r="H61" s="189"/>
      <c r="I61" s="74"/>
      <c r="J61" s="73"/>
      <c r="K61" s="189"/>
      <c r="L61" s="190"/>
      <c r="M61" s="191"/>
      <c r="N61" s="194"/>
    </row>
    <row r="62" spans="1:14" ht="16.5">
      <c r="A62" s="101">
        <v>39</v>
      </c>
      <c r="B62" s="103" t="s">
        <v>262</v>
      </c>
      <c r="C62" s="83" t="s">
        <v>21</v>
      </c>
      <c r="D62" s="83" t="s">
        <v>17</v>
      </c>
      <c r="E62" s="87" t="s">
        <v>2</v>
      </c>
      <c r="F62" s="105">
        <v>2200</v>
      </c>
      <c r="H62" s="189"/>
      <c r="I62" s="74"/>
      <c r="J62" s="73"/>
      <c r="K62" s="189"/>
      <c r="L62" s="190"/>
      <c r="M62" s="191"/>
      <c r="N62" s="194"/>
    </row>
    <row r="63" spans="1:14" ht="16.5">
      <c r="A63" s="101">
        <v>40</v>
      </c>
      <c r="B63" s="103" t="s">
        <v>263</v>
      </c>
      <c r="C63" s="83" t="s">
        <v>21</v>
      </c>
      <c r="D63" s="83" t="s">
        <v>17</v>
      </c>
      <c r="E63" s="87" t="s">
        <v>2</v>
      </c>
      <c r="F63" s="105">
        <v>2200</v>
      </c>
      <c r="H63" s="189"/>
      <c r="I63" s="74"/>
      <c r="J63" s="73"/>
      <c r="K63" s="189"/>
      <c r="L63" s="190"/>
      <c r="M63" s="191"/>
      <c r="N63" s="194"/>
    </row>
    <row r="64" spans="1:14" ht="16.5">
      <c r="A64" s="101">
        <v>41</v>
      </c>
      <c r="B64" s="103" t="s">
        <v>264</v>
      </c>
      <c r="C64" s="83" t="s">
        <v>21</v>
      </c>
      <c r="D64" s="83" t="s">
        <v>17</v>
      </c>
      <c r="E64" s="87" t="s">
        <v>2</v>
      </c>
      <c r="F64" s="105">
        <v>2200</v>
      </c>
      <c r="H64" s="189"/>
      <c r="I64" s="74"/>
      <c r="J64" s="73"/>
      <c r="K64" s="189"/>
      <c r="L64" s="190"/>
      <c r="M64" s="191"/>
      <c r="N64" s="194"/>
    </row>
    <row r="65" spans="1:14" ht="16.5">
      <c r="A65" s="101">
        <v>42</v>
      </c>
      <c r="B65" s="103" t="s">
        <v>265</v>
      </c>
      <c r="C65" s="83" t="s">
        <v>21</v>
      </c>
      <c r="D65" s="83" t="s">
        <v>17</v>
      </c>
      <c r="E65" s="87" t="s">
        <v>2</v>
      </c>
      <c r="F65" s="105">
        <v>2200</v>
      </c>
      <c r="H65" s="189"/>
      <c r="I65" s="74"/>
      <c r="J65" s="73"/>
      <c r="K65" s="189"/>
      <c r="L65" s="190"/>
      <c r="M65" s="191"/>
      <c r="N65" s="194"/>
    </row>
    <row r="66" spans="1:14" ht="16.5">
      <c r="A66" s="101">
        <v>43</v>
      </c>
      <c r="B66" s="103" t="s">
        <v>266</v>
      </c>
      <c r="C66" s="83" t="s">
        <v>21</v>
      </c>
      <c r="D66" s="83" t="s">
        <v>17</v>
      </c>
      <c r="E66" s="87" t="s">
        <v>2</v>
      </c>
      <c r="F66" s="105">
        <v>2200</v>
      </c>
      <c r="H66" s="189"/>
      <c r="I66" s="74"/>
      <c r="J66" s="73"/>
      <c r="K66" s="189"/>
      <c r="L66" s="190"/>
      <c r="M66" s="191"/>
      <c r="N66" s="194"/>
    </row>
    <row r="67" spans="1:14" ht="16.5">
      <c r="A67" s="101">
        <v>44</v>
      </c>
      <c r="B67" s="104" t="s">
        <v>267</v>
      </c>
      <c r="C67" s="83" t="s">
        <v>21</v>
      </c>
      <c r="D67" s="83" t="s">
        <v>17</v>
      </c>
      <c r="E67" s="87" t="s">
        <v>2</v>
      </c>
      <c r="F67" s="105">
        <v>2200</v>
      </c>
      <c r="H67" s="189"/>
      <c r="I67" s="74"/>
      <c r="J67" s="73"/>
      <c r="K67" s="189"/>
      <c r="L67" s="190"/>
      <c r="M67" s="191"/>
      <c r="N67" s="194"/>
    </row>
    <row r="68" spans="1:14" ht="16.5">
      <c r="A68" s="101">
        <v>45</v>
      </c>
      <c r="B68" s="103" t="s">
        <v>268</v>
      </c>
      <c r="C68" s="83" t="s">
        <v>21</v>
      </c>
      <c r="D68" s="83" t="s">
        <v>17</v>
      </c>
      <c r="E68" s="87" t="s">
        <v>2</v>
      </c>
      <c r="F68" s="105">
        <v>2200</v>
      </c>
      <c r="H68" s="189"/>
      <c r="I68" s="196"/>
      <c r="J68" s="73"/>
      <c r="K68" s="189"/>
      <c r="L68" s="190"/>
      <c r="M68" s="191"/>
      <c r="N68" s="194"/>
    </row>
    <row r="69" spans="1:14" ht="16.5">
      <c r="A69" s="101">
        <v>46</v>
      </c>
      <c r="B69" s="103" t="s">
        <v>269</v>
      </c>
      <c r="C69" s="83" t="s">
        <v>21</v>
      </c>
      <c r="D69" s="83" t="s">
        <v>17</v>
      </c>
      <c r="E69" s="87" t="s">
        <v>2</v>
      </c>
      <c r="F69" s="105">
        <v>2200</v>
      </c>
      <c r="H69" s="189"/>
      <c r="I69" s="74"/>
      <c r="J69" s="73"/>
      <c r="K69" s="189"/>
      <c r="L69" s="190"/>
      <c r="M69" s="191"/>
      <c r="N69" s="194"/>
    </row>
    <row r="70" spans="1:14" ht="16.5">
      <c r="A70" s="101">
        <v>47</v>
      </c>
      <c r="B70" s="103" t="s">
        <v>270</v>
      </c>
      <c r="C70" s="83" t="s">
        <v>21</v>
      </c>
      <c r="D70" s="83" t="s">
        <v>17</v>
      </c>
      <c r="E70" s="87" t="s">
        <v>2</v>
      </c>
      <c r="F70" s="105">
        <v>2200</v>
      </c>
      <c r="H70" s="189"/>
      <c r="I70" s="74"/>
      <c r="J70" s="73"/>
      <c r="K70" s="189"/>
      <c r="L70" s="190"/>
      <c r="M70" s="191"/>
      <c r="N70" s="194"/>
    </row>
    <row r="71" spans="1:14" ht="16.5">
      <c r="A71" s="101">
        <v>48</v>
      </c>
      <c r="B71" s="103" t="s">
        <v>271</v>
      </c>
      <c r="C71" s="83" t="s">
        <v>21</v>
      </c>
      <c r="D71" s="83" t="s">
        <v>17</v>
      </c>
      <c r="E71" s="87" t="s">
        <v>2</v>
      </c>
      <c r="F71" s="105">
        <v>2200</v>
      </c>
      <c r="H71" s="189"/>
      <c r="I71" s="74"/>
      <c r="J71" s="73"/>
      <c r="K71" s="189"/>
      <c r="L71" s="190"/>
      <c r="M71" s="191"/>
      <c r="N71" s="194"/>
    </row>
    <row r="72" spans="1:14" ht="16.5">
      <c r="A72" s="101">
        <v>49</v>
      </c>
      <c r="B72" s="103" t="s">
        <v>553</v>
      </c>
      <c r="C72" s="83" t="s">
        <v>21</v>
      </c>
      <c r="D72" s="83" t="s">
        <v>17</v>
      </c>
      <c r="E72" s="87" t="s">
        <v>2</v>
      </c>
      <c r="F72" s="105">
        <v>2200</v>
      </c>
      <c r="H72" s="189"/>
      <c r="I72" s="74"/>
      <c r="J72" s="73"/>
      <c r="K72" s="189"/>
      <c r="L72" s="190"/>
      <c r="M72" s="191"/>
      <c r="N72" s="194"/>
    </row>
    <row r="73" spans="1:14" ht="16.5">
      <c r="A73" s="101">
        <v>50</v>
      </c>
      <c r="B73" s="103" t="s">
        <v>272</v>
      </c>
      <c r="C73" s="83" t="s">
        <v>21</v>
      </c>
      <c r="D73" s="83" t="s">
        <v>17</v>
      </c>
      <c r="E73" s="87" t="s">
        <v>2</v>
      </c>
      <c r="F73" s="105">
        <v>2200</v>
      </c>
      <c r="H73" s="189"/>
      <c r="I73" s="74"/>
      <c r="J73" s="73"/>
      <c r="K73" s="189"/>
      <c r="L73" s="190"/>
      <c r="M73" s="191"/>
      <c r="N73" s="194"/>
    </row>
    <row r="74" spans="1:14" ht="16.5">
      <c r="A74" s="101">
        <v>51</v>
      </c>
      <c r="B74" s="103" t="s">
        <v>273</v>
      </c>
      <c r="C74" s="83" t="s">
        <v>21</v>
      </c>
      <c r="D74" s="83" t="s">
        <v>17</v>
      </c>
      <c r="E74" s="87" t="s">
        <v>2</v>
      </c>
      <c r="F74" s="105">
        <v>2200</v>
      </c>
      <c r="H74" s="189"/>
      <c r="I74" s="74"/>
      <c r="J74" s="73"/>
      <c r="K74" s="189"/>
      <c r="L74" s="190"/>
      <c r="M74" s="191"/>
      <c r="N74" s="194"/>
    </row>
    <row r="75" spans="1:14" ht="16.5">
      <c r="A75" s="101">
        <v>52</v>
      </c>
      <c r="B75" s="103" t="s">
        <v>274</v>
      </c>
      <c r="C75" s="83" t="s">
        <v>21</v>
      </c>
      <c r="D75" s="83" t="s">
        <v>17</v>
      </c>
      <c r="E75" s="87" t="s">
        <v>2</v>
      </c>
      <c r="F75" s="105">
        <v>2200</v>
      </c>
      <c r="H75" s="189"/>
      <c r="I75" s="74"/>
      <c r="J75" s="73"/>
      <c r="K75" s="189"/>
      <c r="L75" s="190"/>
      <c r="M75" s="191"/>
      <c r="N75" s="194"/>
    </row>
    <row r="76" spans="1:14" ht="16.5">
      <c r="A76" s="101">
        <v>53</v>
      </c>
      <c r="B76" s="103" t="s">
        <v>275</v>
      </c>
      <c r="C76" s="83" t="s">
        <v>21</v>
      </c>
      <c r="D76" s="83" t="s">
        <v>17</v>
      </c>
      <c r="E76" s="87" t="s">
        <v>2</v>
      </c>
      <c r="F76" s="105">
        <v>2200</v>
      </c>
      <c r="H76" s="189"/>
      <c r="I76" s="74"/>
      <c r="J76" s="73"/>
      <c r="K76" s="189"/>
      <c r="L76" s="190"/>
      <c r="M76" s="191"/>
      <c r="N76" s="194"/>
    </row>
    <row r="77" spans="1:14" ht="16.5">
      <c r="A77" s="101">
        <v>54</v>
      </c>
      <c r="B77" s="103" t="s">
        <v>276</v>
      </c>
      <c r="C77" s="83" t="s">
        <v>21</v>
      </c>
      <c r="D77" s="83" t="s">
        <v>17</v>
      </c>
      <c r="E77" s="87" t="s">
        <v>2</v>
      </c>
      <c r="F77" s="105">
        <v>2200</v>
      </c>
      <c r="H77" s="189"/>
      <c r="I77" s="74"/>
      <c r="J77" s="73"/>
      <c r="K77" s="189"/>
      <c r="L77" s="190"/>
      <c r="M77" s="191"/>
      <c r="N77" s="194"/>
    </row>
    <row r="78" spans="1:14" ht="16.5">
      <c r="A78" s="101">
        <v>55</v>
      </c>
      <c r="B78" s="103" t="s">
        <v>277</v>
      </c>
      <c r="C78" s="83" t="s">
        <v>21</v>
      </c>
      <c r="D78" s="83" t="s">
        <v>17</v>
      </c>
      <c r="E78" s="87" t="s">
        <v>2</v>
      </c>
      <c r="F78" s="105">
        <v>2200</v>
      </c>
      <c r="H78" s="189"/>
      <c r="I78" s="74"/>
      <c r="J78" s="73"/>
      <c r="K78" s="189"/>
      <c r="L78" s="190"/>
      <c r="M78" s="191"/>
      <c r="N78" s="194"/>
    </row>
    <row r="79" spans="1:14" ht="16.5">
      <c r="A79" s="101">
        <v>56</v>
      </c>
      <c r="B79" s="103" t="s">
        <v>278</v>
      </c>
      <c r="C79" s="83" t="s">
        <v>21</v>
      </c>
      <c r="D79" s="83" t="s">
        <v>17</v>
      </c>
      <c r="E79" s="87" t="s">
        <v>2</v>
      </c>
      <c r="F79" s="105">
        <v>2200</v>
      </c>
      <c r="H79" s="189"/>
      <c r="I79" s="74"/>
      <c r="J79" s="73"/>
      <c r="K79" s="189"/>
      <c r="L79" s="190"/>
      <c r="M79" s="191"/>
      <c r="N79" s="194"/>
    </row>
    <row r="80" spans="1:14" ht="16.5">
      <c r="A80" s="101">
        <v>57</v>
      </c>
      <c r="B80" s="103" t="s">
        <v>279</v>
      </c>
      <c r="C80" s="83" t="s">
        <v>21</v>
      </c>
      <c r="D80" s="83" t="s">
        <v>17</v>
      </c>
      <c r="E80" s="87" t="s">
        <v>2</v>
      </c>
      <c r="F80" s="105">
        <v>2200</v>
      </c>
      <c r="H80" s="189"/>
      <c r="I80" s="74"/>
      <c r="J80" s="73"/>
      <c r="K80" s="189"/>
      <c r="L80" s="190"/>
      <c r="M80" s="191"/>
      <c r="N80" s="194"/>
    </row>
    <row r="81" spans="1:14" ht="16.5">
      <c r="A81" s="101">
        <v>58</v>
      </c>
      <c r="B81" s="103" t="s">
        <v>280</v>
      </c>
      <c r="C81" s="83" t="s">
        <v>21</v>
      </c>
      <c r="D81" s="83" t="s">
        <v>17</v>
      </c>
      <c r="E81" s="87" t="s">
        <v>2</v>
      </c>
      <c r="F81" s="105">
        <v>2200</v>
      </c>
      <c r="H81" s="189"/>
      <c r="I81" s="74"/>
      <c r="J81" s="73"/>
      <c r="K81" s="189"/>
      <c r="L81" s="190"/>
      <c r="M81" s="191"/>
      <c r="N81" s="194"/>
    </row>
    <row r="82" spans="1:14" ht="16.5">
      <c r="A82" s="101">
        <v>59</v>
      </c>
      <c r="B82" s="103" t="s">
        <v>281</v>
      </c>
      <c r="C82" s="83" t="s">
        <v>21</v>
      </c>
      <c r="D82" s="83" t="s">
        <v>17</v>
      </c>
      <c r="E82" s="87" t="s">
        <v>2</v>
      </c>
      <c r="F82" s="105">
        <v>2200</v>
      </c>
      <c r="H82" s="189"/>
      <c r="I82" s="74"/>
      <c r="J82" s="73"/>
      <c r="K82" s="189"/>
      <c r="L82" s="190"/>
      <c r="M82" s="191"/>
      <c r="N82" s="194"/>
    </row>
    <row r="83" spans="1:14" ht="16.5">
      <c r="A83" s="101">
        <v>60</v>
      </c>
      <c r="B83" s="103" t="s">
        <v>284</v>
      </c>
      <c r="C83" s="83" t="s">
        <v>21</v>
      </c>
      <c r="D83" s="83" t="s">
        <v>17</v>
      </c>
      <c r="E83" s="87" t="s">
        <v>2</v>
      </c>
      <c r="F83" s="105">
        <v>2200</v>
      </c>
      <c r="H83" s="189"/>
      <c r="I83" s="74"/>
      <c r="J83" s="73"/>
      <c r="K83" s="189"/>
      <c r="L83" s="190"/>
      <c r="M83" s="191"/>
      <c r="N83" s="194"/>
    </row>
    <row r="84" spans="1:14" ht="16.5">
      <c r="A84" s="101">
        <v>61</v>
      </c>
      <c r="B84" s="103" t="s">
        <v>282</v>
      </c>
      <c r="C84" s="83" t="s">
        <v>21</v>
      </c>
      <c r="D84" s="83" t="s">
        <v>17</v>
      </c>
      <c r="E84" s="87" t="s">
        <v>2</v>
      </c>
      <c r="F84" s="105">
        <v>2200</v>
      </c>
      <c r="H84" s="189"/>
      <c r="I84" s="74"/>
      <c r="J84" s="73"/>
      <c r="K84" s="189"/>
      <c r="L84" s="190"/>
      <c r="M84" s="191"/>
      <c r="N84" s="194"/>
    </row>
    <row r="85" spans="1:14" ht="16.5">
      <c r="A85" s="101">
        <v>62</v>
      </c>
      <c r="B85" s="103" t="s">
        <v>283</v>
      </c>
      <c r="C85" s="83" t="s">
        <v>21</v>
      </c>
      <c r="D85" s="83" t="s">
        <v>17</v>
      </c>
      <c r="E85" s="87" t="s">
        <v>2</v>
      </c>
      <c r="F85" s="105">
        <v>2200</v>
      </c>
      <c r="H85" s="189"/>
      <c r="I85" s="74"/>
      <c r="J85" s="73"/>
      <c r="K85" s="189"/>
      <c r="L85" s="190"/>
      <c r="M85" s="191"/>
      <c r="N85" s="194"/>
    </row>
    <row r="86" spans="1:14" ht="16.5">
      <c r="A86" s="101">
        <v>63</v>
      </c>
      <c r="B86" s="103" t="s">
        <v>631</v>
      </c>
      <c r="C86" s="83" t="s">
        <v>21</v>
      </c>
      <c r="D86" s="83" t="s">
        <v>17</v>
      </c>
      <c r="E86" s="87" t="s">
        <v>2</v>
      </c>
      <c r="F86" s="105">
        <v>2200</v>
      </c>
      <c r="H86" s="189"/>
      <c r="I86" s="74"/>
      <c r="J86" s="73"/>
      <c r="K86" s="189"/>
      <c r="L86" s="190"/>
      <c r="M86" s="191"/>
      <c r="N86" s="194"/>
    </row>
    <row r="87" spans="1:14" ht="16.5">
      <c r="A87" s="101">
        <v>64</v>
      </c>
      <c r="B87" s="103" t="s">
        <v>554</v>
      </c>
      <c r="C87" s="83" t="s">
        <v>21</v>
      </c>
      <c r="D87" s="83" t="s">
        <v>17</v>
      </c>
      <c r="E87" s="87" t="s">
        <v>2</v>
      </c>
      <c r="F87" s="105">
        <v>2200</v>
      </c>
      <c r="H87" s="189"/>
      <c r="I87" s="74"/>
      <c r="J87" s="73"/>
      <c r="K87" s="189"/>
      <c r="L87" s="190"/>
      <c r="M87" s="191"/>
      <c r="N87" s="194"/>
    </row>
    <row r="88" spans="1:14" ht="16.5">
      <c r="A88" s="101">
        <v>65</v>
      </c>
      <c r="B88" s="103" t="s">
        <v>285</v>
      </c>
      <c r="C88" s="83" t="s">
        <v>21</v>
      </c>
      <c r="D88" s="83" t="s">
        <v>17</v>
      </c>
      <c r="E88" s="87" t="s">
        <v>2</v>
      </c>
      <c r="F88" s="105">
        <v>2200</v>
      </c>
      <c r="H88" s="189"/>
      <c r="I88" s="74"/>
      <c r="J88" s="73"/>
      <c r="K88" s="189"/>
      <c r="L88" s="190"/>
      <c r="M88" s="191"/>
      <c r="N88" s="194"/>
    </row>
    <row r="89" spans="1:14" s="129" customFormat="1" ht="16.5">
      <c r="A89" s="101">
        <v>66</v>
      </c>
      <c r="B89" s="103" t="s">
        <v>644</v>
      </c>
      <c r="C89" s="83" t="s">
        <v>21</v>
      </c>
      <c r="D89" s="83" t="s">
        <v>17</v>
      </c>
      <c r="E89" s="87" t="s">
        <v>2</v>
      </c>
      <c r="F89" s="105">
        <v>2200</v>
      </c>
      <c r="H89" s="189"/>
      <c r="I89" s="74"/>
      <c r="J89" s="73"/>
      <c r="K89" s="189"/>
      <c r="L89" s="190"/>
      <c r="M89" s="191"/>
      <c r="N89" s="194"/>
    </row>
    <row r="90" spans="1:14" s="129" customFormat="1" ht="16.5">
      <c r="A90" s="101">
        <v>67</v>
      </c>
      <c r="B90" s="103" t="s">
        <v>796</v>
      </c>
      <c r="C90" s="83" t="s">
        <v>21</v>
      </c>
      <c r="D90" s="83" t="s">
        <v>17</v>
      </c>
      <c r="E90" s="87" t="s">
        <v>2</v>
      </c>
      <c r="F90" s="105">
        <v>2200</v>
      </c>
      <c r="H90" s="189"/>
      <c r="I90" s="74"/>
      <c r="J90" s="73"/>
      <c r="K90" s="189"/>
      <c r="L90" s="190"/>
      <c r="M90" s="191"/>
      <c r="N90" s="194"/>
    </row>
    <row r="91" spans="1:14" s="129" customFormat="1" ht="16.5">
      <c r="A91" s="101">
        <v>68</v>
      </c>
      <c r="B91" s="103" t="s">
        <v>646</v>
      </c>
      <c r="C91" s="83" t="s">
        <v>21</v>
      </c>
      <c r="D91" s="83" t="s">
        <v>17</v>
      </c>
      <c r="E91" s="87" t="s">
        <v>2</v>
      </c>
      <c r="F91" s="105">
        <v>2200</v>
      </c>
      <c r="H91" s="189"/>
      <c r="I91" s="74"/>
      <c r="J91" s="73"/>
      <c r="K91" s="189"/>
      <c r="L91" s="190"/>
      <c r="M91" s="191"/>
      <c r="N91" s="194"/>
    </row>
    <row r="92" spans="1:14" ht="16.5">
      <c r="A92" s="593" t="s">
        <v>286</v>
      </c>
      <c r="B92" s="594"/>
      <c r="C92" s="594"/>
      <c r="D92" s="594"/>
      <c r="E92" s="594"/>
      <c r="F92" s="594"/>
      <c r="H92" s="189"/>
      <c r="I92" s="74"/>
      <c r="J92" s="73"/>
      <c r="K92" s="189"/>
      <c r="L92" s="190"/>
      <c r="M92" s="191"/>
      <c r="N92" s="194"/>
    </row>
    <row r="93" spans="1:14" ht="16.5">
      <c r="A93" s="86">
        <v>69</v>
      </c>
      <c r="B93" s="103" t="s">
        <v>632</v>
      </c>
      <c r="C93" s="83" t="s">
        <v>21</v>
      </c>
      <c r="D93" s="83" t="s">
        <v>17</v>
      </c>
      <c r="E93" s="87" t="s">
        <v>2</v>
      </c>
      <c r="F93" s="105">
        <v>2200</v>
      </c>
      <c r="H93" s="194"/>
      <c r="I93" s="194"/>
      <c r="J93" s="194"/>
      <c r="K93" s="194"/>
      <c r="L93" s="194"/>
      <c r="M93" s="194"/>
      <c r="N93" s="194"/>
    </row>
    <row r="94" spans="1:14" ht="16.5">
      <c r="A94" s="86">
        <v>70</v>
      </c>
      <c r="B94" s="103" t="s">
        <v>633</v>
      </c>
      <c r="C94" s="83" t="s">
        <v>21</v>
      </c>
      <c r="D94" s="83" t="s">
        <v>17</v>
      </c>
      <c r="E94" s="87" t="s">
        <v>2</v>
      </c>
      <c r="F94" s="105">
        <v>2200</v>
      </c>
    </row>
    <row r="95" spans="1:14" ht="16.5">
      <c r="A95" s="86">
        <v>71</v>
      </c>
      <c r="B95" s="103" t="s">
        <v>287</v>
      </c>
      <c r="C95" s="83" t="s">
        <v>21</v>
      </c>
      <c r="D95" s="83" t="s">
        <v>17</v>
      </c>
      <c r="E95" s="87" t="s">
        <v>2</v>
      </c>
      <c r="F95" s="105">
        <v>2200</v>
      </c>
    </row>
    <row r="96" spans="1:14" ht="16.5">
      <c r="A96" s="86">
        <v>72</v>
      </c>
      <c r="B96" s="103" t="s">
        <v>634</v>
      </c>
      <c r="C96" s="83" t="s">
        <v>21</v>
      </c>
      <c r="D96" s="83" t="s">
        <v>17</v>
      </c>
      <c r="E96" s="87" t="s">
        <v>2</v>
      </c>
      <c r="F96" s="105">
        <v>2200</v>
      </c>
      <c r="H96" s="604"/>
      <c r="I96" s="604"/>
      <c r="J96" s="187"/>
      <c r="K96" s="187"/>
      <c r="L96" s="187"/>
      <c r="M96" s="188"/>
    </row>
    <row r="97" spans="1:14" ht="16.5">
      <c r="A97" s="86">
        <v>73</v>
      </c>
      <c r="B97" s="103" t="s">
        <v>635</v>
      </c>
      <c r="C97" s="83" t="s">
        <v>21</v>
      </c>
      <c r="D97" s="83" t="s">
        <v>17</v>
      </c>
      <c r="E97" s="87" t="s">
        <v>2</v>
      </c>
      <c r="F97" s="105">
        <v>2200</v>
      </c>
      <c r="H97" s="73"/>
      <c r="I97" s="74"/>
      <c r="J97" s="73"/>
      <c r="K97" s="189"/>
      <c r="L97" s="190"/>
      <c r="M97" s="191"/>
    </row>
    <row r="98" spans="1:14" ht="16.5">
      <c r="A98" s="86">
        <v>74</v>
      </c>
      <c r="B98" s="103" t="s">
        <v>636</v>
      </c>
      <c r="C98" s="83" t="s">
        <v>21</v>
      </c>
      <c r="D98" s="83" t="s">
        <v>17</v>
      </c>
      <c r="E98" s="87" t="s">
        <v>2</v>
      </c>
      <c r="F98" s="105">
        <v>2200</v>
      </c>
      <c r="H98" s="73"/>
      <c r="I98" s="74"/>
      <c r="J98" s="73"/>
      <c r="K98" s="189"/>
      <c r="L98" s="190"/>
      <c r="M98" s="191"/>
    </row>
    <row r="99" spans="1:14" ht="16.5">
      <c r="A99" s="86">
        <v>75</v>
      </c>
      <c r="B99" s="103" t="s">
        <v>637</v>
      </c>
      <c r="C99" s="83" t="s">
        <v>21</v>
      </c>
      <c r="D99" s="83" t="s">
        <v>17</v>
      </c>
      <c r="E99" s="87" t="s">
        <v>2</v>
      </c>
      <c r="F99" s="105">
        <v>2200</v>
      </c>
      <c r="H99" s="73"/>
      <c r="I99" s="74"/>
      <c r="J99" s="73"/>
      <c r="K99" s="189"/>
      <c r="L99" s="190"/>
      <c r="M99" s="191"/>
    </row>
    <row r="100" spans="1:14" ht="16.5">
      <c r="A100" s="86">
        <v>76</v>
      </c>
      <c r="B100" s="103" t="s">
        <v>288</v>
      </c>
      <c r="C100" s="83" t="s">
        <v>21</v>
      </c>
      <c r="D100" s="83" t="s">
        <v>17</v>
      </c>
      <c r="E100" s="87" t="s">
        <v>2</v>
      </c>
      <c r="F100" s="105">
        <v>2200</v>
      </c>
      <c r="H100" s="73"/>
      <c r="I100" s="74"/>
      <c r="J100" s="73"/>
      <c r="K100" s="189"/>
      <c r="L100" s="190"/>
      <c r="M100" s="191"/>
    </row>
    <row r="101" spans="1:14" ht="16.5">
      <c r="A101" s="605" t="s">
        <v>289</v>
      </c>
      <c r="B101" s="615"/>
      <c r="C101" s="615"/>
      <c r="D101" s="615"/>
      <c r="E101" s="615"/>
      <c r="F101" s="615"/>
      <c r="H101" s="73"/>
      <c r="I101" s="74"/>
      <c r="J101" s="73"/>
      <c r="K101" s="189"/>
      <c r="L101" s="190"/>
      <c r="M101" s="191"/>
    </row>
    <row r="102" spans="1:14" ht="16.5">
      <c r="A102" s="86">
        <v>77</v>
      </c>
      <c r="B102" s="103" t="s">
        <v>638</v>
      </c>
      <c r="C102" s="83" t="s">
        <v>21</v>
      </c>
      <c r="D102" s="83" t="s">
        <v>17</v>
      </c>
      <c r="E102" s="87" t="s">
        <v>2</v>
      </c>
      <c r="F102" s="105">
        <v>2200</v>
      </c>
      <c r="H102" s="192"/>
      <c r="I102" s="74"/>
      <c r="J102" s="73"/>
      <c r="K102" s="189"/>
      <c r="L102" s="190"/>
      <c r="M102" s="191"/>
    </row>
    <row r="103" spans="1:14" ht="16.5">
      <c r="A103" s="86">
        <v>78</v>
      </c>
      <c r="B103" s="103" t="s">
        <v>639</v>
      </c>
      <c r="C103" s="83" t="s">
        <v>21</v>
      </c>
      <c r="D103" s="83" t="s">
        <v>17</v>
      </c>
      <c r="E103" s="87" t="s">
        <v>2</v>
      </c>
      <c r="F103" s="105">
        <v>2200</v>
      </c>
      <c r="H103" s="192"/>
      <c r="I103" s="74"/>
      <c r="J103" s="73"/>
      <c r="K103" s="189"/>
      <c r="L103" s="190"/>
      <c r="M103" s="191"/>
    </row>
    <row r="104" spans="1:14" ht="16.5">
      <c r="A104" s="86">
        <v>79</v>
      </c>
      <c r="B104" s="103" t="s">
        <v>640</v>
      </c>
      <c r="C104" s="83" t="s">
        <v>21</v>
      </c>
      <c r="D104" s="83" t="s">
        <v>17</v>
      </c>
      <c r="E104" s="87" t="s">
        <v>2</v>
      </c>
      <c r="F104" s="105">
        <v>2200</v>
      </c>
      <c r="H104" s="192"/>
      <c r="I104" s="74"/>
      <c r="J104" s="73"/>
      <c r="K104" s="189"/>
      <c r="L104" s="190"/>
      <c r="M104" s="191"/>
    </row>
    <row r="105" spans="1:14" ht="16.5">
      <c r="A105" s="605" t="s">
        <v>641</v>
      </c>
      <c r="B105" s="615"/>
      <c r="C105" s="615"/>
      <c r="D105" s="615"/>
      <c r="E105" s="615"/>
      <c r="F105" s="615"/>
      <c r="H105" s="588"/>
      <c r="I105" s="588"/>
      <c r="J105" s="193"/>
      <c r="K105" s="193"/>
      <c r="L105" s="193"/>
      <c r="M105" s="73"/>
      <c r="N105" s="194"/>
    </row>
    <row r="106" spans="1:14" ht="16.5">
      <c r="A106" s="86">
        <v>80</v>
      </c>
      <c r="B106" s="103" t="s">
        <v>642</v>
      </c>
      <c r="C106" s="83" t="s">
        <v>21</v>
      </c>
      <c r="D106" s="83" t="s">
        <v>17</v>
      </c>
      <c r="E106" s="87" t="s">
        <v>2</v>
      </c>
      <c r="F106" s="105">
        <v>2200</v>
      </c>
      <c r="H106" s="73"/>
      <c r="I106" s="74"/>
      <c r="J106" s="73"/>
      <c r="K106" s="189"/>
      <c r="L106" s="190"/>
      <c r="M106" s="191"/>
      <c r="N106" s="194"/>
    </row>
    <row r="107" spans="1:14" ht="16.5">
      <c r="A107" s="86">
        <v>81</v>
      </c>
      <c r="B107" s="103" t="s">
        <v>643</v>
      </c>
      <c r="C107" s="83" t="s">
        <v>21</v>
      </c>
      <c r="D107" s="83" t="s">
        <v>17</v>
      </c>
      <c r="E107" s="87" t="s">
        <v>2</v>
      </c>
      <c r="F107" s="105">
        <v>2200</v>
      </c>
      <c r="H107" s="73"/>
      <c r="I107" s="74"/>
      <c r="J107" s="73"/>
      <c r="K107" s="189"/>
      <c r="L107" s="190"/>
      <c r="M107" s="191"/>
      <c r="N107" s="194"/>
    </row>
    <row r="108" spans="1:14" ht="16.5">
      <c r="A108" s="86">
        <v>82</v>
      </c>
      <c r="B108" s="103" t="s">
        <v>649</v>
      </c>
      <c r="C108" s="83" t="s">
        <v>21</v>
      </c>
      <c r="D108" s="83" t="s">
        <v>17</v>
      </c>
      <c r="E108" s="87" t="s">
        <v>2</v>
      </c>
      <c r="F108" s="105">
        <v>2200</v>
      </c>
      <c r="H108" s="73"/>
      <c r="I108" s="74"/>
      <c r="J108" s="73"/>
      <c r="K108" s="189"/>
      <c r="L108" s="190"/>
      <c r="M108" s="191"/>
      <c r="N108" s="194"/>
    </row>
    <row r="109" spans="1:14" ht="16.5">
      <c r="A109" s="86">
        <v>83</v>
      </c>
      <c r="B109" s="103" t="s">
        <v>644</v>
      </c>
      <c r="C109" s="83" t="s">
        <v>21</v>
      </c>
      <c r="D109" s="83" t="s">
        <v>17</v>
      </c>
      <c r="E109" s="87" t="s">
        <v>2</v>
      </c>
      <c r="F109" s="105">
        <v>2200</v>
      </c>
      <c r="H109" s="588"/>
      <c r="I109" s="588"/>
      <c r="J109" s="193"/>
      <c r="K109" s="193"/>
      <c r="L109" s="193"/>
      <c r="M109" s="73"/>
      <c r="N109" s="194"/>
    </row>
    <row r="110" spans="1:14" ht="16.5">
      <c r="A110" s="86">
        <v>84</v>
      </c>
      <c r="B110" s="103" t="s">
        <v>645</v>
      </c>
      <c r="C110" s="83" t="s">
        <v>21</v>
      </c>
      <c r="D110" s="83" t="s">
        <v>17</v>
      </c>
      <c r="E110" s="87" t="s">
        <v>2</v>
      </c>
      <c r="F110" s="105">
        <v>2200</v>
      </c>
      <c r="H110" s="73"/>
      <c r="I110" s="74"/>
      <c r="J110" s="73"/>
      <c r="K110" s="189"/>
      <c r="L110" s="190"/>
      <c r="M110" s="191"/>
      <c r="N110" s="194"/>
    </row>
    <row r="111" spans="1:14" ht="16.5">
      <c r="A111" s="86">
        <v>85</v>
      </c>
      <c r="B111" s="103" t="s">
        <v>647</v>
      </c>
      <c r="C111" s="83" t="s">
        <v>21</v>
      </c>
      <c r="D111" s="83" t="s">
        <v>17</v>
      </c>
      <c r="E111" s="87" t="s">
        <v>2</v>
      </c>
      <c r="F111" s="105">
        <v>2200</v>
      </c>
      <c r="H111" s="73"/>
      <c r="I111" s="74"/>
      <c r="J111" s="73"/>
      <c r="K111" s="189"/>
      <c r="L111" s="190"/>
      <c r="M111" s="191"/>
      <c r="N111" s="194"/>
    </row>
    <row r="112" spans="1:14" ht="16.5">
      <c r="A112" s="86">
        <v>86</v>
      </c>
      <c r="B112" s="103" t="s">
        <v>648</v>
      </c>
      <c r="C112" s="83" t="s">
        <v>21</v>
      </c>
      <c r="D112" s="83" t="s">
        <v>17</v>
      </c>
      <c r="E112" s="87" t="s">
        <v>2</v>
      </c>
      <c r="F112" s="105">
        <v>2200</v>
      </c>
      <c r="H112" s="73"/>
      <c r="I112" s="74"/>
      <c r="J112" s="73"/>
      <c r="K112" s="189"/>
      <c r="L112" s="190"/>
      <c r="M112" s="191"/>
      <c r="N112" s="194"/>
    </row>
    <row r="113" spans="1:14" ht="16.5">
      <c r="A113" s="605" t="s">
        <v>650</v>
      </c>
      <c r="B113" s="615"/>
      <c r="C113" s="615"/>
      <c r="D113" s="615"/>
      <c r="E113" s="615"/>
      <c r="F113" s="615"/>
      <c r="H113" s="73"/>
      <c r="I113" s="74"/>
      <c r="J113" s="73"/>
      <c r="K113" s="189"/>
      <c r="L113" s="190"/>
      <c r="M113" s="191"/>
      <c r="N113" s="194"/>
    </row>
    <row r="114" spans="1:14" ht="16.5">
      <c r="A114" s="86">
        <v>87</v>
      </c>
      <c r="B114" s="103" t="s">
        <v>651</v>
      </c>
      <c r="C114" s="83" t="s">
        <v>21</v>
      </c>
      <c r="D114" s="83" t="s">
        <v>17</v>
      </c>
      <c r="E114" s="87" t="s">
        <v>2</v>
      </c>
      <c r="F114" s="105">
        <v>2200</v>
      </c>
      <c r="H114" s="73"/>
      <c r="I114" s="74"/>
      <c r="J114" s="73"/>
      <c r="K114" s="189"/>
      <c r="L114" s="190"/>
      <c r="M114" s="191"/>
      <c r="N114" s="194"/>
    </row>
    <row r="115" spans="1:14" ht="16.5">
      <c r="A115" s="86">
        <v>88</v>
      </c>
      <c r="B115" s="103" t="s">
        <v>652</v>
      </c>
      <c r="C115" s="83" t="s">
        <v>21</v>
      </c>
      <c r="D115" s="83" t="s">
        <v>17</v>
      </c>
      <c r="E115" s="87" t="s">
        <v>2</v>
      </c>
      <c r="F115" s="105">
        <v>2200</v>
      </c>
      <c r="H115" s="73"/>
      <c r="I115" s="74"/>
      <c r="J115" s="73"/>
      <c r="K115" s="189"/>
      <c r="L115" s="190"/>
      <c r="M115" s="191"/>
      <c r="N115" s="194"/>
    </row>
    <row r="116" spans="1:14" ht="16.5">
      <c r="A116" s="86">
        <v>89</v>
      </c>
      <c r="B116" s="103" t="s">
        <v>653</v>
      </c>
      <c r="C116" s="83" t="s">
        <v>21</v>
      </c>
      <c r="D116" s="83" t="s">
        <v>17</v>
      </c>
      <c r="E116" s="87" t="s">
        <v>2</v>
      </c>
      <c r="F116" s="105">
        <v>2200</v>
      </c>
      <c r="H116" s="588"/>
      <c r="I116" s="588"/>
      <c r="J116" s="193"/>
      <c r="K116" s="193"/>
      <c r="L116" s="193"/>
      <c r="M116" s="73"/>
      <c r="N116" s="194"/>
    </row>
    <row r="117" spans="1:14" ht="16.5">
      <c r="A117" s="86">
        <v>90</v>
      </c>
      <c r="B117" s="103" t="s">
        <v>654</v>
      </c>
      <c r="C117" s="83" t="s">
        <v>21</v>
      </c>
      <c r="D117" s="83" t="s">
        <v>17</v>
      </c>
      <c r="E117" s="87" t="s">
        <v>2</v>
      </c>
      <c r="F117" s="105">
        <v>2200</v>
      </c>
      <c r="H117" s="195"/>
      <c r="I117" s="74"/>
      <c r="J117" s="73"/>
      <c r="K117" s="189"/>
      <c r="L117" s="190"/>
      <c r="M117" s="191"/>
      <c r="N117" s="194"/>
    </row>
    <row r="118" spans="1:14" ht="16.5">
      <c r="A118" s="86">
        <v>91</v>
      </c>
      <c r="B118" s="103" t="s">
        <v>655</v>
      </c>
      <c r="C118" s="83" t="s">
        <v>21</v>
      </c>
      <c r="D118" s="83" t="s">
        <v>17</v>
      </c>
      <c r="E118" s="87" t="s">
        <v>2</v>
      </c>
      <c r="F118" s="105">
        <v>2200</v>
      </c>
      <c r="H118" s="73"/>
      <c r="I118" s="74"/>
      <c r="J118" s="73"/>
      <c r="K118" s="189"/>
      <c r="L118" s="190"/>
      <c r="M118" s="191"/>
      <c r="N118" s="194"/>
    </row>
    <row r="119" spans="1:14" ht="16.5">
      <c r="A119" s="86">
        <v>92</v>
      </c>
      <c r="B119" s="103" t="s">
        <v>656</v>
      </c>
      <c r="C119" s="83" t="s">
        <v>21</v>
      </c>
      <c r="D119" s="83" t="s">
        <v>17</v>
      </c>
      <c r="E119" s="87" t="s">
        <v>2</v>
      </c>
      <c r="F119" s="105">
        <v>2200</v>
      </c>
      <c r="H119" s="73"/>
      <c r="I119" s="74"/>
      <c r="J119" s="73"/>
      <c r="K119" s="189"/>
      <c r="L119" s="190"/>
      <c r="M119" s="191"/>
      <c r="N119" s="194"/>
    </row>
    <row r="120" spans="1:14" ht="16.5">
      <c r="A120" s="86">
        <v>93</v>
      </c>
      <c r="B120" s="103" t="s">
        <v>657</v>
      </c>
      <c r="C120" s="83" t="s">
        <v>21</v>
      </c>
      <c r="D120" s="83" t="s">
        <v>17</v>
      </c>
      <c r="E120" s="87" t="s">
        <v>2</v>
      </c>
      <c r="F120" s="105">
        <v>2200</v>
      </c>
      <c r="H120" s="73"/>
      <c r="I120" s="74"/>
      <c r="J120" s="73"/>
      <c r="K120" s="189"/>
      <c r="L120" s="190"/>
      <c r="M120" s="191"/>
      <c r="N120" s="194"/>
    </row>
    <row r="121" spans="1:14" ht="16.5">
      <c r="A121" s="86">
        <v>94</v>
      </c>
      <c r="B121" s="103" t="s">
        <v>658</v>
      </c>
      <c r="C121" s="83" t="s">
        <v>21</v>
      </c>
      <c r="D121" s="83" t="s">
        <v>17</v>
      </c>
      <c r="E121" s="87" t="s">
        <v>2</v>
      </c>
      <c r="F121" s="105">
        <v>2200</v>
      </c>
      <c r="H121" s="73"/>
      <c r="I121" s="74"/>
      <c r="J121" s="73"/>
      <c r="K121" s="189"/>
      <c r="L121" s="190"/>
      <c r="M121" s="191"/>
      <c r="N121" s="194"/>
    </row>
    <row r="122" spans="1:14" ht="16.5">
      <c r="A122" s="86">
        <v>95</v>
      </c>
      <c r="B122" s="103" t="s">
        <v>659</v>
      </c>
      <c r="C122" s="83" t="s">
        <v>21</v>
      </c>
      <c r="D122" s="83" t="s">
        <v>17</v>
      </c>
      <c r="E122" s="87" t="s">
        <v>2</v>
      </c>
      <c r="F122" s="105">
        <v>2200</v>
      </c>
      <c r="H122" s="73"/>
      <c r="I122" s="74"/>
      <c r="J122" s="73"/>
      <c r="K122" s="189"/>
      <c r="L122" s="190"/>
      <c r="M122" s="191"/>
      <c r="N122" s="194"/>
    </row>
    <row r="123" spans="1:14" ht="16.5">
      <c r="A123" s="86">
        <v>96</v>
      </c>
      <c r="B123" s="103" t="s">
        <v>660</v>
      </c>
      <c r="C123" s="83" t="s">
        <v>21</v>
      </c>
      <c r="D123" s="83" t="s">
        <v>17</v>
      </c>
      <c r="E123" s="87" t="s">
        <v>2</v>
      </c>
      <c r="F123" s="105">
        <v>2200</v>
      </c>
      <c r="H123" s="73"/>
      <c r="I123" s="74"/>
      <c r="J123" s="73"/>
      <c r="K123" s="189"/>
      <c r="L123" s="190"/>
      <c r="M123" s="191"/>
      <c r="N123" s="194"/>
    </row>
    <row r="124" spans="1:14" ht="16.5">
      <c r="A124" s="605" t="s">
        <v>290</v>
      </c>
      <c r="B124" s="615"/>
      <c r="C124" s="615"/>
      <c r="D124" s="615"/>
      <c r="E124" s="615"/>
      <c r="F124" s="615"/>
      <c r="H124" s="73"/>
      <c r="I124" s="74"/>
      <c r="J124" s="73"/>
      <c r="K124" s="189"/>
      <c r="L124" s="190"/>
      <c r="M124" s="191"/>
      <c r="N124" s="194"/>
    </row>
    <row r="125" spans="1:14" ht="16.5">
      <c r="A125" s="86">
        <v>97</v>
      </c>
      <c r="B125" s="103" t="s">
        <v>661</v>
      </c>
      <c r="C125" s="83" t="s">
        <v>21</v>
      </c>
      <c r="D125" s="83" t="s">
        <v>17</v>
      </c>
      <c r="E125" s="87" t="s">
        <v>2</v>
      </c>
      <c r="F125" s="105">
        <v>2200</v>
      </c>
      <c r="H125" s="73"/>
      <c r="I125" s="74"/>
      <c r="J125" s="73"/>
      <c r="K125" s="189"/>
      <c r="L125" s="190"/>
      <c r="M125" s="191"/>
      <c r="N125" s="194"/>
    </row>
    <row r="126" spans="1:14" ht="16.5">
      <c r="A126" s="86">
        <v>98</v>
      </c>
      <c r="B126" s="103" t="s">
        <v>662</v>
      </c>
      <c r="C126" s="83" t="s">
        <v>21</v>
      </c>
      <c r="D126" s="83" t="s">
        <v>17</v>
      </c>
      <c r="E126" s="87" t="s">
        <v>2</v>
      </c>
      <c r="F126" s="105">
        <v>2200</v>
      </c>
      <c r="H126" s="73"/>
      <c r="I126" s="74"/>
      <c r="J126" s="73"/>
      <c r="K126" s="189"/>
      <c r="L126" s="190"/>
      <c r="M126" s="191"/>
      <c r="N126" s="194"/>
    </row>
    <row r="127" spans="1:14" ht="16.5">
      <c r="A127" s="605" t="s">
        <v>663</v>
      </c>
      <c r="B127" s="615"/>
      <c r="C127" s="615"/>
      <c r="D127" s="615"/>
      <c r="E127" s="615"/>
      <c r="F127" s="615"/>
      <c r="H127" s="73"/>
      <c r="I127" s="74"/>
      <c r="J127" s="73"/>
      <c r="K127" s="189"/>
      <c r="L127" s="190"/>
      <c r="M127" s="191"/>
    </row>
    <row r="128" spans="1:14" ht="33">
      <c r="A128" s="173">
        <v>99</v>
      </c>
      <c r="B128" s="103" t="s">
        <v>664</v>
      </c>
      <c r="C128" s="83" t="s">
        <v>21</v>
      </c>
      <c r="D128" s="83" t="s">
        <v>17</v>
      </c>
      <c r="E128" s="87" t="s">
        <v>2</v>
      </c>
      <c r="F128" s="105">
        <v>2200</v>
      </c>
      <c r="H128" s="73"/>
      <c r="I128" s="74"/>
      <c r="J128" s="73"/>
      <c r="K128" s="189"/>
      <c r="L128" s="190"/>
      <c r="M128" s="191"/>
    </row>
    <row r="129" spans="1:13" ht="33">
      <c r="A129" s="86">
        <v>100</v>
      </c>
      <c r="B129" s="103" t="s">
        <v>665</v>
      </c>
      <c r="C129" s="83" t="s">
        <v>21</v>
      </c>
      <c r="D129" s="83" t="s">
        <v>17</v>
      </c>
      <c r="E129" s="87" t="s">
        <v>2</v>
      </c>
      <c r="F129" s="105">
        <v>2200</v>
      </c>
      <c r="H129" s="73"/>
      <c r="I129" s="196"/>
      <c r="J129" s="73"/>
      <c r="K129" s="189"/>
      <c r="L129" s="190"/>
      <c r="M129" s="191"/>
    </row>
    <row r="130" spans="1:13" ht="33">
      <c r="A130" s="86">
        <v>101</v>
      </c>
      <c r="B130" s="104" t="s">
        <v>666</v>
      </c>
      <c r="C130" s="83" t="s">
        <v>21</v>
      </c>
      <c r="D130" s="83" t="s">
        <v>17</v>
      </c>
      <c r="E130" s="87" t="s">
        <v>2</v>
      </c>
      <c r="F130" s="105">
        <v>2200</v>
      </c>
      <c r="H130" s="588"/>
      <c r="I130" s="588"/>
      <c r="J130" s="193"/>
      <c r="K130" s="193"/>
      <c r="L130" s="193"/>
      <c r="M130" s="73"/>
    </row>
    <row r="131" spans="1:13" ht="16.5">
      <c r="A131" s="86">
        <v>102</v>
      </c>
      <c r="B131" s="103" t="s">
        <v>667</v>
      </c>
      <c r="C131" s="83" t="s">
        <v>21</v>
      </c>
      <c r="D131" s="83" t="s">
        <v>17</v>
      </c>
      <c r="E131" s="87" t="s">
        <v>2</v>
      </c>
      <c r="F131" s="105">
        <v>2200</v>
      </c>
      <c r="H131" s="73"/>
      <c r="I131" s="74"/>
      <c r="J131" s="73"/>
      <c r="K131" s="189"/>
      <c r="L131" s="190"/>
      <c r="M131" s="191"/>
    </row>
    <row r="132" spans="1:13" ht="16.5">
      <c r="A132" s="86">
        <v>103</v>
      </c>
      <c r="B132" s="103" t="s">
        <v>668</v>
      </c>
      <c r="C132" s="83" t="s">
        <v>21</v>
      </c>
      <c r="D132" s="83" t="s">
        <v>17</v>
      </c>
      <c r="E132" s="87" t="s">
        <v>2</v>
      </c>
      <c r="F132" s="105">
        <v>2200</v>
      </c>
      <c r="H132" s="73"/>
      <c r="I132" s="74"/>
      <c r="J132" s="73"/>
      <c r="K132" s="189"/>
      <c r="L132" s="190"/>
      <c r="M132" s="191"/>
    </row>
    <row r="133" spans="1:13" ht="16.5">
      <c r="A133" s="605" t="s">
        <v>669</v>
      </c>
      <c r="B133" s="617"/>
      <c r="C133" s="617"/>
      <c r="D133" s="617"/>
      <c r="E133" s="617"/>
      <c r="F133" s="617"/>
      <c r="H133" s="73"/>
      <c r="I133" s="196"/>
      <c r="J133" s="73"/>
      <c r="K133" s="189"/>
      <c r="L133" s="190"/>
      <c r="M133" s="191"/>
    </row>
    <row r="134" spans="1:13" ht="15" customHeight="1">
      <c r="A134" s="173">
        <v>104</v>
      </c>
      <c r="B134" s="103" t="s">
        <v>291</v>
      </c>
      <c r="C134" s="83" t="s">
        <v>21</v>
      </c>
      <c r="D134" s="83" t="s">
        <v>17</v>
      </c>
      <c r="E134" s="87" t="s">
        <v>2</v>
      </c>
      <c r="F134" s="105">
        <v>2200</v>
      </c>
      <c r="H134" s="73"/>
      <c r="I134" s="74"/>
      <c r="J134" s="73"/>
      <c r="K134" s="189"/>
      <c r="L134" s="190"/>
      <c r="M134" s="191"/>
    </row>
    <row r="135" spans="1:13" ht="16.5">
      <c r="A135" s="86">
        <v>105</v>
      </c>
      <c r="B135" s="103" t="s">
        <v>670</v>
      </c>
      <c r="C135" s="83" t="s">
        <v>21</v>
      </c>
      <c r="D135" s="83" t="s">
        <v>17</v>
      </c>
      <c r="E135" s="87" t="s">
        <v>2</v>
      </c>
      <c r="F135" s="105">
        <v>2200</v>
      </c>
      <c r="H135" s="73"/>
      <c r="I135" s="74"/>
      <c r="J135" s="73"/>
      <c r="K135" s="189"/>
      <c r="L135" s="190"/>
      <c r="M135" s="191"/>
    </row>
    <row r="136" spans="1:13" ht="16.5">
      <c r="A136" s="86">
        <v>106</v>
      </c>
      <c r="B136" s="103" t="s">
        <v>671</v>
      </c>
      <c r="C136" s="83" t="s">
        <v>21</v>
      </c>
      <c r="D136" s="83" t="s">
        <v>17</v>
      </c>
      <c r="E136" s="87" t="s">
        <v>2</v>
      </c>
      <c r="F136" s="105">
        <v>2200</v>
      </c>
      <c r="H136" s="588"/>
      <c r="I136" s="588"/>
      <c r="J136" s="193"/>
      <c r="K136" s="193"/>
      <c r="L136" s="193"/>
      <c r="M136" s="73"/>
    </row>
    <row r="137" spans="1:13" ht="16.5">
      <c r="A137" s="86">
        <v>107</v>
      </c>
      <c r="B137" s="103" t="s">
        <v>292</v>
      </c>
      <c r="C137" s="83" t="s">
        <v>21</v>
      </c>
      <c r="D137" s="83" t="s">
        <v>17</v>
      </c>
      <c r="E137" s="87" t="s">
        <v>2</v>
      </c>
      <c r="F137" s="105">
        <v>2200</v>
      </c>
      <c r="H137" s="73"/>
      <c r="I137" s="74"/>
      <c r="J137" s="73"/>
      <c r="K137" s="189"/>
      <c r="L137" s="190"/>
      <c r="M137" s="191"/>
    </row>
    <row r="138" spans="1:13" ht="16.5">
      <c r="A138" s="86">
        <v>108</v>
      </c>
      <c r="B138" s="104" t="s">
        <v>672</v>
      </c>
      <c r="C138" s="83" t="s">
        <v>21</v>
      </c>
      <c r="D138" s="83" t="s">
        <v>17</v>
      </c>
      <c r="E138" s="87" t="s">
        <v>2</v>
      </c>
      <c r="F138" s="105">
        <v>2200</v>
      </c>
      <c r="H138" s="73"/>
      <c r="I138" s="74"/>
      <c r="J138" s="73"/>
      <c r="K138" s="189"/>
      <c r="L138" s="190"/>
      <c r="M138" s="191"/>
    </row>
    <row r="139" spans="1:13" ht="16.5">
      <c r="A139" s="86">
        <v>109</v>
      </c>
      <c r="B139" s="103" t="s">
        <v>673</v>
      </c>
      <c r="C139" s="83" t="s">
        <v>21</v>
      </c>
      <c r="D139" s="83" t="s">
        <v>17</v>
      </c>
      <c r="E139" s="87" t="s">
        <v>2</v>
      </c>
      <c r="F139" s="105">
        <v>2200</v>
      </c>
      <c r="H139" s="73"/>
      <c r="I139" s="74"/>
      <c r="J139" s="73"/>
      <c r="K139" s="189"/>
      <c r="L139" s="190"/>
      <c r="M139" s="191"/>
    </row>
    <row r="140" spans="1:13" ht="16.5">
      <c r="A140" s="605" t="s">
        <v>296</v>
      </c>
      <c r="B140" s="617"/>
      <c r="C140" s="617"/>
      <c r="D140" s="617"/>
      <c r="E140" s="617"/>
      <c r="F140" s="617"/>
      <c r="H140" s="73"/>
      <c r="I140" s="74"/>
      <c r="J140" s="73"/>
      <c r="K140" s="189"/>
      <c r="L140" s="190"/>
      <c r="M140" s="191"/>
    </row>
    <row r="141" spans="1:13" ht="16.5">
      <c r="A141" s="86">
        <v>110</v>
      </c>
      <c r="B141" s="102" t="s">
        <v>293</v>
      </c>
      <c r="C141" s="83" t="s">
        <v>21</v>
      </c>
      <c r="D141" s="83" t="s">
        <v>17</v>
      </c>
      <c r="E141" s="87" t="s">
        <v>2</v>
      </c>
      <c r="F141" s="105">
        <v>2200</v>
      </c>
      <c r="H141" s="73"/>
      <c r="I141" s="196"/>
      <c r="J141" s="73"/>
      <c r="K141" s="189"/>
      <c r="L141" s="190"/>
      <c r="M141" s="191"/>
    </row>
    <row r="142" spans="1:13" s="45" customFormat="1" ht="16.5">
      <c r="A142" s="86">
        <v>111</v>
      </c>
      <c r="B142" s="102" t="s">
        <v>294</v>
      </c>
      <c r="C142" s="83" t="s">
        <v>21</v>
      </c>
      <c r="D142" s="83" t="s">
        <v>17</v>
      </c>
      <c r="E142" s="87" t="s">
        <v>2</v>
      </c>
      <c r="F142" s="105">
        <v>2200</v>
      </c>
      <c r="H142" s="73"/>
      <c r="I142" s="74"/>
      <c r="J142" s="73"/>
      <c r="K142" s="189"/>
      <c r="L142" s="190"/>
      <c r="M142" s="191"/>
    </row>
    <row r="143" spans="1:13" s="45" customFormat="1" ht="16.5">
      <c r="A143" s="605" t="s">
        <v>677</v>
      </c>
      <c r="B143" s="615"/>
      <c r="C143" s="615"/>
      <c r="D143" s="615"/>
      <c r="E143" s="615"/>
      <c r="F143" s="615"/>
      <c r="H143" s="588"/>
      <c r="I143" s="588"/>
      <c r="J143" s="193"/>
      <c r="K143" s="193"/>
      <c r="L143" s="193"/>
      <c r="M143" s="73"/>
    </row>
    <row r="144" spans="1:13" ht="16.5">
      <c r="A144" s="86">
        <v>112</v>
      </c>
      <c r="B144" s="102" t="s">
        <v>295</v>
      </c>
      <c r="C144" s="83" t="s">
        <v>21</v>
      </c>
      <c r="D144" s="83" t="s">
        <v>17</v>
      </c>
      <c r="E144" s="87" t="s">
        <v>2</v>
      </c>
      <c r="F144" s="105">
        <v>2200</v>
      </c>
      <c r="H144" s="73"/>
      <c r="I144" s="74"/>
      <c r="J144" s="73"/>
      <c r="K144" s="189"/>
      <c r="L144" s="190"/>
      <c r="M144" s="191"/>
    </row>
    <row r="145" spans="1:15" ht="15" customHeight="1">
      <c r="A145" s="605" t="s">
        <v>678</v>
      </c>
      <c r="B145" s="605"/>
      <c r="C145" s="605"/>
      <c r="D145" s="605"/>
      <c r="E145" s="605"/>
      <c r="F145" s="605"/>
      <c r="H145" s="588"/>
      <c r="I145" s="588"/>
      <c r="J145" s="193"/>
      <c r="K145" s="193"/>
      <c r="L145" s="193"/>
      <c r="M145" s="73"/>
    </row>
    <row r="146" spans="1:15" ht="16.5">
      <c r="A146" s="86">
        <v>113</v>
      </c>
      <c r="B146" s="106" t="s">
        <v>674</v>
      </c>
      <c r="C146" s="83" t="s">
        <v>21</v>
      </c>
      <c r="D146" s="83" t="s">
        <v>17</v>
      </c>
      <c r="E146" s="87" t="s">
        <v>2</v>
      </c>
      <c r="F146" s="107">
        <v>2200</v>
      </c>
      <c r="H146" s="73"/>
      <c r="I146" s="197"/>
      <c r="J146" s="73"/>
      <c r="K146" s="189"/>
      <c r="L146" s="190"/>
      <c r="M146" s="191"/>
    </row>
    <row r="147" spans="1:15" ht="16.5">
      <c r="A147" s="605" t="s">
        <v>679</v>
      </c>
      <c r="B147" s="614"/>
      <c r="C147" s="614"/>
      <c r="D147" s="614"/>
      <c r="E147" s="614"/>
      <c r="F147" s="614"/>
      <c r="H147" s="73"/>
      <c r="I147" s="196"/>
      <c r="J147" s="73"/>
      <c r="K147" s="189"/>
      <c r="L147" s="190"/>
      <c r="M147" s="191"/>
    </row>
    <row r="148" spans="1:15" ht="16.5">
      <c r="A148" s="86">
        <v>114</v>
      </c>
      <c r="B148" s="102" t="s">
        <v>297</v>
      </c>
      <c r="C148" s="83" t="s">
        <v>21</v>
      </c>
      <c r="D148" s="83" t="s">
        <v>17</v>
      </c>
      <c r="E148" s="87" t="s">
        <v>2</v>
      </c>
      <c r="F148" s="105">
        <v>2200</v>
      </c>
      <c r="H148" s="588"/>
      <c r="I148" s="588"/>
      <c r="J148" s="193"/>
      <c r="K148" s="193"/>
      <c r="L148" s="193"/>
      <c r="M148" s="73"/>
    </row>
    <row r="149" spans="1:15" s="45" customFormat="1" ht="16.5">
      <c r="A149" s="86">
        <v>115</v>
      </c>
      <c r="B149" s="102" t="s">
        <v>298</v>
      </c>
      <c r="C149" s="83" t="s">
        <v>21</v>
      </c>
      <c r="D149" s="83" t="s">
        <v>17</v>
      </c>
      <c r="E149" s="87" t="s">
        <v>2</v>
      </c>
      <c r="F149" s="105">
        <v>2200</v>
      </c>
      <c r="H149" s="73"/>
      <c r="I149" s="197"/>
      <c r="J149" s="73"/>
      <c r="K149" s="189"/>
      <c r="L149" s="190"/>
      <c r="M149" s="191"/>
    </row>
    <row r="150" spans="1:15" s="45" customFormat="1" ht="16.5">
      <c r="A150" s="86">
        <v>116</v>
      </c>
      <c r="B150" s="102" t="s">
        <v>299</v>
      </c>
      <c r="C150" s="83" t="s">
        <v>21</v>
      </c>
      <c r="D150" s="83" t="s">
        <v>17</v>
      </c>
      <c r="E150" s="87" t="s">
        <v>2</v>
      </c>
      <c r="F150" s="105">
        <v>2200</v>
      </c>
      <c r="H150" s="588"/>
      <c r="I150" s="588"/>
      <c r="J150" s="193"/>
      <c r="K150" s="193"/>
      <c r="L150" s="193"/>
      <c r="M150" s="73"/>
      <c r="N150" s="198"/>
    </row>
    <row r="151" spans="1:15" s="45" customFormat="1" ht="16.5">
      <c r="A151" s="605" t="s">
        <v>300</v>
      </c>
      <c r="B151" s="615"/>
      <c r="C151" s="615"/>
      <c r="D151" s="615"/>
      <c r="E151" s="615"/>
      <c r="F151" s="615"/>
      <c r="H151" s="73"/>
      <c r="I151" s="196"/>
      <c r="J151" s="73"/>
      <c r="K151" s="189"/>
      <c r="L151" s="190"/>
      <c r="M151" s="191"/>
      <c r="N151" s="198"/>
    </row>
    <row r="152" spans="1:15" s="45" customFormat="1" ht="16.5">
      <c r="A152" s="86">
        <v>117</v>
      </c>
      <c r="B152" s="102" t="s">
        <v>301</v>
      </c>
      <c r="C152" s="83" t="s">
        <v>21</v>
      </c>
      <c r="D152" s="83" t="s">
        <v>17</v>
      </c>
      <c r="E152" s="87" t="s">
        <v>2</v>
      </c>
      <c r="F152" s="107">
        <v>2200</v>
      </c>
      <c r="H152" s="73"/>
      <c r="I152" s="196"/>
      <c r="J152" s="73"/>
      <c r="K152" s="189"/>
      <c r="L152" s="190"/>
      <c r="M152" s="191"/>
      <c r="N152" s="198"/>
    </row>
    <row r="153" spans="1:15" s="45" customFormat="1" ht="16.5">
      <c r="A153" s="605" t="s">
        <v>680</v>
      </c>
      <c r="B153" s="607"/>
      <c r="C153" s="607"/>
      <c r="D153" s="607"/>
      <c r="E153" s="607"/>
      <c r="F153" s="607"/>
      <c r="H153" s="588"/>
      <c r="I153" s="588"/>
      <c r="J153" s="193"/>
      <c r="K153" s="193"/>
      <c r="L153" s="193"/>
      <c r="M153" s="73"/>
      <c r="N153" s="198"/>
    </row>
    <row r="154" spans="1:15" s="45" customFormat="1" ht="16.5">
      <c r="A154" s="86">
        <v>118</v>
      </c>
      <c r="B154" s="102" t="s">
        <v>302</v>
      </c>
      <c r="C154" s="83" t="s">
        <v>21</v>
      </c>
      <c r="D154" s="83" t="s">
        <v>17</v>
      </c>
      <c r="E154" s="87" t="s">
        <v>2</v>
      </c>
      <c r="F154" s="105">
        <v>2200</v>
      </c>
      <c r="H154" s="73"/>
      <c r="I154" s="197"/>
      <c r="J154" s="73"/>
      <c r="K154" s="189"/>
      <c r="L154" s="190"/>
      <c r="M154" s="191"/>
      <c r="N154" s="198"/>
    </row>
    <row r="155" spans="1:15" s="45" customFormat="1" ht="16.5">
      <c r="A155" s="86">
        <v>119</v>
      </c>
      <c r="B155" s="102" t="s">
        <v>303</v>
      </c>
      <c r="C155" s="83" t="s">
        <v>21</v>
      </c>
      <c r="D155" s="83" t="s">
        <v>17</v>
      </c>
      <c r="E155" s="87" t="s">
        <v>2</v>
      </c>
      <c r="F155" s="105">
        <v>2200</v>
      </c>
      <c r="H155" s="73"/>
      <c r="I155" s="197"/>
      <c r="J155" s="73"/>
      <c r="K155" s="189"/>
      <c r="L155" s="190"/>
      <c r="M155" s="191"/>
      <c r="N155" s="198"/>
    </row>
    <row r="156" spans="1:15" s="45" customFormat="1" ht="16.5">
      <c r="A156" s="86">
        <v>120</v>
      </c>
      <c r="B156" s="102" t="s">
        <v>304</v>
      </c>
      <c r="C156" s="83" t="s">
        <v>21</v>
      </c>
      <c r="D156" s="83" t="s">
        <v>17</v>
      </c>
      <c r="E156" s="87" t="s">
        <v>2</v>
      </c>
      <c r="F156" s="105">
        <v>2200</v>
      </c>
      <c r="H156" s="588"/>
      <c r="I156" s="588"/>
      <c r="J156" s="193"/>
      <c r="K156" s="193"/>
      <c r="L156" s="193"/>
      <c r="M156" s="73"/>
      <c r="N156" s="198"/>
    </row>
    <row r="157" spans="1:15" s="45" customFormat="1" ht="16.5">
      <c r="A157" s="86">
        <v>121</v>
      </c>
      <c r="B157" s="102" t="s">
        <v>675</v>
      </c>
      <c r="C157" s="83" t="s">
        <v>21</v>
      </c>
      <c r="D157" s="83" t="s">
        <v>17</v>
      </c>
      <c r="E157" s="87" t="s">
        <v>2</v>
      </c>
      <c r="F157" s="105">
        <v>2200</v>
      </c>
      <c r="H157" s="73"/>
      <c r="I157" s="74"/>
      <c r="J157" s="73"/>
      <c r="K157" s="189"/>
      <c r="L157" s="190"/>
      <c r="M157" s="191"/>
      <c r="N157" s="198"/>
    </row>
    <row r="158" spans="1:15" s="45" customFormat="1" ht="16.5">
      <c r="A158" s="608" t="s">
        <v>676</v>
      </c>
      <c r="B158" s="609"/>
      <c r="C158" s="609"/>
      <c r="D158" s="609"/>
      <c r="E158" s="609"/>
      <c r="F158" s="609"/>
      <c r="H158" s="73"/>
      <c r="I158" s="74"/>
      <c r="J158" s="73"/>
      <c r="K158" s="189"/>
      <c r="L158" s="190"/>
      <c r="M158" s="191"/>
      <c r="N158" s="198"/>
      <c r="O158" s="198"/>
    </row>
    <row r="159" spans="1:15" s="45" customFormat="1" ht="16.5">
      <c r="A159" s="605" t="s">
        <v>682</v>
      </c>
      <c r="B159" s="606"/>
      <c r="C159" s="606"/>
      <c r="D159" s="606"/>
      <c r="E159" s="606"/>
      <c r="F159" s="606"/>
      <c r="H159" s="206"/>
      <c r="I159" s="206"/>
      <c r="J159" s="193"/>
      <c r="K159" s="193"/>
      <c r="L159" s="193"/>
      <c r="M159" s="73"/>
      <c r="N159" s="198"/>
      <c r="O159" s="198"/>
    </row>
    <row r="160" spans="1:15" ht="33">
      <c r="A160" s="86">
        <v>122</v>
      </c>
      <c r="B160" s="108" t="s">
        <v>681</v>
      </c>
      <c r="C160" s="83" t="s">
        <v>21</v>
      </c>
      <c r="D160" s="83" t="s">
        <v>20</v>
      </c>
      <c r="E160" s="87" t="s">
        <v>2</v>
      </c>
      <c r="F160" s="105">
        <v>3680</v>
      </c>
      <c r="H160" s="73"/>
      <c r="I160" s="207"/>
      <c r="J160" s="73"/>
      <c r="K160" s="73"/>
      <c r="L160" s="190"/>
      <c r="M160" s="191"/>
      <c r="N160" s="194"/>
      <c r="O160" s="194"/>
    </row>
    <row r="161" spans="1:15" ht="66">
      <c r="A161" s="86">
        <v>123</v>
      </c>
      <c r="B161" s="109" t="s">
        <v>683</v>
      </c>
      <c r="C161" s="83" t="s">
        <v>21</v>
      </c>
      <c r="D161" s="83" t="s">
        <v>20</v>
      </c>
      <c r="E161" s="87" t="s">
        <v>2</v>
      </c>
      <c r="F161" s="105">
        <v>3680</v>
      </c>
      <c r="H161" s="73"/>
      <c r="I161" s="208"/>
      <c r="J161" s="73"/>
      <c r="K161" s="73"/>
      <c r="L161" s="190"/>
      <c r="M161" s="191"/>
      <c r="N161" s="194"/>
      <c r="O161" s="194"/>
    </row>
    <row r="162" spans="1:15" ht="33" customHeight="1">
      <c r="A162" s="86">
        <v>124</v>
      </c>
      <c r="B162" s="103" t="s">
        <v>684</v>
      </c>
      <c r="C162" s="83" t="s">
        <v>21</v>
      </c>
      <c r="D162" s="83" t="s">
        <v>20</v>
      </c>
      <c r="E162" s="87" t="s">
        <v>2</v>
      </c>
      <c r="F162" s="105">
        <v>3680</v>
      </c>
      <c r="H162" s="73"/>
      <c r="I162" s="74"/>
      <c r="J162" s="73"/>
      <c r="K162" s="73"/>
      <c r="L162" s="190"/>
      <c r="M162" s="191"/>
      <c r="N162" s="194"/>
      <c r="O162" s="194"/>
    </row>
    <row r="163" spans="1:15" ht="33">
      <c r="A163" s="86">
        <v>125</v>
      </c>
      <c r="B163" s="108" t="s">
        <v>685</v>
      </c>
      <c r="C163" s="83" t="s">
        <v>21</v>
      </c>
      <c r="D163" s="83" t="s">
        <v>20</v>
      </c>
      <c r="E163" s="87" t="s">
        <v>2</v>
      </c>
      <c r="F163" s="105">
        <v>3680</v>
      </c>
      <c r="H163" s="73"/>
      <c r="I163" s="207"/>
      <c r="J163" s="73"/>
      <c r="K163" s="73"/>
      <c r="L163" s="190"/>
      <c r="M163" s="191"/>
      <c r="N163" s="194"/>
      <c r="O163" s="194"/>
    </row>
    <row r="164" spans="1:15" ht="16.5">
      <c r="A164" s="589" t="s">
        <v>686</v>
      </c>
      <c r="B164" s="590"/>
      <c r="C164" s="590"/>
      <c r="D164" s="590"/>
      <c r="E164" s="590"/>
      <c r="F164" s="590"/>
      <c r="H164" s="209"/>
      <c r="I164" s="209"/>
      <c r="J164" s="210"/>
      <c r="K164" s="210"/>
      <c r="L164" s="210"/>
      <c r="M164" s="211"/>
      <c r="N164" s="194"/>
      <c r="O164" s="194"/>
    </row>
    <row r="165" spans="1:15" ht="66">
      <c r="A165" s="110">
        <v>126</v>
      </c>
      <c r="B165" s="103" t="s">
        <v>687</v>
      </c>
      <c r="C165" s="83" t="s">
        <v>21</v>
      </c>
      <c r="D165" s="83" t="s">
        <v>20</v>
      </c>
      <c r="E165" s="87" t="s">
        <v>2</v>
      </c>
      <c r="F165" s="105">
        <v>3680</v>
      </c>
      <c r="H165" s="212"/>
      <c r="I165" s="74"/>
      <c r="J165" s="73"/>
      <c r="K165" s="73"/>
      <c r="L165" s="190"/>
      <c r="M165" s="191"/>
      <c r="N165" s="194"/>
      <c r="O165" s="194"/>
    </row>
    <row r="166" spans="1:15" ht="82.5">
      <c r="A166" s="86">
        <v>127</v>
      </c>
      <c r="B166" s="111" t="s">
        <v>688</v>
      </c>
      <c r="C166" s="83" t="s">
        <v>21</v>
      </c>
      <c r="D166" s="83" t="s">
        <v>20</v>
      </c>
      <c r="E166" s="87" t="s">
        <v>2</v>
      </c>
      <c r="F166" s="105">
        <v>3680</v>
      </c>
      <c r="H166" s="73"/>
      <c r="I166" s="213"/>
      <c r="J166" s="73"/>
      <c r="K166" s="73"/>
      <c r="L166" s="190"/>
      <c r="M166" s="191"/>
      <c r="N166" s="194"/>
      <c r="O166" s="194"/>
    </row>
    <row r="167" spans="1:15" ht="49.5" customHeight="1">
      <c r="A167" s="86">
        <v>128</v>
      </c>
      <c r="B167" s="111" t="s">
        <v>689</v>
      </c>
      <c r="C167" s="83" t="s">
        <v>21</v>
      </c>
      <c r="D167" s="83" t="s">
        <v>20</v>
      </c>
      <c r="E167" s="87" t="s">
        <v>2</v>
      </c>
      <c r="F167" s="105">
        <v>3680</v>
      </c>
      <c r="H167" s="73"/>
      <c r="I167" s="213"/>
      <c r="J167" s="73"/>
      <c r="K167" s="73"/>
      <c r="L167" s="190"/>
      <c r="M167" s="191"/>
      <c r="N167" s="194"/>
      <c r="O167" s="194"/>
    </row>
    <row r="168" spans="1:15" ht="16.5">
      <c r="A168" s="591" t="s">
        <v>690</v>
      </c>
      <c r="B168" s="590"/>
      <c r="C168" s="590"/>
      <c r="D168" s="590"/>
      <c r="E168" s="590"/>
      <c r="F168" s="590"/>
      <c r="H168" s="214"/>
      <c r="I168" s="214"/>
      <c r="J168" s="215"/>
      <c r="K168" s="215"/>
      <c r="L168" s="215"/>
      <c r="M168" s="211"/>
      <c r="N168" s="194"/>
      <c r="O168" s="194"/>
    </row>
    <row r="169" spans="1:15" ht="33">
      <c r="A169" s="86">
        <v>129</v>
      </c>
      <c r="B169" s="103" t="s">
        <v>691</v>
      </c>
      <c r="C169" s="83" t="s">
        <v>21</v>
      </c>
      <c r="D169" s="83" t="s">
        <v>20</v>
      </c>
      <c r="E169" s="87" t="s">
        <v>2</v>
      </c>
      <c r="F169" s="105">
        <v>3680</v>
      </c>
      <c r="H169" s="73"/>
      <c r="I169" s="74"/>
      <c r="J169" s="73"/>
      <c r="K169" s="73"/>
      <c r="L169" s="190"/>
      <c r="M169" s="191"/>
      <c r="N169" s="194"/>
      <c r="O169" s="194"/>
    </row>
    <row r="170" spans="1:15" ht="33">
      <c r="A170" s="86">
        <v>130</v>
      </c>
      <c r="B170" s="111" t="s">
        <v>692</v>
      </c>
      <c r="C170" s="83" t="s">
        <v>21</v>
      </c>
      <c r="D170" s="83" t="s">
        <v>20</v>
      </c>
      <c r="E170" s="87" t="s">
        <v>2</v>
      </c>
      <c r="F170" s="105">
        <v>3680</v>
      </c>
      <c r="H170" s="73"/>
      <c r="I170" s="213"/>
      <c r="J170" s="73"/>
      <c r="K170" s="73"/>
      <c r="L170" s="190"/>
      <c r="M170" s="191"/>
      <c r="N170" s="194"/>
      <c r="O170" s="194"/>
    </row>
    <row r="171" spans="1:15" ht="49.5" customHeight="1">
      <c r="A171" s="86">
        <v>131</v>
      </c>
      <c r="B171" s="111" t="s">
        <v>693</v>
      </c>
      <c r="C171" s="83" t="s">
        <v>21</v>
      </c>
      <c r="D171" s="83" t="s">
        <v>20</v>
      </c>
      <c r="E171" s="87" t="s">
        <v>2</v>
      </c>
      <c r="F171" s="105">
        <v>3680</v>
      </c>
      <c r="H171" s="73"/>
      <c r="I171" s="213"/>
      <c r="J171" s="73"/>
      <c r="K171" s="73"/>
      <c r="L171" s="190"/>
      <c r="M171" s="191"/>
      <c r="N171" s="194"/>
      <c r="O171" s="194"/>
    </row>
    <row r="172" spans="1:15" ht="66">
      <c r="A172" s="86">
        <v>132</v>
      </c>
      <c r="B172" s="112" t="s">
        <v>694</v>
      </c>
      <c r="C172" s="83" t="s">
        <v>21</v>
      </c>
      <c r="D172" s="83" t="s">
        <v>20</v>
      </c>
      <c r="E172" s="87" t="s">
        <v>2</v>
      </c>
      <c r="F172" s="105">
        <v>3680</v>
      </c>
      <c r="H172" s="73"/>
      <c r="I172" s="216"/>
      <c r="J172" s="73"/>
      <c r="K172" s="73"/>
      <c r="L172" s="190"/>
      <c r="M172" s="191"/>
      <c r="N172" s="194"/>
      <c r="O172" s="194"/>
    </row>
    <row r="173" spans="1:15" ht="49.5">
      <c r="A173" s="86">
        <v>133</v>
      </c>
      <c r="B173" s="112" t="s">
        <v>695</v>
      </c>
      <c r="C173" s="83" t="s">
        <v>21</v>
      </c>
      <c r="D173" s="83" t="s">
        <v>20</v>
      </c>
      <c r="E173" s="87" t="s">
        <v>2</v>
      </c>
      <c r="F173" s="105">
        <v>3680</v>
      </c>
      <c r="H173" s="73"/>
      <c r="I173" s="216"/>
      <c r="J173" s="73"/>
      <c r="K173" s="73"/>
      <c r="L173" s="190"/>
      <c r="M173" s="191"/>
      <c r="N173" s="194"/>
      <c r="O173" s="194"/>
    </row>
    <row r="174" spans="1:15" ht="42.75" customHeight="1">
      <c r="A174" s="86">
        <v>134</v>
      </c>
      <c r="B174" s="112" t="s">
        <v>696</v>
      </c>
      <c r="C174" s="83" t="s">
        <v>21</v>
      </c>
      <c r="D174" s="83" t="s">
        <v>20</v>
      </c>
      <c r="E174" s="87" t="s">
        <v>2</v>
      </c>
      <c r="F174" s="105">
        <v>3680</v>
      </c>
      <c r="H174" s="73"/>
      <c r="I174" s="216"/>
      <c r="J174" s="73"/>
      <c r="K174" s="73"/>
      <c r="L174" s="190"/>
      <c r="M174" s="191"/>
      <c r="N174" s="194"/>
      <c r="O174" s="194"/>
    </row>
    <row r="175" spans="1:15" ht="66">
      <c r="A175" s="86">
        <v>135</v>
      </c>
      <c r="B175" s="111" t="s">
        <v>697</v>
      </c>
      <c r="C175" s="83" t="s">
        <v>21</v>
      </c>
      <c r="D175" s="83" t="s">
        <v>20</v>
      </c>
      <c r="E175" s="87" t="s">
        <v>2</v>
      </c>
      <c r="F175" s="105">
        <v>3680</v>
      </c>
      <c r="H175" s="73"/>
      <c r="I175" s="213"/>
      <c r="J175" s="73"/>
      <c r="K175" s="73"/>
      <c r="L175" s="190"/>
      <c r="M175" s="191"/>
      <c r="N175" s="194"/>
      <c r="O175" s="194"/>
    </row>
    <row r="176" spans="1:15" ht="49.5">
      <c r="A176" s="86">
        <v>136</v>
      </c>
      <c r="B176" s="103" t="s">
        <v>698</v>
      </c>
      <c r="C176" s="83" t="s">
        <v>21</v>
      </c>
      <c r="D176" s="83" t="s">
        <v>20</v>
      </c>
      <c r="E176" s="87" t="s">
        <v>2</v>
      </c>
      <c r="F176" s="105">
        <v>3680</v>
      </c>
      <c r="H176" s="73"/>
      <c r="I176" s="74"/>
      <c r="J176" s="73"/>
      <c r="K176" s="73"/>
      <c r="L176" s="190"/>
      <c r="M176" s="191"/>
      <c r="N176" s="194"/>
      <c r="O176" s="194"/>
    </row>
    <row r="177" spans="1:15" ht="16.5">
      <c r="A177" s="593" t="s">
        <v>699</v>
      </c>
      <c r="B177" s="594"/>
      <c r="C177" s="594"/>
      <c r="D177" s="594"/>
      <c r="E177" s="594"/>
      <c r="F177" s="594"/>
      <c r="H177" s="217"/>
      <c r="I177" s="217"/>
      <c r="J177" s="187"/>
      <c r="K177" s="187"/>
      <c r="L177" s="187"/>
      <c r="M177" s="188"/>
      <c r="N177" s="194"/>
      <c r="O177" s="194"/>
    </row>
    <row r="178" spans="1:15" ht="49.5">
      <c r="A178" s="86">
        <v>137</v>
      </c>
      <c r="B178" s="111" t="s">
        <v>700</v>
      </c>
      <c r="C178" s="83" t="s">
        <v>21</v>
      </c>
      <c r="D178" s="83" t="s">
        <v>20</v>
      </c>
      <c r="E178" s="87" t="s">
        <v>2</v>
      </c>
      <c r="F178" s="105">
        <v>3680</v>
      </c>
      <c r="H178" s="73"/>
      <c r="I178" s="208"/>
      <c r="J178" s="73"/>
      <c r="K178" s="73"/>
      <c r="L178" s="190"/>
      <c r="M178" s="191"/>
      <c r="N178" s="194"/>
      <c r="O178" s="194"/>
    </row>
    <row r="179" spans="1:15" ht="28.5" customHeight="1">
      <c r="A179" s="113">
        <v>138</v>
      </c>
      <c r="B179" s="111" t="s">
        <v>701</v>
      </c>
      <c r="C179" s="83" t="s">
        <v>21</v>
      </c>
      <c r="D179" s="83" t="s">
        <v>20</v>
      </c>
      <c r="E179" s="87" t="s">
        <v>2</v>
      </c>
      <c r="F179" s="105">
        <v>3680</v>
      </c>
      <c r="H179" s="218"/>
      <c r="I179" s="208"/>
      <c r="J179" s="73"/>
      <c r="K179" s="73"/>
      <c r="L179" s="190"/>
      <c r="M179" s="191"/>
      <c r="N179" s="194"/>
      <c r="O179" s="194"/>
    </row>
    <row r="180" spans="1:15" ht="33" customHeight="1">
      <c r="A180" s="113">
        <v>139</v>
      </c>
      <c r="B180" s="111" t="s">
        <v>702</v>
      </c>
      <c r="C180" s="83" t="s">
        <v>21</v>
      </c>
      <c r="D180" s="83" t="s">
        <v>20</v>
      </c>
      <c r="E180" s="87" t="s">
        <v>2</v>
      </c>
      <c r="F180" s="105">
        <v>3680</v>
      </c>
      <c r="H180" s="218"/>
      <c r="I180" s="208"/>
      <c r="J180" s="73"/>
      <c r="K180" s="73"/>
      <c r="L180" s="190"/>
      <c r="M180" s="191"/>
      <c r="N180" s="194"/>
      <c r="O180" s="194"/>
    </row>
    <row r="181" spans="1:15" ht="49.5">
      <c r="A181" s="86">
        <v>140</v>
      </c>
      <c r="B181" s="111" t="s">
        <v>703</v>
      </c>
      <c r="C181" s="83" t="s">
        <v>21</v>
      </c>
      <c r="D181" s="83" t="s">
        <v>20</v>
      </c>
      <c r="E181" s="87" t="s">
        <v>2</v>
      </c>
      <c r="F181" s="105">
        <v>3680</v>
      </c>
      <c r="H181" s="73"/>
      <c r="I181" s="208"/>
      <c r="J181" s="73"/>
      <c r="K181" s="73"/>
      <c r="L181" s="190"/>
      <c r="M181" s="191"/>
      <c r="N181" s="194"/>
      <c r="O181" s="194"/>
    </row>
    <row r="182" spans="1:15" ht="33">
      <c r="A182" s="86">
        <v>141</v>
      </c>
      <c r="B182" s="109" t="s">
        <v>704</v>
      </c>
      <c r="C182" s="83" t="s">
        <v>21</v>
      </c>
      <c r="D182" s="83" t="s">
        <v>20</v>
      </c>
      <c r="E182" s="87" t="s">
        <v>2</v>
      </c>
      <c r="F182" s="105">
        <v>3680</v>
      </c>
      <c r="H182" s="218"/>
      <c r="I182" s="208"/>
      <c r="J182" s="73"/>
      <c r="K182" s="73"/>
      <c r="L182" s="190"/>
      <c r="M182" s="191"/>
      <c r="N182" s="194"/>
      <c r="O182" s="194"/>
    </row>
    <row r="183" spans="1:15" ht="33">
      <c r="A183" s="113">
        <v>142</v>
      </c>
      <c r="B183" s="111" t="s">
        <v>705</v>
      </c>
      <c r="C183" s="83" t="s">
        <v>21</v>
      </c>
      <c r="D183" s="83" t="s">
        <v>20</v>
      </c>
      <c r="E183" s="87" t="s">
        <v>2</v>
      </c>
      <c r="F183" s="105">
        <v>3680</v>
      </c>
      <c r="H183" s="73"/>
      <c r="I183" s="213"/>
      <c r="J183" s="73"/>
      <c r="K183" s="73"/>
      <c r="L183" s="190"/>
      <c r="M183" s="191"/>
      <c r="N183" s="194"/>
      <c r="O183" s="194"/>
    </row>
    <row r="184" spans="1:15" ht="33">
      <c r="A184" s="113">
        <v>143</v>
      </c>
      <c r="B184" s="103" t="s">
        <v>706</v>
      </c>
      <c r="C184" s="83" t="s">
        <v>21</v>
      </c>
      <c r="D184" s="83" t="s">
        <v>20</v>
      </c>
      <c r="E184" s="87" t="s">
        <v>2</v>
      </c>
      <c r="F184" s="105">
        <v>3680</v>
      </c>
      <c r="H184" s="218"/>
      <c r="I184" s="74"/>
      <c r="J184" s="73"/>
      <c r="K184" s="73"/>
      <c r="L184" s="190"/>
      <c r="M184" s="191"/>
      <c r="N184" s="194"/>
      <c r="O184" s="194"/>
    </row>
    <row r="185" spans="1:15" ht="33">
      <c r="A185" s="86">
        <v>144</v>
      </c>
      <c r="B185" s="111" t="s">
        <v>707</v>
      </c>
      <c r="C185" s="83" t="s">
        <v>21</v>
      </c>
      <c r="D185" s="83" t="s">
        <v>20</v>
      </c>
      <c r="E185" s="87" t="s">
        <v>2</v>
      </c>
      <c r="F185" s="105">
        <v>3680</v>
      </c>
      <c r="H185" s="218"/>
      <c r="I185" s="213"/>
      <c r="J185" s="73"/>
      <c r="K185" s="73"/>
      <c r="L185" s="190"/>
      <c r="M185" s="191"/>
      <c r="N185" s="194"/>
      <c r="O185" s="194"/>
    </row>
    <row r="186" spans="1:15" ht="33">
      <c r="A186" s="113">
        <v>145</v>
      </c>
      <c r="B186" s="111" t="s">
        <v>708</v>
      </c>
      <c r="C186" s="83" t="s">
        <v>21</v>
      </c>
      <c r="D186" s="83" t="s">
        <v>20</v>
      </c>
      <c r="E186" s="87" t="s">
        <v>2</v>
      </c>
      <c r="F186" s="105">
        <v>3680</v>
      </c>
      <c r="H186" s="73"/>
      <c r="I186" s="213"/>
      <c r="J186" s="73"/>
      <c r="K186" s="73"/>
      <c r="L186" s="190"/>
      <c r="M186" s="191"/>
      <c r="N186" s="194"/>
      <c r="O186" s="194"/>
    </row>
    <row r="187" spans="1:15" ht="33">
      <c r="A187" s="113">
        <v>146</v>
      </c>
      <c r="B187" s="112" t="s">
        <v>709</v>
      </c>
      <c r="C187" s="83" t="s">
        <v>21</v>
      </c>
      <c r="D187" s="83" t="s">
        <v>20</v>
      </c>
      <c r="E187" s="87" t="s">
        <v>2</v>
      </c>
      <c r="F187" s="105">
        <v>3680</v>
      </c>
      <c r="H187" s="218"/>
      <c r="I187" s="216"/>
      <c r="J187" s="73"/>
      <c r="K187" s="73"/>
      <c r="L187" s="190"/>
      <c r="M187" s="191"/>
      <c r="N187" s="194"/>
      <c r="O187" s="194"/>
    </row>
    <row r="188" spans="1:15" ht="33">
      <c r="A188" s="86">
        <v>147</v>
      </c>
      <c r="B188" s="111" t="s">
        <v>710</v>
      </c>
      <c r="C188" s="83" t="s">
        <v>21</v>
      </c>
      <c r="D188" s="83" t="s">
        <v>20</v>
      </c>
      <c r="E188" s="87" t="s">
        <v>2</v>
      </c>
      <c r="F188" s="105">
        <v>3680</v>
      </c>
      <c r="H188" s="218"/>
      <c r="I188" s="213"/>
      <c r="J188" s="73"/>
      <c r="K188" s="73"/>
      <c r="L188" s="190"/>
      <c r="M188" s="191"/>
      <c r="N188" s="194"/>
      <c r="O188" s="194"/>
    </row>
    <row r="189" spans="1:15" ht="33">
      <c r="A189" s="113">
        <v>148</v>
      </c>
      <c r="B189" s="111" t="s">
        <v>711</v>
      </c>
      <c r="C189" s="83" t="s">
        <v>21</v>
      </c>
      <c r="D189" s="83" t="s">
        <v>20</v>
      </c>
      <c r="E189" s="87" t="s">
        <v>2</v>
      </c>
      <c r="F189" s="105">
        <v>3680</v>
      </c>
      <c r="H189" s="73"/>
      <c r="I189" s="213"/>
      <c r="J189" s="73"/>
      <c r="K189" s="73"/>
      <c r="L189" s="190"/>
      <c r="M189" s="191"/>
      <c r="N189" s="194"/>
      <c r="O189" s="194"/>
    </row>
    <row r="190" spans="1:15" ht="33">
      <c r="A190" s="113">
        <v>149</v>
      </c>
      <c r="B190" s="111" t="s">
        <v>712</v>
      </c>
      <c r="C190" s="83" t="s">
        <v>21</v>
      </c>
      <c r="D190" s="83" t="s">
        <v>20</v>
      </c>
      <c r="E190" s="87" t="s">
        <v>2</v>
      </c>
      <c r="F190" s="105">
        <v>3680</v>
      </c>
      <c r="H190" s="218"/>
      <c r="I190" s="213"/>
      <c r="J190" s="73"/>
      <c r="K190" s="73"/>
      <c r="L190" s="190"/>
      <c r="M190" s="191"/>
      <c r="N190" s="194"/>
      <c r="O190" s="194"/>
    </row>
    <row r="191" spans="1:15" ht="33">
      <c r="A191" s="86">
        <v>150</v>
      </c>
      <c r="B191" s="111" t="s">
        <v>713</v>
      </c>
      <c r="C191" s="83" t="s">
        <v>21</v>
      </c>
      <c r="D191" s="83" t="s">
        <v>20</v>
      </c>
      <c r="E191" s="87" t="s">
        <v>2</v>
      </c>
      <c r="F191" s="105">
        <v>3680</v>
      </c>
      <c r="H191" s="73"/>
      <c r="I191" s="216"/>
      <c r="J191" s="73"/>
      <c r="K191" s="73"/>
      <c r="L191" s="190"/>
      <c r="M191" s="191"/>
      <c r="N191" s="194"/>
      <c r="O191" s="194"/>
    </row>
    <row r="192" spans="1:15" ht="33">
      <c r="A192" s="113">
        <v>151</v>
      </c>
      <c r="B192" s="111" t="s">
        <v>714</v>
      </c>
      <c r="C192" s="83" t="s">
        <v>21</v>
      </c>
      <c r="D192" s="83" t="s">
        <v>20</v>
      </c>
      <c r="E192" s="87" t="s">
        <v>2</v>
      </c>
      <c r="F192" s="105">
        <v>3680</v>
      </c>
      <c r="H192" s="218"/>
      <c r="I192" s="213"/>
      <c r="J192" s="73"/>
      <c r="K192" s="73"/>
      <c r="L192" s="190"/>
      <c r="M192" s="191"/>
      <c r="N192" s="194"/>
      <c r="O192" s="194"/>
    </row>
    <row r="193" spans="1:15" ht="16.5" customHeight="1">
      <c r="A193" s="583" t="s">
        <v>715</v>
      </c>
      <c r="B193" s="584"/>
      <c r="C193" s="584"/>
      <c r="D193" s="584"/>
      <c r="E193" s="584"/>
      <c r="F193" s="585"/>
      <c r="H193" s="219"/>
      <c r="I193" s="219"/>
      <c r="J193" s="220"/>
      <c r="K193" s="220"/>
      <c r="L193" s="220"/>
      <c r="M193" s="73"/>
      <c r="N193" s="194"/>
      <c r="O193" s="194"/>
    </row>
    <row r="194" spans="1:15" ht="66">
      <c r="A194" s="86">
        <v>152</v>
      </c>
      <c r="B194" s="106" t="s">
        <v>716</v>
      </c>
      <c r="C194" s="83" t="s">
        <v>21</v>
      </c>
      <c r="D194" s="83" t="s">
        <v>17</v>
      </c>
      <c r="E194" s="86">
        <v>7</v>
      </c>
      <c r="F194" s="340">
        <v>18000</v>
      </c>
      <c r="H194" s="73"/>
      <c r="I194" s="197"/>
      <c r="J194" s="73"/>
      <c r="K194" s="73"/>
      <c r="L194" s="73"/>
      <c r="M194" s="221"/>
      <c r="N194" s="194"/>
      <c r="O194" s="194"/>
    </row>
    <row r="195" spans="1:15" ht="82.5">
      <c r="A195" s="86">
        <v>153</v>
      </c>
      <c r="B195" s="106" t="s">
        <v>717</v>
      </c>
      <c r="C195" s="83" t="s">
        <v>21</v>
      </c>
      <c r="D195" s="83" t="s">
        <v>17</v>
      </c>
      <c r="E195" s="86">
        <v>7</v>
      </c>
      <c r="F195" s="340">
        <v>18000</v>
      </c>
      <c r="H195" s="73"/>
      <c r="I195" s="197"/>
      <c r="J195" s="73"/>
      <c r="K195" s="73"/>
      <c r="L195" s="73"/>
      <c r="M195" s="221"/>
      <c r="N195" s="194"/>
      <c r="O195" s="194"/>
    </row>
    <row r="196" spans="1:15" ht="66">
      <c r="A196" s="86">
        <v>154</v>
      </c>
      <c r="B196" s="106" t="s">
        <v>718</v>
      </c>
      <c r="C196" s="83" t="s">
        <v>21</v>
      </c>
      <c r="D196" s="83" t="s">
        <v>17</v>
      </c>
      <c r="E196" s="86">
        <v>7</v>
      </c>
      <c r="F196" s="340">
        <v>18000</v>
      </c>
      <c r="H196" s="73"/>
      <c r="I196" s="197"/>
      <c r="J196" s="73"/>
      <c r="K196" s="73"/>
      <c r="L196" s="73"/>
      <c r="M196" s="221"/>
      <c r="N196" s="194"/>
      <c r="O196" s="194"/>
    </row>
    <row r="197" spans="1:15" s="129" customFormat="1" ht="66">
      <c r="A197" s="337">
        <v>155</v>
      </c>
      <c r="B197" s="351" t="s">
        <v>868</v>
      </c>
      <c r="C197" s="83" t="s">
        <v>21</v>
      </c>
      <c r="D197" s="83" t="s">
        <v>17</v>
      </c>
      <c r="E197" s="352">
        <v>7</v>
      </c>
      <c r="F197" s="353">
        <v>24000</v>
      </c>
      <c r="H197" s="73"/>
      <c r="I197" s="197"/>
      <c r="J197" s="73"/>
      <c r="K197" s="73"/>
      <c r="L197" s="73"/>
      <c r="M197" s="221"/>
      <c r="N197" s="194"/>
      <c r="O197" s="194"/>
    </row>
    <row r="198" spans="1:15" ht="16.5">
      <c r="A198" s="592" t="s">
        <v>721</v>
      </c>
      <c r="B198" s="592"/>
      <c r="C198" s="592"/>
      <c r="D198" s="592"/>
      <c r="E198" s="592"/>
      <c r="F198" s="592"/>
      <c r="H198" s="586"/>
      <c r="I198" s="586"/>
      <c r="J198" s="587"/>
      <c r="K198" s="587"/>
      <c r="L198" s="587"/>
      <c r="M198" s="587"/>
      <c r="N198" s="194"/>
      <c r="O198" s="194"/>
    </row>
    <row r="199" spans="1:15" ht="16.5">
      <c r="A199" s="115">
        <v>156</v>
      </c>
      <c r="B199" s="111" t="s">
        <v>720</v>
      </c>
      <c r="C199" s="116" t="s">
        <v>21</v>
      </c>
      <c r="D199" s="117" t="s">
        <v>20</v>
      </c>
      <c r="E199" s="118" t="s">
        <v>9</v>
      </c>
      <c r="F199" s="119">
        <v>127000</v>
      </c>
      <c r="H199" s="199"/>
      <c r="I199" s="213"/>
      <c r="J199" s="130"/>
      <c r="K199" s="132"/>
      <c r="L199" s="222"/>
      <c r="M199" s="95"/>
      <c r="N199" s="194"/>
      <c r="O199" s="194"/>
    </row>
    <row r="200" spans="1:15">
      <c r="H200" s="194"/>
      <c r="I200" s="194"/>
      <c r="J200" s="194"/>
      <c r="K200" s="194"/>
      <c r="L200" s="194"/>
      <c r="M200" s="194"/>
      <c r="N200" s="194"/>
      <c r="O200" s="194"/>
    </row>
    <row r="201" spans="1:15">
      <c r="H201" s="194"/>
      <c r="I201" s="194"/>
      <c r="J201" s="194"/>
      <c r="K201" s="194"/>
      <c r="L201" s="194"/>
      <c r="M201" s="194"/>
      <c r="N201" s="194"/>
      <c r="O201" s="194"/>
    </row>
    <row r="202" spans="1:15">
      <c r="H202" s="194"/>
      <c r="I202" s="194"/>
      <c r="J202" s="194"/>
      <c r="K202" s="194"/>
      <c r="L202" s="194"/>
      <c r="M202" s="194"/>
      <c r="N202" s="194"/>
      <c r="O202" s="194"/>
    </row>
    <row r="203" spans="1:15">
      <c r="H203" s="194"/>
      <c r="I203" s="194"/>
      <c r="J203" s="194"/>
      <c r="K203" s="194"/>
      <c r="L203" s="194"/>
      <c r="M203" s="194"/>
      <c r="N203" s="194"/>
      <c r="O203" s="194"/>
    </row>
    <row r="204" spans="1:15">
      <c r="H204" s="194"/>
      <c r="I204" s="194"/>
      <c r="J204" s="194"/>
      <c r="K204" s="194"/>
      <c r="L204" s="194"/>
      <c r="M204" s="194"/>
      <c r="N204" s="194"/>
      <c r="O204" s="194"/>
    </row>
    <row r="205" spans="1:15">
      <c r="H205" s="194"/>
      <c r="I205" s="194"/>
      <c r="J205" s="194"/>
      <c r="K205" s="194"/>
      <c r="L205" s="194"/>
      <c r="M205" s="194"/>
      <c r="N205" s="194"/>
      <c r="O205" s="194"/>
    </row>
    <row r="206" spans="1:15">
      <c r="H206" s="194"/>
      <c r="I206" s="194"/>
      <c r="J206" s="194"/>
      <c r="K206" s="194"/>
      <c r="L206" s="194"/>
      <c r="M206" s="194"/>
      <c r="N206" s="194"/>
      <c r="O206" s="194"/>
    </row>
    <row r="207" spans="1:15">
      <c r="H207" s="194"/>
      <c r="I207" s="194"/>
      <c r="J207" s="194"/>
      <c r="K207" s="194"/>
      <c r="L207" s="194"/>
      <c r="M207" s="194"/>
      <c r="N207" s="194"/>
      <c r="O207" s="194"/>
    </row>
    <row r="208" spans="1:15">
      <c r="H208" s="194"/>
      <c r="I208" s="194"/>
      <c r="J208" s="194"/>
      <c r="K208" s="194"/>
      <c r="L208" s="194"/>
      <c r="M208" s="194"/>
      <c r="N208" s="194"/>
      <c r="O208" s="194"/>
    </row>
    <row r="209" spans="8:15">
      <c r="H209" s="194"/>
      <c r="I209" s="194"/>
      <c r="J209" s="194"/>
      <c r="K209" s="194"/>
      <c r="L209" s="194"/>
      <c r="M209" s="194"/>
      <c r="N209" s="194"/>
      <c r="O209" s="194"/>
    </row>
    <row r="210" spans="8:15">
      <c r="H210" s="194"/>
      <c r="I210" s="194"/>
      <c r="J210" s="194"/>
      <c r="K210" s="194"/>
      <c r="L210" s="194"/>
      <c r="M210" s="194"/>
      <c r="N210" s="194"/>
      <c r="O210" s="194"/>
    </row>
    <row r="211" spans="8:15">
      <c r="H211" s="194"/>
      <c r="I211" s="194"/>
      <c r="J211" s="194"/>
      <c r="K211" s="194"/>
      <c r="L211" s="194"/>
      <c r="M211" s="194"/>
      <c r="N211" s="194"/>
      <c r="O211" s="194"/>
    </row>
    <row r="212" spans="8:15">
      <c r="H212" s="194"/>
      <c r="I212" s="194"/>
      <c r="J212" s="194"/>
      <c r="K212" s="194"/>
      <c r="L212" s="194"/>
      <c r="M212" s="194"/>
      <c r="N212" s="194"/>
      <c r="O212" s="194"/>
    </row>
  </sheetData>
  <mergeCells count="47">
    <mergeCell ref="A1:F1"/>
    <mergeCell ref="A7:F7"/>
    <mergeCell ref="A145:F145"/>
    <mergeCell ref="A147:F147"/>
    <mergeCell ref="A151:F151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  <mergeCell ref="H109:I109"/>
    <mergeCell ref="H116:I116"/>
    <mergeCell ref="H130:I130"/>
    <mergeCell ref="H136:I136"/>
    <mergeCell ref="A159:F159"/>
    <mergeCell ref="A153:F153"/>
    <mergeCell ref="A158:F158"/>
    <mergeCell ref="H8:I8"/>
    <mergeCell ref="H23:M23"/>
    <mergeCell ref="H24:I24"/>
    <mergeCell ref="H96:I96"/>
    <mergeCell ref="H105:I105"/>
    <mergeCell ref="H1:M1"/>
    <mergeCell ref="H2:H3"/>
    <mergeCell ref="I2:I3"/>
    <mergeCell ref="J2:J3"/>
    <mergeCell ref="K2:K3"/>
    <mergeCell ref="L2:L3"/>
    <mergeCell ref="M2:M3"/>
    <mergeCell ref="A193:F193"/>
    <mergeCell ref="H198:M198"/>
    <mergeCell ref="H156:I156"/>
    <mergeCell ref="H143:I143"/>
    <mergeCell ref="H145:I145"/>
    <mergeCell ref="H148:I148"/>
    <mergeCell ref="H150:I150"/>
    <mergeCell ref="H153:I153"/>
    <mergeCell ref="A164:F164"/>
    <mergeCell ref="A168:F168"/>
    <mergeCell ref="A198:F198"/>
    <mergeCell ref="A177:F17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5"/>
  <sheetViews>
    <sheetView workbookViewId="0">
      <selection sqref="A1:G1"/>
    </sheetView>
  </sheetViews>
  <sheetFormatPr defaultRowHeight="15"/>
  <cols>
    <col min="1" max="1" width="5.85546875" style="10" customWidth="1"/>
    <col min="2" max="2" width="44.42578125" style="11" customWidth="1"/>
    <col min="3" max="3" width="12" style="11" customWidth="1"/>
    <col min="4" max="4" width="9.140625" style="11"/>
    <col min="5" max="5" width="11.7109375" style="11" customWidth="1"/>
    <col min="6" max="6" width="11.85546875" style="372" customWidth="1"/>
    <col min="7" max="7" width="15.7109375" style="387" customWidth="1"/>
    <col min="8" max="9" width="9.140625" style="129"/>
    <col min="10" max="10" width="31" style="129" customWidth="1"/>
    <col min="11" max="11" width="13.140625" style="129" customWidth="1"/>
    <col min="12" max="12" width="9.140625" style="129"/>
    <col min="13" max="14" width="13.7109375" style="129" customWidth="1"/>
    <col min="15" max="15" width="15.28515625" style="129" customWidth="1"/>
    <col min="16" max="16" width="12.5703125" style="129" customWidth="1"/>
    <col min="17" max="16384" width="9.140625" style="129"/>
  </cols>
  <sheetData>
    <row r="1" spans="1:16" ht="35.25" customHeight="1">
      <c r="A1" s="671" t="s">
        <v>375</v>
      </c>
      <c r="B1" s="671"/>
      <c r="C1" s="671"/>
      <c r="D1" s="671"/>
      <c r="E1" s="671"/>
      <c r="F1" s="671"/>
      <c r="G1" s="671"/>
      <c r="I1" s="194"/>
      <c r="J1" s="194"/>
      <c r="K1" s="194"/>
      <c r="L1" s="194"/>
      <c r="M1" s="194"/>
      <c r="N1" s="194"/>
      <c r="O1" s="194"/>
      <c r="P1" s="194"/>
    </row>
    <row r="2" spans="1:16" ht="23.25" customHeight="1">
      <c r="A2" s="680" t="s">
        <v>376</v>
      </c>
      <c r="B2" s="680"/>
      <c r="C2" s="680"/>
      <c r="D2" s="680"/>
      <c r="E2" s="680"/>
      <c r="F2" s="680"/>
      <c r="G2" s="680"/>
      <c r="I2" s="655"/>
      <c r="J2" s="655"/>
      <c r="K2" s="655"/>
      <c r="L2" s="655"/>
      <c r="M2" s="655"/>
      <c r="N2" s="148"/>
      <c r="O2" s="234"/>
      <c r="P2" s="194"/>
    </row>
    <row r="3" spans="1:16" ht="28.5">
      <c r="A3" s="38" t="s">
        <v>0</v>
      </c>
      <c r="B3" s="37" t="s">
        <v>10</v>
      </c>
      <c r="C3" s="36" t="s">
        <v>325</v>
      </c>
      <c r="D3" s="36" t="s">
        <v>326</v>
      </c>
      <c r="E3" s="36" t="s">
        <v>327</v>
      </c>
      <c r="F3" s="363" t="s">
        <v>874</v>
      </c>
      <c r="G3" s="35" t="s">
        <v>387</v>
      </c>
      <c r="I3" s="656"/>
      <c r="J3" s="656"/>
      <c r="K3" s="656"/>
      <c r="L3" s="656"/>
      <c r="M3" s="656"/>
      <c r="N3" s="639"/>
      <c r="O3" s="654"/>
      <c r="P3" s="194"/>
    </row>
    <row r="4" spans="1:16">
      <c r="A4" s="33">
        <v>1</v>
      </c>
      <c r="B4" s="34" t="s">
        <v>377</v>
      </c>
      <c r="C4" s="31" t="s">
        <v>21</v>
      </c>
      <c r="D4" s="31" t="s">
        <v>17</v>
      </c>
      <c r="E4" s="31">
        <v>2</v>
      </c>
      <c r="F4" s="375">
        <f>[1]Сравнение!$G$36</f>
        <v>900</v>
      </c>
      <c r="G4" s="422">
        <f>F4*0.9+10</f>
        <v>820</v>
      </c>
      <c r="I4" s="656"/>
      <c r="J4" s="656"/>
      <c r="K4" s="656"/>
      <c r="L4" s="656"/>
      <c r="M4" s="656"/>
      <c r="N4" s="639"/>
      <c r="O4" s="654"/>
      <c r="P4" s="194"/>
    </row>
    <row r="5" spans="1:16">
      <c r="A5" s="33">
        <v>2</v>
      </c>
      <c r="B5" s="34" t="s">
        <v>378</v>
      </c>
      <c r="C5" s="31" t="s">
        <v>21</v>
      </c>
      <c r="D5" s="31" t="s">
        <v>17</v>
      </c>
      <c r="E5" s="31">
        <v>2</v>
      </c>
      <c r="F5" s="375">
        <f>[1]Сравнение!$G$37</f>
        <v>900</v>
      </c>
      <c r="G5" s="422">
        <f>F5*0.9+10</f>
        <v>820</v>
      </c>
      <c r="I5" s="235"/>
      <c r="J5" s="236"/>
      <c r="K5" s="237"/>
      <c r="L5" s="237"/>
      <c r="M5" s="237"/>
      <c r="N5" s="142"/>
      <c r="O5" s="234"/>
      <c r="P5" s="194"/>
    </row>
    <row r="6" spans="1:16">
      <c r="A6" s="33">
        <v>3</v>
      </c>
      <c r="B6" s="34" t="s">
        <v>383</v>
      </c>
      <c r="C6" s="31" t="s">
        <v>21</v>
      </c>
      <c r="D6" s="31" t="s">
        <v>17</v>
      </c>
      <c r="E6" s="31">
        <v>2</v>
      </c>
      <c r="F6" s="375">
        <f>[1]Сравнение!$G$38</f>
        <v>900</v>
      </c>
      <c r="G6" s="422">
        <f>F6*0.9+10</f>
        <v>820</v>
      </c>
      <c r="I6" s="235"/>
      <c r="J6" s="236"/>
      <c r="K6" s="237"/>
      <c r="L6" s="237"/>
      <c r="M6" s="237"/>
      <c r="N6" s="142"/>
      <c r="O6" s="234"/>
      <c r="P6" s="194"/>
    </row>
    <row r="7" spans="1:16">
      <c r="A7" s="33">
        <v>4</v>
      </c>
      <c r="B7" s="34" t="s">
        <v>882</v>
      </c>
      <c r="C7" s="31" t="s">
        <v>21</v>
      </c>
      <c r="D7" s="31" t="s">
        <v>17</v>
      </c>
      <c r="E7" s="31">
        <v>2</v>
      </c>
      <c r="F7" s="375">
        <v>1700</v>
      </c>
      <c r="G7" s="422">
        <v>1500</v>
      </c>
      <c r="I7" s="235"/>
      <c r="J7" s="236"/>
      <c r="K7" s="237"/>
      <c r="L7" s="237"/>
      <c r="M7" s="237"/>
      <c r="N7" s="142"/>
      <c r="O7" s="234"/>
      <c r="P7" s="194"/>
    </row>
    <row r="8" spans="1:16">
      <c r="A8" s="33">
        <v>5</v>
      </c>
      <c r="B8" s="34" t="s">
        <v>380</v>
      </c>
      <c r="C8" s="31" t="s">
        <v>21</v>
      </c>
      <c r="D8" s="31" t="s">
        <v>17</v>
      </c>
      <c r="E8" s="31">
        <v>2</v>
      </c>
      <c r="F8" s="375">
        <f>[1]Сравнение!$G$40</f>
        <v>1000</v>
      </c>
      <c r="G8" s="422">
        <f>F8*0.9</f>
        <v>900</v>
      </c>
      <c r="I8" s="235"/>
      <c r="J8" s="236"/>
      <c r="K8" s="237"/>
      <c r="L8" s="237"/>
      <c r="M8" s="237"/>
      <c r="N8" s="142"/>
      <c r="O8" s="234"/>
      <c r="P8" s="194"/>
    </row>
    <row r="9" spans="1:16">
      <c r="A9" s="33">
        <v>6</v>
      </c>
      <c r="B9" s="34" t="s">
        <v>381</v>
      </c>
      <c r="C9" s="31" t="s">
        <v>21</v>
      </c>
      <c r="D9" s="31" t="s">
        <v>17</v>
      </c>
      <c r="E9" s="31">
        <v>2</v>
      </c>
      <c r="F9" s="375">
        <f>[1]Сравнение!$G$43</f>
        <v>2100</v>
      </c>
      <c r="G9" s="422">
        <f>F9*0.9+10</f>
        <v>1900</v>
      </c>
      <c r="I9" s="235"/>
      <c r="J9" s="236"/>
      <c r="K9" s="237"/>
      <c r="L9" s="237"/>
      <c r="M9" s="237"/>
      <c r="N9" s="142"/>
      <c r="O9" s="234"/>
      <c r="P9" s="194"/>
    </row>
    <row r="10" spans="1:16">
      <c r="A10" s="33">
        <v>7</v>
      </c>
      <c r="B10" s="32" t="s">
        <v>384</v>
      </c>
      <c r="C10" s="31" t="s">
        <v>21</v>
      </c>
      <c r="D10" s="31" t="s">
        <v>17</v>
      </c>
      <c r="E10" s="31">
        <v>2</v>
      </c>
      <c r="F10" s="375">
        <f>[1]Сравнение!$G$66</f>
        <v>2500</v>
      </c>
      <c r="G10" s="422">
        <f>F10*0.9+10</f>
        <v>2260</v>
      </c>
      <c r="I10" s="235"/>
      <c r="J10" s="236"/>
      <c r="K10" s="237"/>
      <c r="L10" s="237"/>
      <c r="M10" s="237"/>
      <c r="N10" s="142"/>
      <c r="O10" s="234"/>
      <c r="P10" s="194"/>
    </row>
    <row r="11" spans="1:16">
      <c r="A11" s="33">
        <v>8</v>
      </c>
      <c r="B11" s="32" t="s">
        <v>382</v>
      </c>
      <c r="C11" s="31" t="s">
        <v>21</v>
      </c>
      <c r="D11" s="31" t="s">
        <v>17</v>
      </c>
      <c r="E11" s="31">
        <v>2</v>
      </c>
      <c r="F11" s="375">
        <f>[1]Сравнение!$G$67</f>
        <v>2500</v>
      </c>
      <c r="G11" s="422">
        <f>F11*0.9+10</f>
        <v>2260</v>
      </c>
      <c r="I11" s="235"/>
      <c r="J11" s="238"/>
      <c r="K11" s="237"/>
      <c r="L11" s="237"/>
      <c r="M11" s="237"/>
      <c r="N11" s="142"/>
      <c r="O11" s="234"/>
      <c r="P11" s="194"/>
    </row>
    <row r="12" spans="1:16">
      <c r="A12" s="33">
        <v>9</v>
      </c>
      <c r="B12" s="2" t="s">
        <v>47</v>
      </c>
      <c r="C12" s="40" t="s">
        <v>21</v>
      </c>
      <c r="D12" s="40" t="s">
        <v>17</v>
      </c>
      <c r="E12" s="56">
        <v>2</v>
      </c>
      <c r="F12" s="375">
        <f>[1]Сравнение!$G$65</f>
        <v>5000</v>
      </c>
      <c r="G12" s="422">
        <f>F12*0.9</f>
        <v>4500</v>
      </c>
      <c r="I12" s="235"/>
      <c r="J12" s="238"/>
      <c r="K12" s="237"/>
      <c r="L12" s="237"/>
      <c r="M12" s="237"/>
      <c r="N12" s="142"/>
      <c r="O12" s="234"/>
      <c r="P12" s="194"/>
    </row>
    <row r="13" spans="1:16">
      <c r="A13" s="30"/>
      <c r="B13" s="29"/>
      <c r="C13" s="28"/>
      <c r="D13" s="293" t="s">
        <v>385</v>
      </c>
      <c r="E13" s="294"/>
      <c r="F13" s="375">
        <f>SUM(F4:F12)</f>
        <v>17500</v>
      </c>
      <c r="G13" s="390">
        <f>SUM(G4:G12)</f>
        <v>15780</v>
      </c>
      <c r="I13" s="235"/>
      <c r="J13" s="131"/>
      <c r="K13" s="237"/>
      <c r="L13" s="237"/>
      <c r="M13" s="157"/>
      <c r="N13" s="142"/>
      <c r="O13" s="234"/>
      <c r="P13" s="194"/>
    </row>
    <row r="14" spans="1:16">
      <c r="I14" s="651"/>
      <c r="J14" s="651"/>
      <c r="K14" s="651"/>
      <c r="L14" s="651"/>
      <c r="M14" s="651"/>
      <c r="N14" s="155"/>
      <c r="O14" s="155"/>
      <c r="P14" s="194"/>
    </row>
    <row r="15" spans="1:16">
      <c r="I15" s="151"/>
      <c r="J15" s="152"/>
      <c r="K15" s="151"/>
      <c r="L15" s="151"/>
      <c r="M15" s="151"/>
      <c r="N15" s="153"/>
      <c r="O15" s="234"/>
      <c r="P15" s="194"/>
    </row>
    <row r="16" spans="1:16" ht="17.25">
      <c r="A16" s="640" t="s">
        <v>870</v>
      </c>
      <c r="B16" s="640"/>
      <c r="C16" s="640"/>
      <c r="D16" s="640"/>
      <c r="E16" s="640"/>
      <c r="F16" s="640"/>
      <c r="G16" s="640"/>
      <c r="I16" s="151"/>
      <c r="J16" s="152"/>
      <c r="K16" s="151"/>
      <c r="L16" s="151"/>
      <c r="M16" s="151"/>
      <c r="N16" s="153"/>
      <c r="O16" s="234"/>
      <c r="P16" s="194"/>
    </row>
    <row r="17" spans="1:16" ht="28.5">
      <c r="A17" s="38" t="s">
        <v>0</v>
      </c>
      <c r="B17" s="37" t="s">
        <v>10</v>
      </c>
      <c r="C17" s="36" t="s">
        <v>325</v>
      </c>
      <c r="D17" s="36" t="s">
        <v>326</v>
      </c>
      <c r="E17" s="36" t="s">
        <v>327</v>
      </c>
      <c r="F17" s="363" t="s">
        <v>386</v>
      </c>
      <c r="G17" s="35" t="s">
        <v>387</v>
      </c>
      <c r="I17" s="640"/>
      <c r="J17" s="640"/>
      <c r="K17" s="640"/>
      <c r="L17" s="640"/>
      <c r="M17" s="640"/>
      <c r="N17" s="139"/>
      <c r="O17" s="234"/>
      <c r="P17" s="194"/>
    </row>
    <row r="18" spans="1:16">
      <c r="A18" s="664" t="s">
        <v>388</v>
      </c>
      <c r="B18" s="665"/>
      <c r="C18" s="665"/>
      <c r="D18" s="665"/>
      <c r="E18" s="665"/>
      <c r="F18" s="665"/>
      <c r="G18" s="295"/>
      <c r="I18" s="642"/>
      <c r="J18" s="642"/>
      <c r="K18" s="642"/>
      <c r="L18" s="642"/>
      <c r="M18" s="642"/>
      <c r="N18" s="639"/>
      <c r="O18" s="654"/>
      <c r="P18" s="194"/>
    </row>
    <row r="19" spans="1:16">
      <c r="A19" s="26">
        <v>1</v>
      </c>
      <c r="B19" s="25" t="s">
        <v>36</v>
      </c>
      <c r="C19" s="31" t="s">
        <v>21</v>
      </c>
      <c r="D19" s="31" t="s">
        <v>17</v>
      </c>
      <c r="E19" s="411">
        <v>2</v>
      </c>
      <c r="F19" s="376">
        <f>[1]Сравнение!$G$30</f>
        <v>800</v>
      </c>
      <c r="G19" s="422">
        <f>F19*0.9</f>
        <v>720</v>
      </c>
      <c r="I19" s="642"/>
      <c r="J19" s="642"/>
      <c r="K19" s="642"/>
      <c r="L19" s="642"/>
      <c r="M19" s="642"/>
      <c r="N19" s="639"/>
      <c r="O19" s="654"/>
      <c r="P19" s="194"/>
    </row>
    <row r="20" spans="1:16">
      <c r="A20" s="26">
        <v>2</v>
      </c>
      <c r="B20" s="25" t="s">
        <v>389</v>
      </c>
      <c r="C20" s="31" t="s">
        <v>21</v>
      </c>
      <c r="D20" s="31" t="s">
        <v>17</v>
      </c>
      <c r="E20" s="411">
        <v>2</v>
      </c>
      <c r="F20" s="376">
        <f>[1]Сравнение!$G$31</f>
        <v>800</v>
      </c>
      <c r="G20" s="422">
        <f>F20*0.9</f>
        <v>720</v>
      </c>
      <c r="I20" s="642"/>
      <c r="J20" s="634"/>
      <c r="K20" s="634"/>
      <c r="L20" s="634"/>
      <c r="M20" s="634"/>
      <c r="N20" s="142"/>
      <c r="O20" s="234"/>
      <c r="P20" s="194"/>
    </row>
    <row r="21" spans="1:16">
      <c r="A21" s="26">
        <v>3</v>
      </c>
      <c r="B21" s="25" t="s">
        <v>38</v>
      </c>
      <c r="C21" s="31" t="s">
        <v>21</v>
      </c>
      <c r="D21" s="31" t="s">
        <v>17</v>
      </c>
      <c r="E21" s="411">
        <v>2</v>
      </c>
      <c r="F21" s="376">
        <f>[1]Сравнение!$G$32</f>
        <v>960</v>
      </c>
      <c r="G21" s="422">
        <f>F21*0.9+16</f>
        <v>880</v>
      </c>
      <c r="I21" s="239"/>
      <c r="J21" s="135"/>
      <c r="K21" s="239"/>
      <c r="L21" s="239"/>
      <c r="M21" s="239"/>
      <c r="N21" s="142"/>
      <c r="O21" s="234"/>
      <c r="P21" s="194"/>
    </row>
    <row r="22" spans="1:16">
      <c r="A22" s="26">
        <v>4</v>
      </c>
      <c r="B22" s="25" t="s">
        <v>390</v>
      </c>
      <c r="C22" s="31" t="s">
        <v>21</v>
      </c>
      <c r="D22" s="31" t="s">
        <v>17</v>
      </c>
      <c r="E22" s="411">
        <v>2</v>
      </c>
      <c r="F22" s="376">
        <f>[1]Сравнение!$G$33</f>
        <v>1200</v>
      </c>
      <c r="G22" s="422">
        <f>F22*0.9</f>
        <v>1080</v>
      </c>
      <c r="I22" s="239"/>
      <c r="J22" s="135"/>
      <c r="K22" s="239"/>
      <c r="L22" s="239"/>
      <c r="M22" s="239"/>
      <c r="N22" s="142"/>
      <c r="O22" s="234"/>
      <c r="P22" s="194"/>
    </row>
    <row r="23" spans="1:16">
      <c r="A23" s="26">
        <v>5</v>
      </c>
      <c r="B23" s="25" t="s">
        <v>34</v>
      </c>
      <c r="C23" s="31" t="s">
        <v>21</v>
      </c>
      <c r="D23" s="31" t="s">
        <v>17</v>
      </c>
      <c r="E23" s="411">
        <v>2</v>
      </c>
      <c r="F23" s="376">
        <f>[1]Сравнение!$G$28</f>
        <v>800</v>
      </c>
      <c r="G23" s="422">
        <f>F23*0.9</f>
        <v>720</v>
      </c>
      <c r="I23" s="239"/>
      <c r="J23" s="135"/>
      <c r="K23" s="239"/>
      <c r="L23" s="239"/>
      <c r="M23" s="239"/>
      <c r="N23" s="142"/>
      <c r="O23" s="234"/>
      <c r="P23" s="194"/>
    </row>
    <row r="24" spans="1:16">
      <c r="A24" s="26">
        <v>6</v>
      </c>
      <c r="B24" s="25" t="s">
        <v>391</v>
      </c>
      <c r="C24" s="411"/>
      <c r="D24" s="411"/>
      <c r="E24" s="411"/>
      <c r="F24" s="376" t="s">
        <v>788</v>
      </c>
      <c r="G24" s="422" t="s">
        <v>788</v>
      </c>
      <c r="I24" s="239"/>
      <c r="J24" s="135"/>
      <c r="K24" s="239"/>
      <c r="L24" s="239"/>
      <c r="M24" s="239"/>
      <c r="N24" s="142"/>
      <c r="O24" s="234"/>
      <c r="P24" s="194"/>
    </row>
    <row r="25" spans="1:16">
      <c r="A25" s="24"/>
      <c r="B25" s="135"/>
      <c r="C25" s="399"/>
      <c r="D25" s="476" t="s">
        <v>385</v>
      </c>
      <c r="E25" s="475"/>
      <c r="F25" s="376">
        <f>SUM(F19:F24)</f>
        <v>4560</v>
      </c>
      <c r="G25" s="390">
        <f>SUM(G19:G24)</f>
        <v>4120</v>
      </c>
      <c r="I25" s="239"/>
      <c r="J25" s="131"/>
      <c r="K25" s="399"/>
      <c r="L25" s="399"/>
      <c r="M25" s="239"/>
      <c r="N25" s="142"/>
      <c r="O25" s="234"/>
      <c r="P25" s="194"/>
    </row>
    <row r="26" spans="1:16">
      <c r="A26" s="24"/>
      <c r="B26" s="135"/>
      <c r="C26" s="399"/>
      <c r="D26" s="131"/>
      <c r="E26" s="131"/>
      <c r="F26" s="512"/>
      <c r="G26" s="511"/>
      <c r="I26" s="239"/>
      <c r="J26" s="131"/>
      <c r="K26" s="399"/>
      <c r="L26" s="399"/>
      <c r="M26" s="239"/>
      <c r="N26" s="142"/>
      <c r="O26" s="234"/>
      <c r="P26" s="194"/>
    </row>
    <row r="27" spans="1:16">
      <c r="A27" s="633" t="s">
        <v>392</v>
      </c>
      <c r="B27" s="634"/>
      <c r="C27" s="634"/>
      <c r="D27" s="634"/>
      <c r="E27" s="634"/>
      <c r="F27" s="634"/>
      <c r="G27" s="388"/>
      <c r="I27" s="239"/>
      <c r="J27" s="135"/>
      <c r="K27" s="399"/>
      <c r="L27" s="133"/>
      <c r="M27" s="133"/>
      <c r="N27" s="142"/>
      <c r="O27" s="234"/>
      <c r="P27" s="194"/>
    </row>
    <row r="28" spans="1:16">
      <c r="A28" s="26">
        <v>1</v>
      </c>
      <c r="B28" s="25" t="s">
        <v>36</v>
      </c>
      <c r="C28" s="31" t="s">
        <v>21</v>
      </c>
      <c r="D28" s="31" t="s">
        <v>17</v>
      </c>
      <c r="E28" s="411">
        <v>2</v>
      </c>
      <c r="F28" s="376">
        <f>F19</f>
        <v>800</v>
      </c>
      <c r="G28" s="422">
        <f>F28*0.9</f>
        <v>720</v>
      </c>
      <c r="I28" s="239"/>
      <c r="J28" s="135"/>
      <c r="K28" s="399"/>
      <c r="L28" s="154"/>
      <c r="M28" s="154"/>
      <c r="N28" s="155"/>
      <c r="O28" s="155"/>
      <c r="P28" s="194"/>
    </row>
    <row r="29" spans="1:16">
      <c r="A29" s="26">
        <v>2</v>
      </c>
      <c r="B29" s="25" t="s">
        <v>389</v>
      </c>
      <c r="C29" s="31" t="s">
        <v>21</v>
      </c>
      <c r="D29" s="31" t="s">
        <v>17</v>
      </c>
      <c r="E29" s="411">
        <v>2</v>
      </c>
      <c r="F29" s="376">
        <f>F20</f>
        <v>800</v>
      </c>
      <c r="G29" s="422">
        <f>F29*0.9</f>
        <v>720</v>
      </c>
      <c r="I29" s="642"/>
      <c r="J29" s="634"/>
      <c r="K29" s="634"/>
      <c r="L29" s="634"/>
      <c r="M29" s="634"/>
      <c r="N29" s="142"/>
      <c r="O29" s="234"/>
      <c r="P29" s="194"/>
    </row>
    <row r="30" spans="1:16">
      <c r="A30" s="26">
        <v>3</v>
      </c>
      <c r="B30" s="25" t="s">
        <v>38</v>
      </c>
      <c r="C30" s="31" t="s">
        <v>21</v>
      </c>
      <c r="D30" s="31" t="s">
        <v>17</v>
      </c>
      <c r="E30" s="411">
        <v>2</v>
      </c>
      <c r="F30" s="376">
        <f>F21</f>
        <v>960</v>
      </c>
      <c r="G30" s="422">
        <f>F30*0.9+16</f>
        <v>880</v>
      </c>
      <c r="I30" s="239"/>
      <c r="J30" s="135"/>
      <c r="K30" s="239"/>
      <c r="L30" s="239"/>
      <c r="M30" s="239"/>
      <c r="N30" s="142"/>
      <c r="O30" s="234"/>
      <c r="P30" s="194"/>
    </row>
    <row r="31" spans="1:16">
      <c r="A31" s="26">
        <v>4</v>
      </c>
      <c r="B31" s="25" t="s">
        <v>390</v>
      </c>
      <c r="C31" s="31" t="s">
        <v>21</v>
      </c>
      <c r="D31" s="31" t="s">
        <v>17</v>
      </c>
      <c r="E31" s="411">
        <v>2</v>
      </c>
      <c r="F31" s="376">
        <f>F22</f>
        <v>1200</v>
      </c>
      <c r="G31" s="422">
        <f>F31*0.9</f>
        <v>1080</v>
      </c>
      <c r="I31" s="239"/>
      <c r="J31" s="135"/>
      <c r="K31" s="239"/>
      <c r="L31" s="239"/>
      <c r="M31" s="239"/>
      <c r="N31" s="142"/>
      <c r="O31" s="234"/>
      <c r="P31" s="194"/>
    </row>
    <row r="32" spans="1:16">
      <c r="A32" s="26">
        <v>5</v>
      </c>
      <c r="B32" s="25" t="s">
        <v>393</v>
      </c>
      <c r="C32" s="31" t="s">
        <v>21</v>
      </c>
      <c r="D32" s="31" t="s">
        <v>17</v>
      </c>
      <c r="E32" s="411">
        <v>2</v>
      </c>
      <c r="F32" s="376">
        <f>[1]Сравнение!$G$34</f>
        <v>1800</v>
      </c>
      <c r="G32" s="422">
        <f>F32*0.9</f>
        <v>1620</v>
      </c>
      <c r="I32" s="239"/>
      <c r="J32" s="135"/>
      <c r="K32" s="239"/>
      <c r="L32" s="239"/>
      <c r="M32" s="239"/>
      <c r="N32" s="142"/>
      <c r="O32" s="234"/>
      <c r="P32" s="194"/>
    </row>
    <row r="33" spans="1:16">
      <c r="A33" s="26">
        <v>6</v>
      </c>
      <c r="B33" s="25" t="s">
        <v>40</v>
      </c>
      <c r="C33" s="31" t="s">
        <v>21</v>
      </c>
      <c r="D33" s="31" t="s">
        <v>17</v>
      </c>
      <c r="E33" s="411">
        <v>2</v>
      </c>
      <c r="F33" s="376">
        <f>[1]Сравнение!$G$35</f>
        <v>1800</v>
      </c>
      <c r="G33" s="422">
        <f>F33*0.9</f>
        <v>1620</v>
      </c>
      <c r="I33" s="239"/>
      <c r="J33" s="135"/>
      <c r="K33" s="239"/>
      <c r="L33" s="239"/>
      <c r="M33" s="239"/>
      <c r="N33" s="142"/>
      <c r="O33" s="234"/>
      <c r="P33" s="194"/>
    </row>
    <row r="34" spans="1:16">
      <c r="A34" s="26">
        <v>7</v>
      </c>
      <c r="B34" s="25" t="s">
        <v>34</v>
      </c>
      <c r="C34" s="31" t="s">
        <v>21</v>
      </c>
      <c r="D34" s="31" t="s">
        <v>17</v>
      </c>
      <c r="E34" s="411">
        <v>2</v>
      </c>
      <c r="F34" s="376">
        <f>F23</f>
        <v>800</v>
      </c>
      <c r="G34" s="422">
        <f>F34*0.9</f>
        <v>720</v>
      </c>
      <c r="I34" s="239"/>
      <c r="J34" s="135"/>
      <c r="K34" s="239"/>
      <c r="L34" s="239"/>
      <c r="M34" s="239"/>
      <c r="N34" s="142"/>
      <c r="O34" s="234"/>
      <c r="P34" s="194"/>
    </row>
    <row r="35" spans="1:16">
      <c r="A35" s="26">
        <v>8</v>
      </c>
      <c r="B35" s="25" t="s">
        <v>394</v>
      </c>
      <c r="C35" s="31" t="s">
        <v>21</v>
      </c>
      <c r="D35" s="31" t="s">
        <v>17</v>
      </c>
      <c r="E35" s="411">
        <v>2</v>
      </c>
      <c r="F35" s="376">
        <f>[1]Сравнение!$G$47</f>
        <v>1500</v>
      </c>
      <c r="G35" s="422">
        <f>F35*0.9+10</f>
        <v>1360</v>
      </c>
      <c r="I35" s="239"/>
      <c r="J35" s="135"/>
      <c r="K35" s="239"/>
      <c r="L35" s="239"/>
      <c r="M35" s="239"/>
      <c r="N35" s="142"/>
      <c r="O35" s="234"/>
      <c r="P35" s="194"/>
    </row>
    <row r="36" spans="1:16">
      <c r="A36" s="26">
        <v>9</v>
      </c>
      <c r="B36" s="25" t="s">
        <v>391</v>
      </c>
      <c r="C36" s="411"/>
      <c r="D36" s="411"/>
      <c r="E36" s="411"/>
      <c r="F36" s="376" t="s">
        <v>788</v>
      </c>
      <c r="G36" s="422" t="s">
        <v>788</v>
      </c>
      <c r="I36" s="239"/>
      <c r="J36" s="131"/>
      <c r="K36" s="399"/>
      <c r="L36" s="399"/>
      <c r="M36" s="239"/>
      <c r="N36" s="142"/>
      <c r="O36" s="234"/>
      <c r="P36" s="194"/>
    </row>
    <row r="37" spans="1:16">
      <c r="A37" s="24"/>
      <c r="B37" s="135"/>
      <c r="C37" s="399"/>
      <c r="D37" s="476" t="s">
        <v>385</v>
      </c>
      <c r="E37" s="475"/>
      <c r="F37" s="376">
        <f>SUM(F28:F36)</f>
        <v>9660</v>
      </c>
      <c r="G37" s="390">
        <f>SUM(G28:G36)</f>
        <v>8720</v>
      </c>
      <c r="I37" s="239"/>
      <c r="J37" s="135"/>
      <c r="K37" s="399"/>
      <c r="L37" s="399"/>
      <c r="M37" s="239"/>
      <c r="N37" s="142"/>
      <c r="O37" s="234"/>
      <c r="P37" s="194"/>
    </row>
    <row r="38" spans="1:16">
      <c r="A38" s="24"/>
      <c r="B38" s="135"/>
      <c r="C38" s="399"/>
      <c r="D38" s="131"/>
      <c r="E38" s="131"/>
      <c r="F38" s="512"/>
      <c r="G38" s="511"/>
      <c r="I38" s="239"/>
      <c r="J38" s="135"/>
      <c r="K38" s="399"/>
      <c r="L38" s="399"/>
      <c r="M38" s="239"/>
      <c r="N38" s="142"/>
      <c r="O38" s="234"/>
      <c r="P38" s="194"/>
    </row>
    <row r="39" spans="1:16">
      <c r="A39" s="633" t="s">
        <v>395</v>
      </c>
      <c r="B39" s="634"/>
      <c r="C39" s="634"/>
      <c r="D39" s="634"/>
      <c r="E39" s="634"/>
      <c r="F39" s="634"/>
      <c r="G39" s="388"/>
      <c r="I39" s="239"/>
      <c r="J39" s="135"/>
      <c r="K39" s="399"/>
      <c r="L39" s="133"/>
      <c r="M39" s="133"/>
      <c r="N39" s="142"/>
      <c r="O39" s="234"/>
      <c r="P39" s="194"/>
    </row>
    <row r="40" spans="1:16">
      <c r="A40" s="26">
        <v>1</v>
      </c>
      <c r="B40" s="25" t="s">
        <v>36</v>
      </c>
      <c r="C40" s="31" t="s">
        <v>21</v>
      </c>
      <c r="D40" s="31" t="s">
        <v>17</v>
      </c>
      <c r="E40" s="411">
        <v>2</v>
      </c>
      <c r="F40" s="376">
        <f t="shared" ref="F40:F47" si="0">F28</f>
        <v>800</v>
      </c>
      <c r="G40" s="422">
        <f>F40*0.9</f>
        <v>720</v>
      </c>
      <c r="I40" s="239"/>
      <c r="J40" s="135"/>
      <c r="K40" s="399"/>
      <c r="L40" s="154"/>
      <c r="M40" s="154"/>
      <c r="N40" s="155"/>
      <c r="O40" s="155"/>
      <c r="P40" s="194"/>
    </row>
    <row r="41" spans="1:16">
      <c r="A41" s="26">
        <v>2</v>
      </c>
      <c r="B41" s="25" t="s">
        <v>389</v>
      </c>
      <c r="C41" s="31" t="s">
        <v>21</v>
      </c>
      <c r="D41" s="31" t="s">
        <v>17</v>
      </c>
      <c r="E41" s="411">
        <v>2</v>
      </c>
      <c r="F41" s="376">
        <f t="shared" si="0"/>
        <v>800</v>
      </c>
      <c r="G41" s="422">
        <f>F41*0.9</f>
        <v>720</v>
      </c>
      <c r="I41" s="642"/>
      <c r="J41" s="634"/>
      <c r="K41" s="634"/>
      <c r="L41" s="634"/>
      <c r="M41" s="634"/>
      <c r="N41" s="142"/>
      <c r="O41" s="234"/>
      <c r="P41" s="194"/>
    </row>
    <row r="42" spans="1:16">
      <c r="A42" s="26">
        <v>3</v>
      </c>
      <c r="B42" s="25" t="s">
        <v>38</v>
      </c>
      <c r="C42" s="31" t="s">
        <v>21</v>
      </c>
      <c r="D42" s="31" t="s">
        <v>17</v>
      </c>
      <c r="E42" s="411">
        <v>2</v>
      </c>
      <c r="F42" s="376">
        <f t="shared" si="0"/>
        <v>960</v>
      </c>
      <c r="G42" s="422">
        <f>F42*0.9+16</f>
        <v>880</v>
      </c>
      <c r="I42" s="239"/>
      <c r="J42" s="135"/>
      <c r="K42" s="239"/>
      <c r="L42" s="239"/>
      <c r="M42" s="239"/>
      <c r="N42" s="142"/>
      <c r="O42" s="234"/>
      <c r="P42" s="194"/>
    </row>
    <row r="43" spans="1:16">
      <c r="A43" s="26">
        <v>4</v>
      </c>
      <c r="B43" s="25" t="s">
        <v>390</v>
      </c>
      <c r="C43" s="31" t="s">
        <v>21</v>
      </c>
      <c r="D43" s="31" t="s">
        <v>17</v>
      </c>
      <c r="E43" s="411">
        <v>2</v>
      </c>
      <c r="F43" s="376">
        <f t="shared" si="0"/>
        <v>1200</v>
      </c>
      <c r="G43" s="422">
        <f>F43*0.9</f>
        <v>1080</v>
      </c>
      <c r="I43" s="239"/>
      <c r="J43" s="135"/>
      <c r="K43" s="239"/>
      <c r="L43" s="239"/>
      <c r="M43" s="239"/>
      <c r="N43" s="142"/>
      <c r="O43" s="234"/>
      <c r="P43" s="194"/>
    </row>
    <row r="44" spans="1:16">
      <c r="A44" s="26">
        <v>5</v>
      </c>
      <c r="B44" s="25" t="s">
        <v>393</v>
      </c>
      <c r="C44" s="31" t="s">
        <v>21</v>
      </c>
      <c r="D44" s="31" t="s">
        <v>17</v>
      </c>
      <c r="E44" s="411">
        <v>2</v>
      </c>
      <c r="F44" s="376">
        <f t="shared" si="0"/>
        <v>1800</v>
      </c>
      <c r="G44" s="422">
        <f>F44*0.9</f>
        <v>1620</v>
      </c>
      <c r="I44" s="239"/>
      <c r="J44" s="135"/>
      <c r="K44" s="239"/>
      <c r="L44" s="239"/>
      <c r="M44" s="239"/>
      <c r="N44" s="142"/>
      <c r="O44" s="234"/>
      <c r="P44" s="194"/>
    </row>
    <row r="45" spans="1:16">
      <c r="A45" s="26">
        <v>6</v>
      </c>
      <c r="B45" s="25" t="s">
        <v>40</v>
      </c>
      <c r="C45" s="31" t="s">
        <v>21</v>
      </c>
      <c r="D45" s="31" t="s">
        <v>17</v>
      </c>
      <c r="E45" s="411">
        <v>2</v>
      </c>
      <c r="F45" s="376">
        <f t="shared" si="0"/>
        <v>1800</v>
      </c>
      <c r="G45" s="422">
        <f>F45*0.9</f>
        <v>1620</v>
      </c>
      <c r="I45" s="239"/>
      <c r="J45" s="135"/>
      <c r="K45" s="239"/>
      <c r="L45" s="239"/>
      <c r="M45" s="239"/>
      <c r="N45" s="142"/>
      <c r="O45" s="234"/>
      <c r="P45" s="194"/>
    </row>
    <row r="46" spans="1:16">
      <c r="A46" s="26">
        <v>7</v>
      </c>
      <c r="B46" s="25" t="s">
        <v>34</v>
      </c>
      <c r="C46" s="31" t="s">
        <v>21</v>
      </c>
      <c r="D46" s="31" t="s">
        <v>17</v>
      </c>
      <c r="E46" s="411">
        <v>2</v>
      </c>
      <c r="F46" s="376">
        <f t="shared" si="0"/>
        <v>800</v>
      </c>
      <c r="G46" s="422">
        <f>F46*0.9</f>
        <v>720</v>
      </c>
      <c r="I46" s="239"/>
      <c r="J46" s="135"/>
      <c r="K46" s="239"/>
      <c r="L46" s="239"/>
      <c r="M46" s="239"/>
      <c r="N46" s="142"/>
      <c r="O46" s="234"/>
      <c r="P46" s="194"/>
    </row>
    <row r="47" spans="1:16">
      <c r="A47" s="26">
        <v>8</v>
      </c>
      <c r="B47" s="25" t="s">
        <v>394</v>
      </c>
      <c r="C47" s="31" t="s">
        <v>21</v>
      </c>
      <c r="D47" s="31" t="s">
        <v>17</v>
      </c>
      <c r="E47" s="295">
        <v>2</v>
      </c>
      <c r="F47" s="376">
        <f t="shared" si="0"/>
        <v>1500</v>
      </c>
      <c r="G47" s="422">
        <f>F47*0.9+10</f>
        <v>1360</v>
      </c>
      <c r="I47" s="239"/>
      <c r="J47" s="135"/>
      <c r="K47" s="239"/>
      <c r="L47" s="239"/>
      <c r="M47" s="239"/>
      <c r="N47" s="142"/>
      <c r="O47" s="234"/>
      <c r="P47" s="194"/>
    </row>
    <row r="48" spans="1:16" ht="45.75" customHeight="1">
      <c r="A48" s="26">
        <v>9</v>
      </c>
      <c r="B48" s="27" t="s">
        <v>396</v>
      </c>
      <c r="C48" s="31" t="s">
        <v>21</v>
      </c>
      <c r="D48" s="31" t="s">
        <v>17</v>
      </c>
      <c r="E48" s="295">
        <v>2</v>
      </c>
      <c r="F48" s="376">
        <f>[1]Сравнение!$G$186</f>
        <v>9600</v>
      </c>
      <c r="G48" s="422">
        <f>F48*0.9</f>
        <v>8640</v>
      </c>
      <c r="I48" s="239"/>
      <c r="J48" s="131"/>
      <c r="K48" s="399"/>
      <c r="L48" s="399"/>
      <c r="M48" s="239"/>
      <c r="N48" s="142"/>
      <c r="O48" s="234"/>
      <c r="P48" s="194"/>
    </row>
    <row r="49" spans="1:16">
      <c r="A49" s="26">
        <v>10</v>
      </c>
      <c r="B49" s="25" t="s">
        <v>391</v>
      </c>
      <c r="C49" s="411"/>
      <c r="D49" s="411"/>
      <c r="E49" s="411"/>
      <c r="F49" s="376" t="s">
        <v>788</v>
      </c>
      <c r="G49" s="422" t="s">
        <v>788</v>
      </c>
      <c r="I49" s="239"/>
      <c r="J49" s="135"/>
      <c r="K49" s="399"/>
      <c r="L49" s="399"/>
      <c r="M49" s="142"/>
      <c r="N49" s="142"/>
      <c r="O49" s="234"/>
      <c r="P49" s="194"/>
    </row>
    <row r="50" spans="1:16">
      <c r="A50" s="24"/>
      <c r="B50" s="135"/>
      <c r="C50" s="399"/>
      <c r="D50" s="476" t="s">
        <v>385</v>
      </c>
      <c r="E50" s="475"/>
      <c r="F50" s="376">
        <f>SUM(F40:F49)</f>
        <v>19260</v>
      </c>
      <c r="G50" s="390">
        <f>SUM(G40:G49)</f>
        <v>17360</v>
      </c>
      <c r="I50" s="239"/>
      <c r="J50" s="241"/>
      <c r="K50" s="242"/>
      <c r="L50" s="242"/>
      <c r="M50" s="142"/>
      <c r="N50" s="142"/>
      <c r="O50" s="234"/>
      <c r="P50" s="194"/>
    </row>
    <row r="51" spans="1:16">
      <c r="A51" s="13"/>
      <c r="B51" s="397"/>
      <c r="C51" s="397"/>
      <c r="D51" s="397"/>
      <c r="E51" s="397"/>
      <c r="F51" s="373"/>
      <c r="G51" s="389"/>
      <c r="I51" s="239"/>
      <c r="J51" s="135"/>
      <c r="K51" s="399"/>
      <c r="L51" s="133"/>
      <c r="M51" s="133"/>
      <c r="N51" s="142"/>
      <c r="O51" s="234"/>
      <c r="P51" s="194"/>
    </row>
    <row r="52" spans="1:16">
      <c r="A52" s="13"/>
      <c r="B52" s="397"/>
      <c r="C52" s="397"/>
      <c r="D52" s="397"/>
      <c r="E52" s="397"/>
      <c r="F52" s="373"/>
      <c r="G52" s="389"/>
      <c r="I52" s="239"/>
      <c r="J52" s="135"/>
      <c r="K52" s="399"/>
      <c r="L52" s="154"/>
      <c r="M52" s="154"/>
      <c r="N52" s="155"/>
      <c r="O52" s="155"/>
      <c r="P52" s="194"/>
    </row>
    <row r="53" spans="1:16" ht="17.25">
      <c r="A53" s="632" t="s">
        <v>871</v>
      </c>
      <c r="B53" s="632"/>
      <c r="C53" s="632"/>
      <c r="D53" s="632"/>
      <c r="E53" s="632"/>
      <c r="F53" s="632"/>
      <c r="G53" s="632"/>
      <c r="I53" s="151"/>
      <c r="J53" s="152"/>
      <c r="K53" s="151"/>
      <c r="L53" s="151"/>
      <c r="M53" s="151"/>
      <c r="N53" s="153"/>
      <c r="O53" s="234"/>
      <c r="P53" s="194"/>
    </row>
    <row r="54" spans="1:16" ht="28.5">
      <c r="A54" s="38" t="s">
        <v>0</v>
      </c>
      <c r="B54" s="37" t="s">
        <v>10</v>
      </c>
      <c r="C54" s="36" t="s">
        <v>325</v>
      </c>
      <c r="D54" s="36" t="s">
        <v>326</v>
      </c>
      <c r="E54" s="36" t="s">
        <v>327</v>
      </c>
      <c r="F54" s="363" t="s">
        <v>386</v>
      </c>
      <c r="G54" s="35" t="s">
        <v>387</v>
      </c>
      <c r="I54" s="151"/>
      <c r="J54" s="152"/>
      <c r="K54" s="151"/>
      <c r="L54" s="151"/>
      <c r="M54" s="151"/>
      <c r="N54" s="153"/>
      <c r="O54" s="234"/>
      <c r="P54" s="194"/>
    </row>
    <row r="55" spans="1:16" ht="17.25">
      <c r="A55" s="5">
        <v>1</v>
      </c>
      <c r="B55" s="2" t="s">
        <v>405</v>
      </c>
      <c r="C55" s="31" t="s">
        <v>21</v>
      </c>
      <c r="D55" s="31" t="s">
        <v>17</v>
      </c>
      <c r="E55" s="1">
        <v>2</v>
      </c>
      <c r="F55" s="376">
        <f>[2]Сравнение!$G$11</f>
        <v>840</v>
      </c>
      <c r="G55" s="422">
        <f>F55*0.9+4</f>
        <v>760</v>
      </c>
      <c r="I55" s="632"/>
      <c r="J55" s="632"/>
      <c r="K55" s="632"/>
      <c r="L55" s="632"/>
      <c r="M55" s="632"/>
      <c r="N55" s="143"/>
      <c r="O55" s="234"/>
      <c r="P55" s="194"/>
    </row>
    <row r="56" spans="1:16">
      <c r="A56" s="5">
        <v>2</v>
      </c>
      <c r="B56" s="2" t="s">
        <v>406</v>
      </c>
      <c r="C56" s="31" t="s">
        <v>21</v>
      </c>
      <c r="D56" s="31" t="s">
        <v>17</v>
      </c>
      <c r="E56" s="1">
        <v>2</v>
      </c>
      <c r="F56" s="376">
        <f>[2]Сравнение!$G$12</f>
        <v>840</v>
      </c>
      <c r="G56" s="422">
        <f>F56*0.9+4</f>
        <v>760</v>
      </c>
      <c r="I56" s="642"/>
      <c r="J56" s="642"/>
      <c r="K56" s="642"/>
      <c r="L56" s="642"/>
      <c r="M56" s="642"/>
      <c r="N56" s="639"/>
      <c r="O56" s="654"/>
      <c r="P56" s="194"/>
    </row>
    <row r="57" spans="1:16">
      <c r="A57" s="5">
        <v>3</v>
      </c>
      <c r="B57" s="2" t="s">
        <v>399</v>
      </c>
      <c r="C57" s="31" t="s">
        <v>21</v>
      </c>
      <c r="D57" s="31" t="s">
        <v>17</v>
      </c>
      <c r="E57" s="1">
        <v>2</v>
      </c>
      <c r="F57" s="376">
        <f>[2]Сравнение!$G$13</f>
        <v>840</v>
      </c>
      <c r="G57" s="422">
        <f>F57*0.9+4</f>
        <v>760</v>
      </c>
      <c r="I57" s="642"/>
      <c r="J57" s="642"/>
      <c r="K57" s="642"/>
      <c r="L57" s="642"/>
      <c r="M57" s="642"/>
      <c r="N57" s="639"/>
      <c r="O57" s="654"/>
      <c r="P57" s="194"/>
    </row>
    <row r="58" spans="1:16">
      <c r="A58" s="5">
        <v>4</v>
      </c>
      <c r="B58" s="2" t="s">
        <v>400</v>
      </c>
      <c r="C58" s="31" t="s">
        <v>21</v>
      </c>
      <c r="D58" s="31" t="s">
        <v>17</v>
      </c>
      <c r="E58" s="1">
        <v>2</v>
      </c>
      <c r="F58" s="376">
        <f>[2]Сравнение!$G$17</f>
        <v>900</v>
      </c>
      <c r="G58" s="422">
        <f>F58*0.9+10</f>
        <v>820</v>
      </c>
      <c r="I58" s="130"/>
      <c r="J58" s="131"/>
      <c r="K58" s="130"/>
      <c r="L58" s="130"/>
      <c r="M58" s="130"/>
      <c r="N58" s="142"/>
      <c r="O58" s="234"/>
      <c r="P58" s="194"/>
    </row>
    <row r="59" spans="1:16">
      <c r="A59" s="5">
        <v>5</v>
      </c>
      <c r="B59" s="2" t="s">
        <v>401</v>
      </c>
      <c r="C59" s="31" t="s">
        <v>21</v>
      </c>
      <c r="D59" s="31" t="s">
        <v>17</v>
      </c>
      <c r="E59" s="1">
        <v>2</v>
      </c>
      <c r="F59" s="376">
        <f>[2]Сравнение!$G$14</f>
        <v>840</v>
      </c>
      <c r="G59" s="422">
        <f>F59*0.9+4</f>
        <v>760</v>
      </c>
      <c r="I59" s="130"/>
      <c r="J59" s="131"/>
      <c r="K59" s="130"/>
      <c r="L59" s="130"/>
      <c r="M59" s="130"/>
      <c r="N59" s="142"/>
      <c r="O59" s="234"/>
      <c r="P59" s="194"/>
    </row>
    <row r="60" spans="1:16">
      <c r="A60" s="5">
        <v>6</v>
      </c>
      <c r="B60" s="2" t="s">
        <v>407</v>
      </c>
      <c r="C60" s="31" t="s">
        <v>21</v>
      </c>
      <c r="D60" s="31" t="s">
        <v>17</v>
      </c>
      <c r="E60" s="1">
        <v>2</v>
      </c>
      <c r="F60" s="376">
        <f>[2]Сравнение!$G$15</f>
        <v>840</v>
      </c>
      <c r="G60" s="422">
        <f>F60*0.9+4</f>
        <v>760</v>
      </c>
      <c r="I60" s="130"/>
      <c r="J60" s="131"/>
      <c r="K60" s="130"/>
      <c r="L60" s="130"/>
      <c r="M60" s="130"/>
      <c r="N60" s="142"/>
      <c r="O60" s="234"/>
      <c r="P60" s="194"/>
    </row>
    <row r="61" spans="1:16">
      <c r="A61" s="5">
        <v>7</v>
      </c>
      <c r="B61" s="2" t="s">
        <v>402</v>
      </c>
      <c r="C61" s="31" t="s">
        <v>21</v>
      </c>
      <c r="D61" s="31" t="s">
        <v>17</v>
      </c>
      <c r="E61" s="1">
        <v>2</v>
      </c>
      <c r="F61" s="376">
        <f>[2]Сравнение!$G$21</f>
        <v>800</v>
      </c>
      <c r="G61" s="422">
        <f>F61*0.9</f>
        <v>720</v>
      </c>
      <c r="I61" s="130"/>
      <c r="J61" s="131"/>
      <c r="K61" s="130"/>
      <c r="L61" s="130"/>
      <c r="M61" s="130"/>
      <c r="N61" s="142"/>
      <c r="O61" s="234"/>
      <c r="P61" s="194"/>
    </row>
    <row r="62" spans="1:16">
      <c r="A62" s="5">
        <v>8</v>
      </c>
      <c r="B62" s="2" t="s">
        <v>403</v>
      </c>
      <c r="C62" s="31" t="s">
        <v>21</v>
      </c>
      <c r="D62" s="31" t="s">
        <v>17</v>
      </c>
      <c r="E62" s="1">
        <v>2</v>
      </c>
      <c r="F62" s="376">
        <f>[2]Сравнение!$G$22</f>
        <v>800</v>
      </c>
      <c r="G62" s="422">
        <f>F62*0.9</f>
        <v>720</v>
      </c>
      <c r="I62" s="130"/>
      <c r="J62" s="131"/>
      <c r="K62" s="132"/>
      <c r="L62" s="132"/>
      <c r="M62" s="130"/>
      <c r="N62" s="142"/>
      <c r="O62" s="234"/>
      <c r="P62" s="194"/>
    </row>
    <row r="63" spans="1:16">
      <c r="A63" s="5">
        <v>9</v>
      </c>
      <c r="B63" s="2" t="s">
        <v>408</v>
      </c>
      <c r="C63" s="31" t="s">
        <v>21</v>
      </c>
      <c r="D63" s="31" t="s">
        <v>17</v>
      </c>
      <c r="E63" s="1">
        <v>2</v>
      </c>
      <c r="F63" s="376">
        <f>[2]Сравнение!$G$23</f>
        <v>800</v>
      </c>
      <c r="G63" s="425">
        <f>F63*0.9</f>
        <v>720</v>
      </c>
      <c r="I63" s="130"/>
      <c r="J63" s="131"/>
      <c r="K63" s="132"/>
      <c r="L63" s="132"/>
      <c r="M63" s="130"/>
      <c r="N63" s="142"/>
      <c r="O63" s="234"/>
      <c r="P63" s="194"/>
    </row>
    <row r="64" spans="1:16">
      <c r="A64" s="5">
        <v>10</v>
      </c>
      <c r="B64" s="2" t="s">
        <v>30</v>
      </c>
      <c r="C64" s="31" t="s">
        <v>21</v>
      </c>
      <c r="D64" s="31" t="s">
        <v>17</v>
      </c>
      <c r="E64" s="1">
        <v>2</v>
      </c>
      <c r="F64" s="376">
        <f>[2]Сравнение!$G$24</f>
        <v>800</v>
      </c>
      <c r="G64" s="425">
        <f>F64*0.9</f>
        <v>720</v>
      </c>
      <c r="I64" s="130"/>
      <c r="J64" s="131"/>
      <c r="K64" s="132"/>
      <c r="L64" s="132"/>
      <c r="M64" s="130"/>
      <c r="N64" s="142"/>
      <c r="O64" s="234"/>
      <c r="P64" s="194"/>
    </row>
    <row r="65" spans="1:16">
      <c r="A65" s="23"/>
      <c r="B65" s="131"/>
      <c r="C65" s="132"/>
      <c r="D65" s="476" t="s">
        <v>385</v>
      </c>
      <c r="E65" s="475"/>
      <c r="F65" s="376">
        <f>SUM(F55:F64)</f>
        <v>8300</v>
      </c>
      <c r="G65" s="390">
        <f>SUM(G55:G64)</f>
        <v>7500</v>
      </c>
      <c r="I65" s="130"/>
      <c r="J65" s="131"/>
      <c r="K65" s="132"/>
      <c r="L65" s="132"/>
      <c r="M65" s="130"/>
      <c r="N65" s="142"/>
      <c r="O65" s="234"/>
      <c r="P65" s="194"/>
    </row>
    <row r="66" spans="1:16">
      <c r="A66" s="13"/>
      <c r="B66" s="397"/>
      <c r="C66" s="397"/>
      <c r="D66" s="397"/>
      <c r="E66" s="397"/>
      <c r="F66" s="373"/>
      <c r="G66" s="389"/>
      <c r="I66" s="160"/>
      <c r="J66" s="144"/>
      <c r="K66" s="145"/>
      <c r="L66" s="147"/>
      <c r="M66" s="147"/>
      <c r="N66" s="142"/>
      <c r="O66" s="142"/>
      <c r="P66" s="194"/>
    </row>
    <row r="67" spans="1:16">
      <c r="A67" s="13"/>
      <c r="B67" s="397"/>
      <c r="C67" s="397"/>
      <c r="D67" s="397"/>
      <c r="E67" s="397"/>
      <c r="F67" s="373"/>
      <c r="G67" s="389"/>
      <c r="I67" s="130"/>
      <c r="J67" s="131"/>
      <c r="K67" s="132"/>
      <c r="L67" s="133"/>
      <c r="M67" s="133"/>
      <c r="N67" s="142"/>
      <c r="O67" s="234"/>
      <c r="P67" s="194"/>
    </row>
    <row r="68" spans="1:16" ht="17.25">
      <c r="A68" s="636" t="s">
        <v>409</v>
      </c>
      <c r="B68" s="636"/>
      <c r="C68" s="636"/>
      <c r="D68" s="636"/>
      <c r="E68" s="636"/>
      <c r="F68" s="636"/>
      <c r="G68" s="636"/>
      <c r="I68" s="244"/>
      <c r="J68" s="202"/>
      <c r="K68" s="396"/>
      <c r="L68" s="154"/>
      <c r="M68" s="154"/>
      <c r="N68" s="155"/>
      <c r="O68" s="155"/>
      <c r="P68" s="194"/>
    </row>
    <row r="69" spans="1:16" ht="28.5">
      <c r="A69" s="38" t="s">
        <v>0</v>
      </c>
      <c r="B69" s="37" t="s">
        <v>10</v>
      </c>
      <c r="C69" s="36" t="s">
        <v>325</v>
      </c>
      <c r="D69" s="36" t="s">
        <v>326</v>
      </c>
      <c r="E69" s="36" t="s">
        <v>327</v>
      </c>
      <c r="F69" s="363" t="s">
        <v>386</v>
      </c>
      <c r="G69" s="35" t="s">
        <v>387</v>
      </c>
      <c r="I69" s="151"/>
      <c r="J69" s="152"/>
      <c r="K69" s="151"/>
      <c r="L69" s="151"/>
      <c r="M69" s="151"/>
      <c r="N69" s="153"/>
      <c r="O69" s="234"/>
      <c r="P69" s="194"/>
    </row>
    <row r="70" spans="1:16">
      <c r="A70" s="635" t="s">
        <v>388</v>
      </c>
      <c r="B70" s="635"/>
      <c r="C70" s="635"/>
      <c r="D70" s="635"/>
      <c r="E70" s="635"/>
      <c r="F70" s="635"/>
      <c r="G70" s="400"/>
      <c r="I70" s="151"/>
      <c r="J70" s="152"/>
      <c r="K70" s="151"/>
      <c r="L70" s="151"/>
      <c r="M70" s="151"/>
      <c r="N70" s="153"/>
      <c r="O70" s="234"/>
      <c r="P70" s="194"/>
    </row>
    <row r="71" spans="1:16" ht="17.25">
      <c r="A71" s="5">
        <v>1</v>
      </c>
      <c r="B71" s="2" t="s">
        <v>410</v>
      </c>
      <c r="C71" s="1" t="s">
        <v>16</v>
      </c>
      <c r="D71" s="31" t="s">
        <v>17</v>
      </c>
      <c r="E71" s="1">
        <v>2</v>
      </c>
      <c r="F71" s="376">
        <f>[2]Сравнение!$G$5</f>
        <v>800</v>
      </c>
      <c r="G71" s="422">
        <f>F71*0.9</f>
        <v>720</v>
      </c>
      <c r="I71" s="636"/>
      <c r="J71" s="636"/>
      <c r="K71" s="636"/>
      <c r="L71" s="636"/>
      <c r="M71" s="636"/>
      <c r="N71" s="146"/>
      <c r="O71" s="234"/>
      <c r="P71" s="194"/>
    </row>
    <row r="72" spans="1:16">
      <c r="A72" s="5">
        <v>2</v>
      </c>
      <c r="B72" s="2" t="s">
        <v>31</v>
      </c>
      <c r="C72" s="31" t="s">
        <v>21</v>
      </c>
      <c r="D72" s="31" t="s">
        <v>17</v>
      </c>
      <c r="E72" s="1">
        <v>2</v>
      </c>
      <c r="F72" s="376">
        <f>[2]Сравнение!$G$25</f>
        <v>840</v>
      </c>
      <c r="G72" s="422">
        <f>F72*0.9+4</f>
        <v>760</v>
      </c>
      <c r="I72" s="642"/>
      <c r="J72" s="642"/>
      <c r="K72" s="642"/>
      <c r="L72" s="642"/>
      <c r="M72" s="642"/>
      <c r="N72" s="639"/>
      <c r="O72" s="654"/>
      <c r="P72" s="194"/>
    </row>
    <row r="73" spans="1:16">
      <c r="A73" s="5">
        <v>3</v>
      </c>
      <c r="B73" s="2" t="s">
        <v>411</v>
      </c>
      <c r="C73" s="31" t="s">
        <v>21</v>
      </c>
      <c r="D73" s="31" t="s">
        <v>17</v>
      </c>
      <c r="E73" s="1">
        <v>2</v>
      </c>
      <c r="F73" s="376">
        <f>[2]Сравнение!$G$46</f>
        <v>1200</v>
      </c>
      <c r="G73" s="422">
        <f>F73*0.9</f>
        <v>1080</v>
      </c>
      <c r="I73" s="642"/>
      <c r="J73" s="642"/>
      <c r="K73" s="642"/>
      <c r="L73" s="642"/>
      <c r="M73" s="642"/>
      <c r="N73" s="639"/>
      <c r="O73" s="654"/>
      <c r="P73" s="194"/>
    </row>
    <row r="74" spans="1:16">
      <c r="A74" s="5">
        <v>4</v>
      </c>
      <c r="B74" s="2" t="s">
        <v>413</v>
      </c>
      <c r="C74" s="31" t="s">
        <v>21</v>
      </c>
      <c r="D74" s="31" t="s">
        <v>17</v>
      </c>
      <c r="E74" s="1">
        <v>2</v>
      </c>
      <c r="F74" s="376">
        <f>[2]Сравнение!$G$48</f>
        <v>1600</v>
      </c>
      <c r="G74" s="422">
        <f>F74*0.9</f>
        <v>1440</v>
      </c>
      <c r="I74" s="586"/>
      <c r="J74" s="586"/>
      <c r="K74" s="586"/>
      <c r="L74" s="586"/>
      <c r="M74" s="586"/>
      <c r="N74" s="407"/>
      <c r="O74" s="234"/>
      <c r="P74" s="194"/>
    </row>
    <row r="75" spans="1:16">
      <c r="A75" s="5">
        <v>5</v>
      </c>
      <c r="B75" s="2" t="s">
        <v>412</v>
      </c>
      <c r="C75" s="31" t="s">
        <v>21</v>
      </c>
      <c r="D75" s="31" t="s">
        <v>17</v>
      </c>
      <c r="E75" s="1">
        <v>2</v>
      </c>
      <c r="F75" s="376">
        <f>[2]Сравнение!$G$49</f>
        <v>1600</v>
      </c>
      <c r="G75" s="422">
        <f>F75*0.9</f>
        <v>1440</v>
      </c>
      <c r="I75" s="130"/>
      <c r="J75" s="245"/>
      <c r="K75" s="132"/>
      <c r="L75" s="132"/>
      <c r="M75" s="132"/>
      <c r="N75" s="142"/>
      <c r="O75" s="234"/>
      <c r="P75" s="194"/>
    </row>
    <row r="76" spans="1:16">
      <c r="A76" s="23"/>
      <c r="B76" s="131"/>
      <c r="C76" s="132"/>
      <c r="D76" s="476" t="s">
        <v>385</v>
      </c>
      <c r="E76" s="475"/>
      <c r="F76" s="376">
        <f>SUM(F71:F75)</f>
        <v>6040</v>
      </c>
      <c r="G76" s="390">
        <f>SUM(G71:G75)</f>
        <v>5440</v>
      </c>
      <c r="I76" s="130"/>
      <c r="J76" s="131"/>
      <c r="K76" s="132"/>
      <c r="L76" s="132"/>
      <c r="M76" s="132"/>
      <c r="N76" s="142"/>
      <c r="O76" s="234"/>
      <c r="P76" s="194"/>
    </row>
    <row r="77" spans="1:16">
      <c r="A77" s="23"/>
      <c r="B77" s="131"/>
      <c r="C77" s="132"/>
      <c r="D77" s="131"/>
      <c r="E77" s="131"/>
      <c r="F77" s="512"/>
      <c r="G77" s="511"/>
      <c r="I77" s="130"/>
      <c r="J77" s="131"/>
      <c r="K77" s="132"/>
      <c r="L77" s="132"/>
      <c r="M77" s="132"/>
      <c r="N77" s="142"/>
      <c r="O77" s="234"/>
      <c r="P77" s="194"/>
    </row>
    <row r="78" spans="1:16">
      <c r="A78" s="637" t="s">
        <v>392</v>
      </c>
      <c r="B78" s="638"/>
      <c r="C78" s="638"/>
      <c r="D78" s="638"/>
      <c r="E78" s="638"/>
      <c r="F78" s="638"/>
      <c r="G78" s="388"/>
      <c r="I78" s="130"/>
      <c r="J78" s="131"/>
      <c r="K78" s="132"/>
      <c r="L78" s="132"/>
      <c r="M78" s="132"/>
      <c r="N78" s="142"/>
      <c r="O78" s="234"/>
      <c r="P78" s="194"/>
    </row>
    <row r="79" spans="1:16">
      <c r="A79" s="5">
        <v>1</v>
      </c>
      <c r="B79" s="2" t="s">
        <v>410</v>
      </c>
      <c r="C79" s="1" t="s">
        <v>16</v>
      </c>
      <c r="D79" s="31" t="s">
        <v>17</v>
      </c>
      <c r="E79" s="1">
        <v>2</v>
      </c>
      <c r="F79" s="510">
        <f>F71</f>
        <v>800</v>
      </c>
      <c r="G79" s="422">
        <f>F79*0.9</f>
        <v>720</v>
      </c>
      <c r="I79" s="160"/>
      <c r="J79" s="144"/>
      <c r="K79" s="145"/>
      <c r="L79" s="147"/>
      <c r="M79" s="147"/>
      <c r="N79" s="142"/>
      <c r="O79" s="142"/>
      <c r="P79" s="194"/>
    </row>
    <row r="80" spans="1:16">
      <c r="A80" s="5">
        <v>2</v>
      </c>
      <c r="B80" s="2" t="s">
        <v>31</v>
      </c>
      <c r="C80" s="31" t="s">
        <v>21</v>
      </c>
      <c r="D80" s="31" t="s">
        <v>17</v>
      </c>
      <c r="E80" s="1">
        <v>2</v>
      </c>
      <c r="F80" s="510">
        <f>F72</f>
        <v>840</v>
      </c>
      <c r="G80" s="422">
        <f>F80*0.9+4</f>
        <v>760</v>
      </c>
      <c r="I80" s="130"/>
      <c r="J80" s="131"/>
      <c r="K80" s="132"/>
      <c r="L80" s="133"/>
      <c r="M80" s="133"/>
      <c r="N80" s="142"/>
      <c r="O80" s="234"/>
      <c r="P80" s="194"/>
    </row>
    <row r="81" spans="1:16">
      <c r="A81" s="5">
        <v>3</v>
      </c>
      <c r="B81" s="2" t="s">
        <v>411</v>
      </c>
      <c r="C81" s="31" t="s">
        <v>21</v>
      </c>
      <c r="D81" s="31" t="s">
        <v>17</v>
      </c>
      <c r="E81" s="1">
        <v>2</v>
      </c>
      <c r="F81" s="510">
        <f>F73</f>
        <v>1200</v>
      </c>
      <c r="G81" s="422">
        <f>F81*0.9</f>
        <v>1080</v>
      </c>
      <c r="I81" s="130"/>
      <c r="J81" s="131"/>
      <c r="K81" s="132"/>
      <c r="L81" s="154"/>
      <c r="M81" s="154"/>
      <c r="N81" s="155"/>
      <c r="O81" s="155"/>
      <c r="P81" s="194"/>
    </row>
    <row r="82" spans="1:16">
      <c r="A82" s="5">
        <v>4</v>
      </c>
      <c r="B82" s="2" t="s">
        <v>414</v>
      </c>
      <c r="C82" s="31" t="s">
        <v>21</v>
      </c>
      <c r="D82" s="31" t="s">
        <v>17</v>
      </c>
      <c r="E82" s="1">
        <v>2</v>
      </c>
      <c r="F82" s="510">
        <f>[2]Сравнение!$G$108</f>
        <v>2000</v>
      </c>
      <c r="G82" s="422">
        <f>F82*0.9</f>
        <v>1800</v>
      </c>
      <c r="I82" s="638"/>
      <c r="J82" s="638"/>
      <c r="K82" s="638"/>
      <c r="L82" s="638"/>
      <c r="M82" s="638"/>
      <c r="N82" s="142"/>
      <c r="O82" s="234"/>
      <c r="P82" s="194"/>
    </row>
    <row r="83" spans="1:16">
      <c r="A83" s="5">
        <v>5</v>
      </c>
      <c r="B83" s="2" t="s">
        <v>415</v>
      </c>
      <c r="C83" s="31" t="s">
        <v>21</v>
      </c>
      <c r="D83" s="31" t="s">
        <v>17</v>
      </c>
      <c r="E83" s="1">
        <v>2</v>
      </c>
      <c r="F83" s="510">
        <f>[2]Сравнение!$G$109</f>
        <v>2000</v>
      </c>
      <c r="G83" s="422">
        <f>F83*0.9</f>
        <v>1800</v>
      </c>
      <c r="I83" s="130"/>
      <c r="J83" s="245"/>
      <c r="K83" s="132"/>
      <c r="L83" s="132"/>
      <c r="M83" s="132"/>
      <c r="N83" s="142"/>
      <c r="O83" s="234"/>
      <c r="P83" s="194"/>
    </row>
    <row r="84" spans="1:16">
      <c r="A84" s="5">
        <v>6</v>
      </c>
      <c r="B84" s="2" t="s">
        <v>413</v>
      </c>
      <c r="C84" s="31" t="s">
        <v>21</v>
      </c>
      <c r="D84" s="31" t="s">
        <v>17</v>
      </c>
      <c r="E84" s="1">
        <v>2</v>
      </c>
      <c r="F84" s="510">
        <f>F74</f>
        <v>1600</v>
      </c>
      <c r="G84" s="422">
        <f>F84*0.9</f>
        <v>1440</v>
      </c>
      <c r="I84" s="130"/>
      <c r="J84" s="131"/>
      <c r="K84" s="132"/>
      <c r="L84" s="132"/>
      <c r="M84" s="132"/>
      <c r="N84" s="142"/>
      <c r="O84" s="234"/>
      <c r="P84" s="194"/>
    </row>
    <row r="85" spans="1:16">
      <c r="A85" s="5">
        <v>7</v>
      </c>
      <c r="B85" s="2" t="s">
        <v>412</v>
      </c>
      <c r="C85" s="31" t="s">
        <v>21</v>
      </c>
      <c r="D85" s="31" t="s">
        <v>17</v>
      </c>
      <c r="E85" s="1">
        <v>2</v>
      </c>
      <c r="F85" s="510">
        <f>F75</f>
        <v>1600</v>
      </c>
      <c r="G85" s="422">
        <f>F85*0.9</f>
        <v>1440</v>
      </c>
      <c r="I85" s="130"/>
      <c r="J85" s="131"/>
      <c r="K85" s="132"/>
      <c r="L85" s="132"/>
      <c r="M85" s="132"/>
      <c r="N85" s="142"/>
      <c r="O85" s="234"/>
      <c r="P85" s="194"/>
    </row>
    <row r="86" spans="1:16">
      <c r="A86" s="23"/>
      <c r="B86" s="131"/>
      <c r="C86" s="132"/>
      <c r="D86" s="476" t="s">
        <v>385</v>
      </c>
      <c r="E86" s="475"/>
      <c r="F86" s="376">
        <f>SUM(F79:F85)</f>
        <v>10040</v>
      </c>
      <c r="G86" s="390">
        <f>SUM(G79:G85)</f>
        <v>9040</v>
      </c>
      <c r="I86" s="130"/>
      <c r="J86" s="131"/>
      <c r="K86" s="132"/>
      <c r="L86" s="132"/>
      <c r="M86" s="132"/>
      <c r="N86" s="142"/>
      <c r="O86" s="234"/>
      <c r="P86" s="194"/>
    </row>
    <row r="87" spans="1:16">
      <c r="A87" s="23"/>
      <c r="B87" s="131"/>
      <c r="C87" s="132"/>
      <c r="D87" s="202"/>
      <c r="E87" s="202"/>
      <c r="F87" s="386"/>
      <c r="G87" s="509"/>
      <c r="I87" s="130"/>
      <c r="J87" s="131"/>
      <c r="K87" s="132"/>
      <c r="L87" s="132"/>
      <c r="M87" s="132"/>
      <c r="N87" s="142"/>
      <c r="O87" s="234"/>
      <c r="P87" s="194"/>
    </row>
    <row r="88" spans="1:16">
      <c r="A88" s="637" t="s">
        <v>395</v>
      </c>
      <c r="B88" s="638"/>
      <c r="C88" s="638"/>
      <c r="D88" s="638"/>
      <c r="E88" s="638"/>
      <c r="F88" s="638"/>
      <c r="G88" s="388"/>
      <c r="I88" s="130"/>
      <c r="J88" s="131"/>
      <c r="K88" s="132"/>
      <c r="L88" s="132"/>
      <c r="M88" s="132"/>
      <c r="N88" s="142"/>
      <c r="O88" s="234"/>
      <c r="P88" s="194"/>
    </row>
    <row r="89" spans="1:16">
      <c r="A89" s="5">
        <v>1</v>
      </c>
      <c r="B89" s="2" t="s">
        <v>410</v>
      </c>
      <c r="C89" s="1" t="s">
        <v>16</v>
      </c>
      <c r="D89" s="31" t="s">
        <v>17</v>
      </c>
      <c r="E89" s="1">
        <v>2</v>
      </c>
      <c r="F89" s="376">
        <f t="shared" ref="F89:F94" si="1">F79</f>
        <v>800</v>
      </c>
      <c r="G89" s="422">
        <f>F89*0.9</f>
        <v>720</v>
      </c>
      <c r="I89" s="160"/>
      <c r="J89" s="144"/>
      <c r="K89" s="145"/>
      <c r="L89" s="147"/>
      <c r="M89" s="147"/>
      <c r="N89" s="142"/>
      <c r="O89" s="142"/>
      <c r="P89" s="194"/>
    </row>
    <row r="90" spans="1:16">
      <c r="A90" s="5">
        <v>2</v>
      </c>
      <c r="B90" s="2" t="s">
        <v>31</v>
      </c>
      <c r="C90" s="31" t="s">
        <v>21</v>
      </c>
      <c r="D90" s="31" t="s">
        <v>17</v>
      </c>
      <c r="E90" s="1">
        <v>2</v>
      </c>
      <c r="F90" s="376">
        <f t="shared" si="1"/>
        <v>840</v>
      </c>
      <c r="G90" s="422">
        <f>F90*0.9+4</f>
        <v>760</v>
      </c>
      <c r="I90" s="130"/>
      <c r="J90" s="131"/>
      <c r="K90" s="132"/>
      <c r="L90" s="133"/>
      <c r="M90" s="133"/>
      <c r="N90" s="142"/>
      <c r="O90" s="234"/>
      <c r="P90" s="194"/>
    </row>
    <row r="91" spans="1:16">
      <c r="A91" s="5">
        <v>3</v>
      </c>
      <c r="B91" s="2" t="s">
        <v>411</v>
      </c>
      <c r="C91" s="31" t="s">
        <v>21</v>
      </c>
      <c r="D91" s="31" t="s">
        <v>17</v>
      </c>
      <c r="E91" s="1">
        <v>2</v>
      </c>
      <c r="F91" s="376">
        <f t="shared" si="1"/>
        <v>1200</v>
      </c>
      <c r="G91" s="422">
        <f t="shared" ref="G91:G99" si="2">F91*0.9</f>
        <v>1080</v>
      </c>
      <c r="I91" s="130"/>
      <c r="J91" s="131"/>
      <c r="K91" s="132"/>
      <c r="L91" s="154"/>
      <c r="M91" s="154"/>
      <c r="N91" s="155"/>
      <c r="O91" s="155"/>
      <c r="P91" s="194"/>
    </row>
    <row r="92" spans="1:16">
      <c r="A92" s="5">
        <v>4</v>
      </c>
      <c r="B92" s="2" t="s">
        <v>414</v>
      </c>
      <c r="C92" s="31" t="s">
        <v>21</v>
      </c>
      <c r="D92" s="31" t="s">
        <v>17</v>
      </c>
      <c r="E92" s="1">
        <v>2</v>
      </c>
      <c r="F92" s="376">
        <f t="shared" si="1"/>
        <v>2000</v>
      </c>
      <c r="G92" s="422">
        <f t="shared" si="2"/>
        <v>1800</v>
      </c>
      <c r="I92" s="638"/>
      <c r="J92" s="638"/>
      <c r="K92" s="638"/>
      <c r="L92" s="638"/>
      <c r="M92" s="638"/>
      <c r="N92" s="142"/>
      <c r="O92" s="234"/>
      <c r="P92" s="194"/>
    </row>
    <row r="93" spans="1:16">
      <c r="A93" s="5">
        <v>5</v>
      </c>
      <c r="B93" s="2" t="s">
        <v>415</v>
      </c>
      <c r="C93" s="31" t="s">
        <v>21</v>
      </c>
      <c r="D93" s="31" t="s">
        <v>17</v>
      </c>
      <c r="E93" s="1">
        <v>2</v>
      </c>
      <c r="F93" s="376">
        <f t="shared" si="1"/>
        <v>2000</v>
      </c>
      <c r="G93" s="422">
        <f t="shared" si="2"/>
        <v>1800</v>
      </c>
      <c r="I93" s="130"/>
      <c r="J93" s="245"/>
      <c r="K93" s="132"/>
      <c r="L93" s="132"/>
      <c r="M93" s="132"/>
      <c r="N93" s="142"/>
      <c r="O93" s="234"/>
      <c r="P93" s="194"/>
    </row>
    <row r="94" spans="1:16">
      <c r="A94" s="5">
        <v>6</v>
      </c>
      <c r="B94" s="2" t="s">
        <v>413</v>
      </c>
      <c r="C94" s="31" t="s">
        <v>21</v>
      </c>
      <c r="D94" s="31" t="s">
        <v>17</v>
      </c>
      <c r="E94" s="1">
        <v>2</v>
      </c>
      <c r="F94" s="376">
        <f t="shared" si="1"/>
        <v>1600</v>
      </c>
      <c r="G94" s="422">
        <f t="shared" si="2"/>
        <v>1440</v>
      </c>
      <c r="I94" s="130"/>
      <c r="J94" s="131"/>
      <c r="K94" s="132"/>
      <c r="L94" s="132"/>
      <c r="M94" s="132"/>
      <c r="N94" s="142"/>
      <c r="O94" s="234"/>
      <c r="P94" s="194"/>
    </row>
    <row r="95" spans="1:16">
      <c r="A95" s="5">
        <v>7</v>
      </c>
      <c r="B95" s="2" t="s">
        <v>416</v>
      </c>
      <c r="C95" s="31" t="s">
        <v>21</v>
      </c>
      <c r="D95" s="31" t="s">
        <v>17</v>
      </c>
      <c r="E95" s="1">
        <v>2</v>
      </c>
      <c r="F95" s="376">
        <v>2000</v>
      </c>
      <c r="G95" s="422">
        <f t="shared" si="2"/>
        <v>1800</v>
      </c>
      <c r="I95" s="130"/>
      <c r="J95" s="131"/>
      <c r="K95" s="132"/>
      <c r="L95" s="132"/>
      <c r="M95" s="132"/>
      <c r="N95" s="142"/>
      <c r="O95" s="234"/>
      <c r="P95" s="194"/>
    </row>
    <row r="96" spans="1:16">
      <c r="A96" s="5">
        <v>8</v>
      </c>
      <c r="B96" s="2" t="s">
        <v>417</v>
      </c>
      <c r="C96" s="31" t="s">
        <v>21</v>
      </c>
      <c r="D96" s="31" t="s">
        <v>17</v>
      </c>
      <c r="E96" s="1">
        <v>2</v>
      </c>
      <c r="F96" s="376">
        <v>2000</v>
      </c>
      <c r="G96" s="422">
        <f t="shared" si="2"/>
        <v>1800</v>
      </c>
      <c r="I96" s="130"/>
      <c r="J96" s="131"/>
      <c r="K96" s="132"/>
      <c r="L96" s="132"/>
      <c r="M96" s="132"/>
      <c r="N96" s="142"/>
      <c r="O96" s="234"/>
      <c r="P96" s="194"/>
    </row>
    <row r="97" spans="1:16">
      <c r="A97" s="5">
        <v>9</v>
      </c>
      <c r="B97" s="2" t="s">
        <v>418</v>
      </c>
      <c r="C97" s="31" t="s">
        <v>21</v>
      </c>
      <c r="D97" s="31" t="s">
        <v>17</v>
      </c>
      <c r="E97" s="1">
        <v>2</v>
      </c>
      <c r="F97" s="376">
        <v>2000</v>
      </c>
      <c r="G97" s="422">
        <f t="shared" si="2"/>
        <v>1800</v>
      </c>
      <c r="I97" s="130"/>
      <c r="J97" s="131"/>
      <c r="K97" s="132"/>
      <c r="L97" s="132"/>
      <c r="M97" s="132"/>
      <c r="N97" s="142"/>
      <c r="O97" s="234"/>
      <c r="P97" s="194"/>
    </row>
    <row r="98" spans="1:16">
      <c r="A98" s="5">
        <v>10</v>
      </c>
      <c r="B98" s="2" t="s">
        <v>412</v>
      </c>
      <c r="C98" s="31" t="s">
        <v>21</v>
      </c>
      <c r="D98" s="31" t="s">
        <v>17</v>
      </c>
      <c r="E98" s="1">
        <v>2</v>
      </c>
      <c r="F98" s="376">
        <f>F85</f>
        <v>1600</v>
      </c>
      <c r="G98" s="422">
        <f t="shared" si="2"/>
        <v>1440</v>
      </c>
      <c r="I98" s="130"/>
      <c r="J98" s="131"/>
      <c r="K98" s="132"/>
      <c r="L98" s="132"/>
      <c r="M98" s="132"/>
      <c r="N98" s="142"/>
      <c r="O98" s="234"/>
      <c r="P98" s="194"/>
    </row>
    <row r="99" spans="1:16" ht="28.5">
      <c r="A99" s="5">
        <v>11</v>
      </c>
      <c r="B99" s="2" t="s">
        <v>419</v>
      </c>
      <c r="C99" s="31" t="s">
        <v>21</v>
      </c>
      <c r="D99" s="40" t="s">
        <v>20</v>
      </c>
      <c r="E99" s="508">
        <v>2</v>
      </c>
      <c r="F99" s="376">
        <v>6000</v>
      </c>
      <c r="G99" s="422">
        <f t="shared" si="2"/>
        <v>5400</v>
      </c>
      <c r="I99" s="130"/>
      <c r="J99" s="131"/>
      <c r="K99" s="132"/>
      <c r="L99" s="132"/>
      <c r="M99" s="132"/>
      <c r="N99" s="142"/>
      <c r="O99" s="234"/>
      <c r="P99" s="194"/>
    </row>
    <row r="100" spans="1:16">
      <c r="A100" s="23"/>
      <c r="B100" s="131"/>
      <c r="C100" s="132"/>
      <c r="D100" s="476" t="s">
        <v>385</v>
      </c>
      <c r="E100" s="475"/>
      <c r="F100" s="507">
        <f>SUM(F89:F99)</f>
        <v>22040</v>
      </c>
      <c r="G100" s="506">
        <f>SUM(G89:G99)</f>
        <v>19840</v>
      </c>
      <c r="I100" s="130"/>
      <c r="J100" s="131"/>
      <c r="K100" s="132"/>
      <c r="L100" s="132"/>
      <c r="M100" s="132"/>
      <c r="N100" s="142"/>
      <c r="O100" s="234"/>
      <c r="P100" s="194"/>
    </row>
    <row r="101" spans="1:16">
      <c r="A101" s="13"/>
      <c r="B101" s="397"/>
      <c r="C101" s="397"/>
      <c r="D101" s="397"/>
      <c r="E101" s="397"/>
      <c r="F101" s="373"/>
      <c r="G101" s="389"/>
      <c r="I101" s="130"/>
      <c r="J101" s="131"/>
      <c r="K101" s="132"/>
      <c r="L101" s="132"/>
      <c r="M101" s="142"/>
      <c r="N101" s="142"/>
      <c r="O101" s="234"/>
      <c r="P101" s="194"/>
    </row>
    <row r="102" spans="1:16">
      <c r="A102" s="13"/>
      <c r="B102" s="397"/>
      <c r="C102" s="397"/>
      <c r="D102" s="397"/>
      <c r="E102" s="397"/>
      <c r="F102" s="373"/>
      <c r="G102" s="389"/>
      <c r="I102" s="160"/>
      <c r="J102" s="144"/>
      <c r="K102" s="145"/>
      <c r="L102" s="147"/>
      <c r="M102" s="147"/>
      <c r="N102" s="142"/>
      <c r="O102" s="142"/>
      <c r="P102" s="194"/>
    </row>
    <row r="103" spans="1:16" ht="17.25">
      <c r="A103" s="632" t="s">
        <v>420</v>
      </c>
      <c r="B103" s="632"/>
      <c r="C103" s="632"/>
      <c r="D103" s="632"/>
      <c r="E103" s="632"/>
      <c r="F103" s="632"/>
      <c r="G103" s="632"/>
      <c r="I103" s="130"/>
      <c r="J103" s="131"/>
      <c r="K103" s="132"/>
      <c r="L103" s="133"/>
      <c r="M103" s="133"/>
      <c r="N103" s="142"/>
      <c r="O103" s="234"/>
      <c r="P103" s="194"/>
    </row>
    <row r="104" spans="1:16" ht="28.5">
      <c r="A104" s="38" t="s">
        <v>0</v>
      </c>
      <c r="B104" s="37" t="s">
        <v>10</v>
      </c>
      <c r="C104" s="36" t="s">
        <v>325</v>
      </c>
      <c r="D104" s="36" t="s">
        <v>326</v>
      </c>
      <c r="E104" s="36" t="s">
        <v>327</v>
      </c>
      <c r="F104" s="363" t="s">
        <v>386</v>
      </c>
      <c r="G104" s="35" t="s">
        <v>387</v>
      </c>
      <c r="I104" s="130"/>
      <c r="J104" s="131"/>
      <c r="K104" s="132"/>
      <c r="L104" s="154"/>
      <c r="M104" s="154"/>
      <c r="N104" s="155"/>
      <c r="O104" s="155"/>
      <c r="P104" s="194"/>
    </row>
    <row r="105" spans="1:16">
      <c r="A105" s="5">
        <v>1</v>
      </c>
      <c r="B105" s="2" t="s">
        <v>422</v>
      </c>
      <c r="C105" s="31" t="s">
        <v>21</v>
      </c>
      <c r="D105" s="31" t="s">
        <v>17</v>
      </c>
      <c r="E105" s="1">
        <v>2</v>
      </c>
      <c r="F105" s="376">
        <v>800</v>
      </c>
      <c r="G105" s="422">
        <f>F105*0.9</f>
        <v>720</v>
      </c>
      <c r="I105" s="151"/>
      <c r="J105" s="152"/>
      <c r="K105" s="151"/>
      <c r="L105" s="151"/>
      <c r="M105" s="151"/>
      <c r="N105" s="153"/>
      <c r="O105" s="234"/>
      <c r="P105" s="194"/>
    </row>
    <row r="106" spans="1:16">
      <c r="A106" s="5">
        <v>2</v>
      </c>
      <c r="B106" s="2" t="s">
        <v>423</v>
      </c>
      <c r="C106" s="31" t="s">
        <v>21</v>
      </c>
      <c r="D106" s="31" t="s">
        <v>17</v>
      </c>
      <c r="E106" s="1">
        <v>2</v>
      </c>
      <c r="F106" s="376">
        <v>2000</v>
      </c>
      <c r="G106" s="422">
        <f>F106*0.9</f>
        <v>1800</v>
      </c>
      <c r="I106" s="151"/>
      <c r="J106" s="152"/>
      <c r="K106" s="151"/>
      <c r="L106" s="151"/>
      <c r="M106" s="151"/>
      <c r="N106" s="153"/>
      <c r="O106" s="234"/>
      <c r="P106" s="194"/>
    </row>
    <row r="107" spans="1:16" ht="17.25">
      <c r="A107" s="5">
        <v>3</v>
      </c>
      <c r="B107" s="2" t="s">
        <v>66</v>
      </c>
      <c r="C107" s="31" t="s">
        <v>21</v>
      </c>
      <c r="D107" s="31" t="s">
        <v>17</v>
      </c>
      <c r="E107" s="1">
        <v>2</v>
      </c>
      <c r="F107" s="376">
        <v>2860</v>
      </c>
      <c r="G107" s="422">
        <f>F107*0.9+6</f>
        <v>2580</v>
      </c>
      <c r="I107" s="632"/>
      <c r="J107" s="632"/>
      <c r="K107" s="632"/>
      <c r="L107" s="632"/>
      <c r="M107" s="632"/>
      <c r="N107" s="143"/>
      <c r="O107" s="234"/>
      <c r="P107" s="194"/>
    </row>
    <row r="108" spans="1:16">
      <c r="A108" s="5">
        <v>4</v>
      </c>
      <c r="B108" s="2" t="s">
        <v>424</v>
      </c>
      <c r="C108" s="1" t="s">
        <v>45</v>
      </c>
      <c r="D108" s="31" t="s">
        <v>17</v>
      </c>
      <c r="E108" s="1">
        <v>2</v>
      </c>
      <c r="F108" s="376">
        <v>800</v>
      </c>
      <c r="G108" s="422">
        <f>F108*0.9</f>
        <v>720</v>
      </c>
      <c r="I108" s="642"/>
      <c r="J108" s="642"/>
      <c r="K108" s="642"/>
      <c r="L108" s="642"/>
      <c r="M108" s="642"/>
      <c r="N108" s="639"/>
      <c r="O108" s="654"/>
      <c r="P108" s="194"/>
    </row>
    <row r="109" spans="1:16">
      <c r="A109" s="5">
        <v>6</v>
      </c>
      <c r="B109" s="2" t="s">
        <v>421</v>
      </c>
      <c r="C109" s="1" t="s">
        <v>45</v>
      </c>
      <c r="D109" s="40" t="s">
        <v>20</v>
      </c>
      <c r="E109" s="1">
        <v>2</v>
      </c>
      <c r="F109" s="376">
        <v>700</v>
      </c>
      <c r="G109" s="422">
        <f>F109*0.9+10</f>
        <v>640</v>
      </c>
      <c r="I109" s="642"/>
      <c r="J109" s="642"/>
      <c r="K109" s="642"/>
      <c r="L109" s="642"/>
      <c r="M109" s="642"/>
      <c r="N109" s="639"/>
      <c r="O109" s="654"/>
      <c r="P109" s="194"/>
    </row>
    <row r="110" spans="1:16">
      <c r="A110" s="23"/>
      <c r="B110" s="131"/>
      <c r="C110" s="132"/>
      <c r="D110" s="476" t="s">
        <v>385</v>
      </c>
      <c r="E110" s="475"/>
      <c r="F110" s="376">
        <f>SUM(F105:F109)</f>
        <v>7160</v>
      </c>
      <c r="G110" s="390">
        <f>SUM(G105:G109)</f>
        <v>6460</v>
      </c>
      <c r="I110" s="130"/>
      <c r="J110" s="131"/>
      <c r="K110" s="130"/>
      <c r="L110" s="130"/>
      <c r="M110" s="130"/>
      <c r="N110" s="142"/>
      <c r="O110" s="234"/>
      <c r="P110" s="194"/>
    </row>
    <row r="111" spans="1:16">
      <c r="A111" s="13"/>
      <c r="B111" s="397"/>
      <c r="C111" s="397"/>
      <c r="D111" s="397"/>
      <c r="E111" s="397"/>
      <c r="F111" s="373"/>
      <c r="G111" s="389"/>
      <c r="I111" s="130"/>
      <c r="J111" s="131"/>
      <c r="K111" s="130"/>
      <c r="L111" s="130"/>
      <c r="M111" s="130"/>
      <c r="N111" s="142"/>
      <c r="O111" s="234"/>
      <c r="P111" s="194"/>
    </row>
    <row r="112" spans="1:16" ht="17.25">
      <c r="A112" s="632" t="s">
        <v>425</v>
      </c>
      <c r="B112" s="632"/>
      <c r="C112" s="632"/>
      <c r="D112" s="632"/>
      <c r="E112" s="632"/>
      <c r="F112" s="632"/>
      <c r="G112" s="632"/>
      <c r="I112" s="130"/>
      <c r="J112" s="131"/>
      <c r="K112" s="130"/>
      <c r="L112" s="130"/>
      <c r="M112" s="130"/>
      <c r="N112" s="142"/>
      <c r="O112" s="234"/>
      <c r="P112" s="194"/>
    </row>
    <row r="113" spans="1:16" ht="28.5">
      <c r="A113" s="38" t="s">
        <v>0</v>
      </c>
      <c r="B113" s="37" t="s">
        <v>10</v>
      </c>
      <c r="C113" s="36" t="s">
        <v>325</v>
      </c>
      <c r="D113" s="36" t="s">
        <v>326</v>
      </c>
      <c r="E113" s="36" t="s">
        <v>327</v>
      </c>
      <c r="F113" s="363" t="s">
        <v>386</v>
      </c>
      <c r="G113" s="35" t="s">
        <v>387</v>
      </c>
      <c r="I113" s="160"/>
      <c r="J113" s="144"/>
      <c r="K113" s="145"/>
      <c r="L113" s="147"/>
      <c r="M113" s="147"/>
      <c r="N113" s="142"/>
      <c r="O113" s="142"/>
      <c r="P113" s="194"/>
    </row>
    <row r="114" spans="1:16">
      <c r="A114" s="5">
        <v>1</v>
      </c>
      <c r="B114" s="2" t="s">
        <v>33</v>
      </c>
      <c r="C114" s="31" t="s">
        <v>21</v>
      </c>
      <c r="D114" s="31" t="s">
        <v>17</v>
      </c>
      <c r="E114" s="1">
        <v>2</v>
      </c>
      <c r="F114" s="376">
        <v>800</v>
      </c>
      <c r="G114" s="422">
        <f>F114*0.9</f>
        <v>720</v>
      </c>
      <c r="I114" s="130"/>
      <c r="J114" s="131"/>
      <c r="K114" s="132"/>
      <c r="L114" s="133"/>
      <c r="M114" s="133"/>
      <c r="N114" s="142"/>
      <c r="O114" s="234"/>
      <c r="P114" s="194"/>
    </row>
    <row r="115" spans="1:16">
      <c r="A115" s="5">
        <v>2</v>
      </c>
      <c r="B115" s="2" t="s">
        <v>32</v>
      </c>
      <c r="C115" s="31" t="s">
        <v>21</v>
      </c>
      <c r="D115" s="31" t="s">
        <v>17</v>
      </c>
      <c r="E115" s="1">
        <v>2</v>
      </c>
      <c r="F115" s="376">
        <v>800</v>
      </c>
      <c r="G115" s="422">
        <f>F115*0.9</f>
        <v>720</v>
      </c>
      <c r="I115" s="244"/>
      <c r="J115" s="202"/>
      <c r="K115" s="396"/>
      <c r="L115" s="154"/>
      <c r="M115" s="154"/>
      <c r="N115" s="155"/>
      <c r="O115" s="155"/>
      <c r="P115" s="194"/>
    </row>
    <row r="116" spans="1:16">
      <c r="A116" s="5">
        <v>3</v>
      </c>
      <c r="B116" s="2" t="s">
        <v>883</v>
      </c>
      <c r="C116" s="31" t="s">
        <v>21</v>
      </c>
      <c r="D116" s="31" t="s">
        <v>17</v>
      </c>
      <c r="E116" s="1">
        <v>2</v>
      </c>
      <c r="F116" s="376">
        <v>1000</v>
      </c>
      <c r="G116" s="422">
        <v>900</v>
      </c>
      <c r="I116" s="151"/>
      <c r="J116" s="152"/>
      <c r="K116" s="151"/>
      <c r="L116" s="151"/>
      <c r="M116" s="151"/>
      <c r="N116" s="153"/>
      <c r="O116" s="234"/>
      <c r="P116" s="194"/>
    </row>
    <row r="117" spans="1:16">
      <c r="A117" s="5">
        <v>4</v>
      </c>
      <c r="B117" s="2" t="s">
        <v>828</v>
      </c>
      <c r="C117" s="31" t="s">
        <v>21</v>
      </c>
      <c r="D117" s="31" t="s">
        <v>17</v>
      </c>
      <c r="E117" s="1">
        <v>2</v>
      </c>
      <c r="F117" s="521">
        <v>900</v>
      </c>
      <c r="G117" s="522">
        <v>820</v>
      </c>
      <c r="I117" s="151"/>
      <c r="J117" s="152"/>
      <c r="K117" s="151"/>
      <c r="L117" s="151"/>
      <c r="M117" s="151"/>
      <c r="N117" s="153"/>
      <c r="O117" s="234"/>
      <c r="P117" s="194"/>
    </row>
    <row r="118" spans="1:16">
      <c r="A118" s="5">
        <v>5</v>
      </c>
      <c r="B118" s="520" t="s">
        <v>880</v>
      </c>
      <c r="C118" s="31" t="s">
        <v>21</v>
      </c>
      <c r="D118" s="31" t="s">
        <v>17</v>
      </c>
      <c r="E118" s="1">
        <v>2</v>
      </c>
      <c r="F118" s="376">
        <v>1000</v>
      </c>
      <c r="G118" s="422">
        <v>900</v>
      </c>
      <c r="I118" s="151"/>
      <c r="J118" s="152"/>
      <c r="K118" s="151"/>
      <c r="L118" s="151"/>
      <c r="M118" s="151"/>
      <c r="N118" s="153"/>
      <c r="O118" s="234"/>
      <c r="P118" s="194"/>
    </row>
    <row r="119" spans="1:16" ht="17.25">
      <c r="A119" s="5">
        <v>6</v>
      </c>
      <c r="B119" s="2" t="s">
        <v>426</v>
      </c>
      <c r="C119" s="31" t="s">
        <v>21</v>
      </c>
      <c r="D119" s="31" t="s">
        <v>17</v>
      </c>
      <c r="E119" s="1">
        <v>2</v>
      </c>
      <c r="F119" s="376">
        <v>900</v>
      </c>
      <c r="G119" s="422">
        <f>F119*0.9+10</f>
        <v>820</v>
      </c>
      <c r="I119" s="632"/>
      <c r="J119" s="632"/>
      <c r="K119" s="632"/>
      <c r="L119" s="632"/>
      <c r="M119" s="632"/>
      <c r="N119" s="143"/>
      <c r="O119" s="234"/>
      <c r="P119" s="194"/>
    </row>
    <row r="120" spans="1:16">
      <c r="A120" s="5">
        <v>7</v>
      </c>
      <c r="B120" s="2" t="s">
        <v>427</v>
      </c>
      <c r="C120" s="31" t="s">
        <v>21</v>
      </c>
      <c r="D120" s="31" t="s">
        <v>17</v>
      </c>
      <c r="E120" s="1">
        <v>2</v>
      </c>
      <c r="F120" s="376">
        <v>900</v>
      </c>
      <c r="G120" s="422">
        <f>F120*0.9+10</f>
        <v>820</v>
      </c>
      <c r="I120" s="642"/>
      <c r="J120" s="642"/>
      <c r="K120" s="642"/>
      <c r="L120" s="642"/>
      <c r="M120" s="642"/>
      <c r="N120" s="639"/>
      <c r="O120" s="654"/>
      <c r="P120" s="194"/>
    </row>
    <row r="121" spans="1:16">
      <c r="A121" s="5">
        <v>8</v>
      </c>
      <c r="B121" s="2" t="s">
        <v>428</v>
      </c>
      <c r="C121" s="1" t="s">
        <v>45</v>
      </c>
      <c r="D121" s="40" t="s">
        <v>20</v>
      </c>
      <c r="E121" s="1">
        <v>2</v>
      </c>
      <c r="F121" s="376">
        <v>700</v>
      </c>
      <c r="G121" s="422">
        <f>F121*0.9+10</f>
        <v>640</v>
      </c>
      <c r="I121" s="642"/>
      <c r="J121" s="642"/>
      <c r="K121" s="642"/>
      <c r="L121" s="642"/>
      <c r="M121" s="642"/>
      <c r="N121" s="639"/>
      <c r="O121" s="654"/>
      <c r="P121" s="194"/>
    </row>
    <row r="122" spans="1:16" ht="28.5">
      <c r="A122" s="5">
        <v>9</v>
      </c>
      <c r="B122" s="2" t="s">
        <v>722</v>
      </c>
      <c r="C122" s="40" t="s">
        <v>45</v>
      </c>
      <c r="D122" s="40" t="s">
        <v>17</v>
      </c>
      <c r="E122" s="3" t="s">
        <v>1</v>
      </c>
      <c r="F122" s="376">
        <v>2500</v>
      </c>
      <c r="G122" s="422">
        <f>F122*0.9+10</f>
        <v>2260</v>
      </c>
      <c r="I122" s="130"/>
      <c r="J122" s="131"/>
      <c r="K122" s="130"/>
      <c r="L122" s="130"/>
      <c r="M122" s="130"/>
      <c r="N122" s="142"/>
      <c r="O122" s="234"/>
      <c r="P122" s="194"/>
    </row>
    <row r="123" spans="1:16">
      <c r="A123" s="23"/>
      <c r="B123" s="131"/>
      <c r="C123" s="132"/>
      <c r="D123" s="293" t="s">
        <v>385</v>
      </c>
      <c r="E123" s="294"/>
      <c r="F123" s="364">
        <f>SUM(F114:F122)</f>
        <v>9500</v>
      </c>
      <c r="G123" s="296">
        <f>SUM(G114:G122)</f>
        <v>8600</v>
      </c>
      <c r="I123" s="130"/>
      <c r="J123" s="131"/>
      <c r="K123" s="130"/>
      <c r="L123" s="130"/>
      <c r="M123" s="130"/>
      <c r="N123" s="142"/>
      <c r="O123" s="234"/>
      <c r="P123" s="194"/>
    </row>
    <row r="124" spans="1:16">
      <c r="A124" s="13"/>
      <c r="B124" s="397"/>
      <c r="C124" s="397"/>
      <c r="D124" s="397"/>
      <c r="E124" s="397"/>
      <c r="F124" s="373"/>
      <c r="G124" s="389"/>
      <c r="I124" s="130"/>
      <c r="J124" s="131"/>
      <c r="K124" s="130"/>
      <c r="L124" s="130"/>
      <c r="M124" s="130"/>
      <c r="N124" s="142"/>
      <c r="O124" s="234"/>
      <c r="P124" s="194"/>
    </row>
    <row r="125" spans="1:16">
      <c r="A125" s="13"/>
      <c r="B125" s="397"/>
      <c r="C125" s="397"/>
      <c r="D125" s="397"/>
      <c r="E125" s="397"/>
      <c r="F125" s="373"/>
      <c r="G125" s="389"/>
      <c r="I125" s="130"/>
      <c r="J125" s="131"/>
      <c r="K125" s="130"/>
      <c r="L125" s="130"/>
      <c r="M125" s="130"/>
      <c r="N125" s="142"/>
      <c r="O125" s="234"/>
      <c r="P125" s="194"/>
    </row>
    <row r="126" spans="1:16" ht="17.25">
      <c r="A126" s="632" t="s">
        <v>429</v>
      </c>
      <c r="B126" s="632"/>
      <c r="C126" s="632"/>
      <c r="D126" s="632"/>
      <c r="E126" s="632"/>
      <c r="F126" s="632"/>
      <c r="G126" s="632"/>
      <c r="I126" s="130"/>
      <c r="J126" s="131"/>
      <c r="K126" s="132"/>
      <c r="L126" s="132"/>
      <c r="M126" s="138"/>
      <c r="N126" s="142"/>
      <c r="O126" s="234"/>
      <c r="P126" s="194"/>
    </row>
    <row r="127" spans="1:16" ht="28.5">
      <c r="A127" s="473" t="s">
        <v>0</v>
      </c>
      <c r="B127" s="472" t="s">
        <v>10</v>
      </c>
      <c r="C127" s="471" t="s">
        <v>325</v>
      </c>
      <c r="D127" s="471" t="s">
        <v>326</v>
      </c>
      <c r="E127" s="471" t="s">
        <v>327</v>
      </c>
      <c r="F127" s="470" t="s">
        <v>386</v>
      </c>
      <c r="G127" s="469" t="s">
        <v>387</v>
      </c>
      <c r="I127" s="160"/>
      <c r="J127" s="144"/>
      <c r="K127" s="145"/>
      <c r="L127" s="147"/>
      <c r="M127" s="147"/>
      <c r="N127" s="142"/>
      <c r="O127" s="142"/>
      <c r="P127" s="194"/>
    </row>
    <row r="128" spans="1:16">
      <c r="A128" s="462">
        <v>1</v>
      </c>
      <c r="B128" s="467" t="s">
        <v>430</v>
      </c>
      <c r="C128" s="462" t="s">
        <v>16</v>
      </c>
      <c r="D128" s="465" t="s">
        <v>17</v>
      </c>
      <c r="E128" s="462">
        <v>2</v>
      </c>
      <c r="F128" s="477">
        <v>800</v>
      </c>
      <c r="G128" s="460">
        <f>F128*0.9</f>
        <v>720</v>
      </c>
      <c r="I128" s="130"/>
      <c r="J128" s="131"/>
      <c r="K128" s="132"/>
      <c r="L128" s="133"/>
      <c r="M128" s="133"/>
      <c r="N128" s="142"/>
      <c r="O128" s="234"/>
      <c r="P128" s="194"/>
    </row>
    <row r="129" spans="1:16">
      <c r="A129" s="462">
        <v>2</v>
      </c>
      <c r="B129" s="466" t="s">
        <v>431</v>
      </c>
      <c r="C129" s="462" t="s">
        <v>16</v>
      </c>
      <c r="D129" s="465" t="s">
        <v>17</v>
      </c>
      <c r="E129" s="462">
        <v>2</v>
      </c>
      <c r="F129" s="477">
        <v>500</v>
      </c>
      <c r="G129" s="460">
        <f>F129*0.9+10</f>
        <v>460</v>
      </c>
      <c r="I129" s="244"/>
      <c r="J129" s="202"/>
      <c r="K129" s="396"/>
      <c r="L129" s="154"/>
      <c r="M129" s="154"/>
      <c r="N129" s="155"/>
      <c r="O129" s="155"/>
      <c r="P129" s="194"/>
    </row>
    <row r="130" spans="1:16">
      <c r="A130" s="462">
        <v>3</v>
      </c>
      <c r="B130" s="467" t="s">
        <v>380</v>
      </c>
      <c r="C130" s="465" t="s">
        <v>21</v>
      </c>
      <c r="D130" s="465" t="s">
        <v>17</v>
      </c>
      <c r="E130" s="462">
        <v>2</v>
      </c>
      <c r="F130" s="477">
        <v>1000</v>
      </c>
      <c r="G130" s="460">
        <f>F130*0.9</f>
        <v>900</v>
      </c>
      <c r="I130" s="151"/>
      <c r="J130" s="152"/>
      <c r="K130" s="151"/>
      <c r="L130" s="151"/>
      <c r="M130" s="151"/>
      <c r="N130" s="153"/>
      <c r="O130" s="234"/>
      <c r="P130" s="194"/>
    </row>
    <row r="131" spans="1:16">
      <c r="A131" s="462">
        <v>4</v>
      </c>
      <c r="B131" s="467" t="s">
        <v>432</v>
      </c>
      <c r="C131" s="465" t="s">
        <v>21</v>
      </c>
      <c r="D131" s="465" t="s">
        <v>17</v>
      </c>
      <c r="E131" s="462">
        <v>2</v>
      </c>
      <c r="F131" s="477">
        <v>1600</v>
      </c>
      <c r="G131" s="460">
        <f>F131*0.9</f>
        <v>1440</v>
      </c>
      <c r="I131" s="151"/>
      <c r="J131" s="152"/>
      <c r="K131" s="151"/>
      <c r="L131" s="151"/>
      <c r="M131" s="151"/>
      <c r="N131" s="153"/>
      <c r="O131" s="234"/>
      <c r="P131" s="194"/>
    </row>
    <row r="132" spans="1:16" ht="17.25">
      <c r="A132" s="462">
        <v>5</v>
      </c>
      <c r="B132" s="467" t="s">
        <v>43</v>
      </c>
      <c r="C132" s="465" t="s">
        <v>21</v>
      </c>
      <c r="D132" s="465" t="s">
        <v>17</v>
      </c>
      <c r="E132" s="462">
        <v>2</v>
      </c>
      <c r="F132" s="477">
        <v>1600</v>
      </c>
      <c r="G132" s="460">
        <f>F132*0.9</f>
        <v>1440</v>
      </c>
      <c r="I132" s="632"/>
      <c r="J132" s="632"/>
      <c r="K132" s="632"/>
      <c r="L132" s="632"/>
      <c r="M132" s="632"/>
      <c r="N132" s="143"/>
      <c r="O132" s="234"/>
      <c r="P132" s="194"/>
    </row>
    <row r="133" spans="1:16">
      <c r="A133" s="462">
        <v>6</v>
      </c>
      <c r="B133" s="467" t="s">
        <v>433</v>
      </c>
      <c r="C133" s="465" t="s">
        <v>21</v>
      </c>
      <c r="D133" s="465" t="s">
        <v>17</v>
      </c>
      <c r="E133" s="462">
        <v>2</v>
      </c>
      <c r="F133" s="477">
        <v>1100</v>
      </c>
      <c r="G133" s="460">
        <f>F133*0.9+10</f>
        <v>1000</v>
      </c>
      <c r="I133" s="642"/>
      <c r="J133" s="642"/>
      <c r="K133" s="642"/>
      <c r="L133" s="642"/>
      <c r="M133" s="642"/>
      <c r="N133" s="639"/>
      <c r="O133" s="654"/>
      <c r="P133" s="194"/>
    </row>
    <row r="134" spans="1:16">
      <c r="A134" s="462">
        <v>7</v>
      </c>
      <c r="B134" s="467" t="s">
        <v>384</v>
      </c>
      <c r="C134" s="465" t="s">
        <v>21</v>
      </c>
      <c r="D134" s="465" t="s">
        <v>17</v>
      </c>
      <c r="E134" s="462">
        <v>2</v>
      </c>
      <c r="F134" s="477">
        <v>2500</v>
      </c>
      <c r="G134" s="460">
        <f>F134*0.9+10</f>
        <v>2260</v>
      </c>
      <c r="I134" s="642"/>
      <c r="J134" s="642"/>
      <c r="K134" s="642"/>
      <c r="L134" s="642"/>
      <c r="M134" s="642"/>
      <c r="N134" s="639"/>
      <c r="O134" s="654"/>
      <c r="P134" s="194"/>
    </row>
    <row r="135" spans="1:16">
      <c r="A135" s="462">
        <v>8</v>
      </c>
      <c r="B135" s="467" t="s">
        <v>382</v>
      </c>
      <c r="C135" s="465" t="s">
        <v>21</v>
      </c>
      <c r="D135" s="465" t="s">
        <v>17</v>
      </c>
      <c r="E135" s="462">
        <v>2</v>
      </c>
      <c r="F135" s="477">
        <v>2500</v>
      </c>
      <c r="G135" s="460">
        <f>F135*0.9+10</f>
        <v>2260</v>
      </c>
      <c r="I135" s="132"/>
      <c r="J135" s="245"/>
      <c r="K135" s="132"/>
      <c r="L135" s="132"/>
      <c r="M135" s="132"/>
      <c r="N135" s="142"/>
      <c r="O135" s="234"/>
      <c r="P135" s="194"/>
    </row>
    <row r="136" spans="1:16">
      <c r="A136" s="15"/>
      <c r="B136" s="131"/>
      <c r="C136" s="132"/>
      <c r="D136" s="476" t="s">
        <v>385</v>
      </c>
      <c r="E136" s="475"/>
      <c r="F136" s="461">
        <f>SUM(F128:F135)</f>
        <v>11600</v>
      </c>
      <c r="G136" s="486">
        <f>SUM(G128:G135)</f>
        <v>10480</v>
      </c>
      <c r="I136" s="132"/>
      <c r="J136" s="131"/>
      <c r="K136" s="132"/>
      <c r="L136" s="132"/>
      <c r="M136" s="132"/>
      <c r="N136" s="142"/>
      <c r="O136" s="234"/>
      <c r="P136" s="194"/>
    </row>
    <row r="137" spans="1:16">
      <c r="A137" s="13"/>
      <c r="B137" s="397"/>
      <c r="C137" s="397"/>
      <c r="D137" s="397"/>
      <c r="E137" s="397"/>
      <c r="F137" s="373"/>
      <c r="G137" s="389"/>
      <c r="I137" s="132"/>
      <c r="J137" s="245"/>
      <c r="K137" s="132"/>
      <c r="L137" s="132"/>
      <c r="M137" s="132"/>
      <c r="N137" s="142"/>
      <c r="O137" s="234"/>
      <c r="P137" s="194"/>
    </row>
    <row r="138" spans="1:16">
      <c r="A138" s="13"/>
      <c r="B138" s="397"/>
      <c r="C138" s="397"/>
      <c r="D138" s="397"/>
      <c r="E138" s="397"/>
      <c r="F138" s="373"/>
      <c r="G138" s="389"/>
      <c r="I138" s="132"/>
      <c r="J138" s="245"/>
      <c r="K138" s="132"/>
      <c r="L138" s="132"/>
      <c r="M138" s="132"/>
      <c r="N138" s="142"/>
      <c r="O138" s="234"/>
      <c r="P138" s="194"/>
    </row>
    <row r="139" spans="1:16" ht="17.25">
      <c r="A139" s="632" t="s">
        <v>434</v>
      </c>
      <c r="B139" s="632"/>
      <c r="C139" s="632"/>
      <c r="D139" s="632"/>
      <c r="E139" s="632"/>
      <c r="F139" s="632"/>
      <c r="G139" s="632"/>
      <c r="I139" s="132"/>
      <c r="J139" s="245"/>
      <c r="K139" s="132"/>
      <c r="L139" s="132"/>
      <c r="M139" s="132"/>
      <c r="N139" s="142"/>
      <c r="O139" s="234"/>
      <c r="P139" s="194"/>
    </row>
    <row r="140" spans="1:16" ht="28.5">
      <c r="A140" s="473" t="s">
        <v>0</v>
      </c>
      <c r="B140" s="472" t="s">
        <v>10</v>
      </c>
      <c r="C140" s="471" t="s">
        <v>325</v>
      </c>
      <c r="D140" s="471" t="s">
        <v>326</v>
      </c>
      <c r="E140" s="471" t="s">
        <v>327</v>
      </c>
      <c r="F140" s="470" t="s">
        <v>386</v>
      </c>
      <c r="G140" s="469" t="s">
        <v>387</v>
      </c>
      <c r="I140" s="132"/>
      <c r="J140" s="245"/>
      <c r="K140" s="132"/>
      <c r="L140" s="132"/>
      <c r="M140" s="132"/>
      <c r="N140" s="142"/>
      <c r="O140" s="234"/>
      <c r="P140" s="194"/>
    </row>
    <row r="141" spans="1:16">
      <c r="A141" s="462">
        <v>1</v>
      </c>
      <c r="B141" s="466" t="s">
        <v>3</v>
      </c>
      <c r="C141" s="465" t="s">
        <v>21</v>
      </c>
      <c r="D141" s="465" t="s">
        <v>17</v>
      </c>
      <c r="E141" s="462">
        <v>2</v>
      </c>
      <c r="F141" s="477">
        <v>3900</v>
      </c>
      <c r="G141" s="493">
        <v>3520</v>
      </c>
      <c r="I141" s="160"/>
      <c r="J141" s="144"/>
      <c r="K141" s="145"/>
      <c r="L141" s="147"/>
      <c r="M141" s="147"/>
      <c r="N141" s="142"/>
      <c r="O141" s="142"/>
      <c r="P141" s="194"/>
    </row>
    <row r="142" spans="1:16">
      <c r="A142" s="462">
        <v>2</v>
      </c>
      <c r="B142" s="466" t="s">
        <v>435</v>
      </c>
      <c r="C142" s="465" t="s">
        <v>21</v>
      </c>
      <c r="D142" s="465" t="s">
        <v>17</v>
      </c>
      <c r="E142" s="462">
        <v>2</v>
      </c>
      <c r="F142" s="477">
        <v>3500</v>
      </c>
      <c r="G142" s="493">
        <v>3160</v>
      </c>
      <c r="I142" s="130"/>
      <c r="J142" s="131"/>
      <c r="K142" s="132"/>
      <c r="L142" s="133"/>
      <c r="M142" s="133"/>
      <c r="N142" s="142"/>
      <c r="O142" s="234"/>
      <c r="P142" s="194"/>
    </row>
    <row r="143" spans="1:16">
      <c r="A143" s="462">
        <v>3</v>
      </c>
      <c r="B143" s="505" t="s">
        <v>436</v>
      </c>
      <c r="C143" s="465" t="s">
        <v>21</v>
      </c>
      <c r="D143" s="465" t="s">
        <v>17</v>
      </c>
      <c r="E143" s="462">
        <v>2</v>
      </c>
      <c r="F143" s="487">
        <v>3800</v>
      </c>
      <c r="G143" s="486">
        <f>F143*0.9</f>
        <v>3420</v>
      </c>
      <c r="I143" s="130"/>
      <c r="J143" s="131"/>
      <c r="K143" s="132"/>
      <c r="L143" s="154"/>
      <c r="M143" s="154"/>
      <c r="N143" s="155"/>
      <c r="O143" s="155"/>
      <c r="P143" s="194"/>
    </row>
    <row r="144" spans="1:16">
      <c r="A144" s="462">
        <v>4</v>
      </c>
      <c r="B144" s="466" t="s">
        <v>437</v>
      </c>
      <c r="C144" s="465" t="s">
        <v>21</v>
      </c>
      <c r="D144" s="465" t="s">
        <v>17</v>
      </c>
      <c r="E144" s="462">
        <v>2</v>
      </c>
      <c r="F144" s="487">
        <v>900</v>
      </c>
      <c r="G144" s="486">
        <v>820</v>
      </c>
      <c r="I144" s="151"/>
      <c r="J144" s="152"/>
      <c r="K144" s="151"/>
      <c r="L144" s="151"/>
      <c r="M144" s="151"/>
      <c r="N144" s="153"/>
      <c r="O144" s="234"/>
      <c r="P144" s="194"/>
    </row>
    <row r="145" spans="1:16">
      <c r="A145" s="462">
        <v>5</v>
      </c>
      <c r="B145" s="466" t="s">
        <v>379</v>
      </c>
      <c r="C145" s="465" t="s">
        <v>21</v>
      </c>
      <c r="D145" s="465" t="s">
        <v>17</v>
      </c>
      <c r="E145" s="462">
        <v>2</v>
      </c>
      <c r="F145" s="487">
        <v>900</v>
      </c>
      <c r="G145" s="486">
        <v>820</v>
      </c>
      <c r="I145" s="151"/>
      <c r="J145" s="152"/>
      <c r="K145" s="151"/>
      <c r="L145" s="151"/>
      <c r="M145" s="151"/>
      <c r="N145" s="153"/>
      <c r="O145" s="234"/>
      <c r="P145" s="194"/>
    </row>
    <row r="146" spans="1:16" ht="17.25">
      <c r="A146" s="462">
        <v>6</v>
      </c>
      <c r="B146" s="466" t="s">
        <v>884</v>
      </c>
      <c r="C146" s="465" t="s">
        <v>21</v>
      </c>
      <c r="D146" s="465" t="s">
        <v>17</v>
      </c>
      <c r="E146" s="462">
        <v>2</v>
      </c>
      <c r="F146" s="487">
        <v>1700</v>
      </c>
      <c r="G146" s="486">
        <v>1520</v>
      </c>
      <c r="I146" s="632"/>
      <c r="J146" s="632"/>
      <c r="K146" s="632"/>
      <c r="L146" s="632"/>
      <c r="M146" s="632"/>
      <c r="N146" s="143"/>
      <c r="O146" s="234"/>
      <c r="P146" s="194"/>
    </row>
    <row r="147" spans="1:16">
      <c r="A147" s="15"/>
      <c r="B147" s="131"/>
      <c r="C147" s="132"/>
      <c r="D147" s="476" t="s">
        <v>385</v>
      </c>
      <c r="E147" s="475"/>
      <c r="F147" s="461">
        <f>SUM(F141:F146)</f>
        <v>14700</v>
      </c>
      <c r="G147" s="474">
        <f>SUM(G141:G146)</f>
        <v>13260</v>
      </c>
      <c r="I147" s="410"/>
      <c r="J147" s="410"/>
      <c r="K147" s="410"/>
      <c r="L147" s="410"/>
      <c r="M147" s="410"/>
      <c r="N147" s="407"/>
      <c r="O147" s="409"/>
      <c r="P147" s="194"/>
    </row>
    <row r="148" spans="1:16">
      <c r="A148" s="13"/>
      <c r="B148" s="397"/>
      <c r="C148" s="397"/>
      <c r="D148" s="397"/>
      <c r="E148" s="397"/>
      <c r="F148" s="373"/>
      <c r="G148" s="389"/>
      <c r="I148" s="132"/>
      <c r="J148" s="131"/>
      <c r="K148" s="132"/>
      <c r="L148" s="132"/>
      <c r="M148" s="132"/>
      <c r="N148" s="142"/>
      <c r="O148" s="234"/>
      <c r="P148" s="194"/>
    </row>
    <row r="149" spans="1:16">
      <c r="A149" s="13"/>
      <c r="B149" s="397"/>
      <c r="C149" s="397"/>
      <c r="D149" s="397"/>
      <c r="E149" s="397"/>
      <c r="F149" s="373"/>
      <c r="G149" s="389"/>
      <c r="I149" s="132"/>
      <c r="J149" s="131"/>
      <c r="K149" s="132"/>
      <c r="L149" s="132"/>
      <c r="M149" s="132"/>
      <c r="N149" s="142"/>
      <c r="O149" s="234"/>
      <c r="P149" s="194"/>
    </row>
    <row r="150" spans="1:16" ht="17.25">
      <c r="A150" s="640" t="s">
        <v>438</v>
      </c>
      <c r="B150" s="640"/>
      <c r="C150" s="640"/>
      <c r="D150" s="640"/>
      <c r="E150" s="640"/>
      <c r="F150" s="640"/>
      <c r="G150" s="640"/>
      <c r="I150" s="132"/>
      <c r="J150" s="131"/>
      <c r="K150" s="132"/>
      <c r="L150" s="132"/>
      <c r="M150" s="132"/>
      <c r="N150" s="142"/>
      <c r="O150" s="234"/>
      <c r="P150" s="194"/>
    </row>
    <row r="151" spans="1:16" ht="28.5">
      <c r="A151" s="473" t="s">
        <v>0</v>
      </c>
      <c r="B151" s="472" t="s">
        <v>10</v>
      </c>
      <c r="C151" s="471" t="s">
        <v>325</v>
      </c>
      <c r="D151" s="471" t="s">
        <v>326</v>
      </c>
      <c r="E151" s="471" t="s">
        <v>327</v>
      </c>
      <c r="F151" s="470" t="s">
        <v>386</v>
      </c>
      <c r="G151" s="469" t="s">
        <v>387</v>
      </c>
      <c r="I151" s="132"/>
      <c r="J151" s="131"/>
      <c r="K151" s="132"/>
      <c r="L151" s="132"/>
      <c r="M151" s="132"/>
      <c r="N151" s="142"/>
      <c r="O151" s="234"/>
      <c r="P151" s="194"/>
    </row>
    <row r="152" spans="1:16">
      <c r="A152" s="479">
        <v>1</v>
      </c>
      <c r="B152" s="504" t="s">
        <v>165</v>
      </c>
      <c r="C152" s="465" t="s">
        <v>21</v>
      </c>
      <c r="D152" s="499" t="s">
        <v>20</v>
      </c>
      <c r="E152" s="503" t="s">
        <v>2</v>
      </c>
      <c r="F152" s="477">
        <v>1700</v>
      </c>
      <c r="G152" s="460">
        <f>F152*0.9+10</f>
        <v>1540</v>
      </c>
      <c r="I152" s="132"/>
      <c r="J152" s="131"/>
      <c r="K152" s="132"/>
      <c r="L152" s="132"/>
      <c r="M152" s="132"/>
      <c r="N152" s="142"/>
      <c r="O152" s="234"/>
      <c r="P152" s="194"/>
    </row>
    <row r="153" spans="1:16">
      <c r="A153" s="479">
        <v>2</v>
      </c>
      <c r="B153" s="504" t="s">
        <v>440</v>
      </c>
      <c r="C153" s="465" t="s">
        <v>21</v>
      </c>
      <c r="D153" s="499" t="s">
        <v>20</v>
      </c>
      <c r="E153" s="503" t="s">
        <v>2</v>
      </c>
      <c r="F153" s="477">
        <v>1400</v>
      </c>
      <c r="G153" s="460">
        <f t="shared" ref="G153:G160" si="3">F153*0.9</f>
        <v>1260</v>
      </c>
      <c r="I153" s="160"/>
      <c r="J153" s="144"/>
      <c r="K153" s="145"/>
      <c r="L153" s="147"/>
      <c r="M153" s="147"/>
      <c r="N153" s="142"/>
      <c r="O153" s="142"/>
      <c r="P153" s="194"/>
    </row>
    <row r="154" spans="1:16">
      <c r="A154" s="479">
        <v>3</v>
      </c>
      <c r="B154" s="504" t="s">
        <v>789</v>
      </c>
      <c r="C154" s="465" t="s">
        <v>21</v>
      </c>
      <c r="D154" s="499" t="s">
        <v>20</v>
      </c>
      <c r="E154" s="503" t="s">
        <v>791</v>
      </c>
      <c r="F154" s="477">
        <v>1400</v>
      </c>
      <c r="G154" s="460">
        <f t="shared" si="3"/>
        <v>1260</v>
      </c>
      <c r="I154" s="130"/>
      <c r="J154" s="131"/>
      <c r="K154" s="132"/>
      <c r="L154" s="133"/>
      <c r="M154" s="133"/>
      <c r="N154" s="142"/>
      <c r="O154" s="234"/>
      <c r="P154" s="194"/>
    </row>
    <row r="155" spans="1:16">
      <c r="A155" s="479">
        <v>4</v>
      </c>
      <c r="B155" s="504" t="s">
        <v>790</v>
      </c>
      <c r="C155" s="465" t="s">
        <v>21</v>
      </c>
      <c r="D155" s="499" t="s">
        <v>20</v>
      </c>
      <c r="E155" s="503" t="s">
        <v>2</v>
      </c>
      <c r="F155" s="477">
        <v>1400</v>
      </c>
      <c r="G155" s="460">
        <f t="shared" si="3"/>
        <v>1260</v>
      </c>
      <c r="I155" s="130"/>
      <c r="J155" s="131"/>
      <c r="K155" s="132"/>
      <c r="L155" s="154"/>
      <c r="M155" s="154"/>
      <c r="N155" s="155"/>
      <c r="O155" s="155"/>
      <c r="P155" s="194"/>
    </row>
    <row r="156" spans="1:16">
      <c r="A156" s="479">
        <v>5</v>
      </c>
      <c r="B156" s="504" t="s">
        <v>441</v>
      </c>
      <c r="C156" s="465" t="s">
        <v>21</v>
      </c>
      <c r="D156" s="499" t="s">
        <v>20</v>
      </c>
      <c r="E156" s="503" t="s">
        <v>2</v>
      </c>
      <c r="F156" s="477">
        <v>1400</v>
      </c>
      <c r="G156" s="460">
        <f t="shared" si="3"/>
        <v>1260</v>
      </c>
      <c r="I156" s="151"/>
      <c r="J156" s="152"/>
      <c r="K156" s="151"/>
      <c r="L156" s="151"/>
      <c r="M156" s="151"/>
      <c r="N156" s="153"/>
      <c r="O156" s="234"/>
      <c r="P156" s="194"/>
    </row>
    <row r="157" spans="1:16">
      <c r="A157" s="479">
        <v>6</v>
      </c>
      <c r="B157" s="504" t="s">
        <v>170</v>
      </c>
      <c r="C157" s="465" t="s">
        <v>21</v>
      </c>
      <c r="D157" s="499" t="s">
        <v>20</v>
      </c>
      <c r="E157" s="503" t="s">
        <v>2</v>
      </c>
      <c r="F157" s="477">
        <v>1400</v>
      </c>
      <c r="G157" s="460">
        <f t="shared" si="3"/>
        <v>1260</v>
      </c>
      <c r="I157" s="151"/>
      <c r="J157" s="152"/>
      <c r="K157" s="151"/>
      <c r="L157" s="151"/>
      <c r="M157" s="151"/>
      <c r="N157" s="153"/>
      <c r="O157" s="234"/>
      <c r="P157" s="194"/>
    </row>
    <row r="158" spans="1:16" ht="17.25">
      <c r="A158" s="479">
        <v>7</v>
      </c>
      <c r="B158" s="504" t="s">
        <v>170</v>
      </c>
      <c r="C158" s="465" t="s">
        <v>21</v>
      </c>
      <c r="D158" s="499" t="s">
        <v>20</v>
      </c>
      <c r="E158" s="503" t="s">
        <v>2</v>
      </c>
      <c r="F158" s="477">
        <v>1400</v>
      </c>
      <c r="G158" s="460">
        <f t="shared" si="3"/>
        <v>1260</v>
      </c>
      <c r="I158" s="640"/>
      <c r="J158" s="640"/>
      <c r="K158" s="640"/>
      <c r="L158" s="640"/>
      <c r="M158" s="640"/>
      <c r="N158" s="139"/>
      <c r="O158" s="234"/>
      <c r="P158" s="194"/>
    </row>
    <row r="159" spans="1:16">
      <c r="A159" s="479">
        <v>8</v>
      </c>
      <c r="B159" s="504" t="s">
        <v>439</v>
      </c>
      <c r="C159" s="465" t="s">
        <v>21</v>
      </c>
      <c r="D159" s="499" t="s">
        <v>20</v>
      </c>
      <c r="E159" s="503" t="s">
        <v>2</v>
      </c>
      <c r="F159" s="477">
        <v>1400</v>
      </c>
      <c r="G159" s="460">
        <f t="shared" si="3"/>
        <v>1260</v>
      </c>
      <c r="I159" s="642"/>
      <c r="J159" s="642"/>
      <c r="K159" s="642"/>
      <c r="L159" s="642"/>
      <c r="M159" s="642"/>
      <c r="N159" s="639"/>
      <c r="O159" s="654"/>
      <c r="P159" s="194"/>
    </row>
    <row r="160" spans="1:16">
      <c r="A160" s="479">
        <v>9</v>
      </c>
      <c r="B160" s="504" t="s">
        <v>172</v>
      </c>
      <c r="C160" s="465" t="s">
        <v>21</v>
      </c>
      <c r="D160" s="499" t="s">
        <v>20</v>
      </c>
      <c r="E160" s="503" t="s">
        <v>2</v>
      </c>
      <c r="F160" s="477">
        <v>1400</v>
      </c>
      <c r="G160" s="460">
        <f t="shared" si="3"/>
        <v>1260</v>
      </c>
      <c r="I160" s="642"/>
      <c r="J160" s="642"/>
      <c r="K160" s="642"/>
      <c r="L160" s="642"/>
      <c r="M160" s="642"/>
      <c r="N160" s="639"/>
      <c r="O160" s="654"/>
      <c r="P160" s="194"/>
    </row>
    <row r="161" spans="1:16">
      <c r="A161" s="22"/>
      <c r="B161" s="135"/>
      <c r="C161" s="399"/>
      <c r="D161" s="476" t="s">
        <v>385</v>
      </c>
      <c r="E161" s="475"/>
      <c r="F161" s="461">
        <f>SUM(F152:F160)</f>
        <v>12900</v>
      </c>
      <c r="G161" s="474">
        <f>SUM(G152:G160)</f>
        <v>11620</v>
      </c>
      <c r="I161" s="239"/>
      <c r="J161" s="246"/>
      <c r="K161" s="247"/>
      <c r="L161" s="248"/>
      <c r="M161" s="249"/>
      <c r="N161" s="142"/>
      <c r="O161" s="234"/>
      <c r="P161" s="194"/>
    </row>
    <row r="162" spans="1:16">
      <c r="A162" s="13"/>
      <c r="B162" s="397"/>
      <c r="C162" s="397"/>
      <c r="D162" s="397"/>
      <c r="E162" s="397"/>
      <c r="F162" s="373"/>
      <c r="G162" s="389"/>
      <c r="I162" s="239"/>
      <c r="J162" s="246"/>
      <c r="K162" s="247"/>
      <c r="L162" s="248"/>
      <c r="M162" s="249"/>
      <c r="N162" s="142"/>
      <c r="O162" s="234"/>
      <c r="P162" s="194"/>
    </row>
    <row r="163" spans="1:16">
      <c r="A163" s="13"/>
      <c r="B163" s="397"/>
      <c r="C163" s="397"/>
      <c r="D163" s="397"/>
      <c r="E163" s="397"/>
      <c r="F163" s="373"/>
      <c r="G163" s="389"/>
      <c r="I163" s="239"/>
      <c r="J163" s="246"/>
      <c r="K163" s="247"/>
      <c r="L163" s="248"/>
      <c r="M163" s="249"/>
      <c r="N163" s="142"/>
      <c r="O163" s="234"/>
      <c r="P163" s="194"/>
    </row>
    <row r="164" spans="1:16" ht="17.25">
      <c r="A164" s="640" t="s">
        <v>892</v>
      </c>
      <c r="B164" s="640"/>
      <c r="C164" s="640"/>
      <c r="D164" s="640"/>
      <c r="E164" s="640"/>
      <c r="F164" s="640"/>
      <c r="G164" s="640"/>
      <c r="I164" s="239"/>
      <c r="J164" s="246"/>
      <c r="K164" s="247"/>
      <c r="L164" s="248"/>
      <c r="M164" s="249"/>
      <c r="N164" s="142"/>
      <c r="O164" s="234"/>
      <c r="P164" s="194"/>
    </row>
    <row r="165" spans="1:16" ht="28.5">
      <c r="A165" s="473" t="s">
        <v>0</v>
      </c>
      <c r="B165" s="472" t="s">
        <v>10</v>
      </c>
      <c r="C165" s="471" t="s">
        <v>325</v>
      </c>
      <c r="D165" s="471" t="s">
        <v>326</v>
      </c>
      <c r="E165" s="471" t="s">
        <v>327</v>
      </c>
      <c r="F165" s="470" t="s">
        <v>386</v>
      </c>
      <c r="G165" s="469" t="s">
        <v>387</v>
      </c>
      <c r="I165" s="239"/>
      <c r="J165" s="246"/>
      <c r="K165" s="247"/>
      <c r="L165" s="248"/>
      <c r="M165" s="249"/>
      <c r="N165" s="142"/>
      <c r="O165" s="234"/>
      <c r="P165" s="194"/>
    </row>
    <row r="166" spans="1:16">
      <c r="A166" s="479">
        <v>1</v>
      </c>
      <c r="B166" s="466" t="s">
        <v>410</v>
      </c>
      <c r="C166" s="462" t="s">
        <v>16</v>
      </c>
      <c r="D166" s="465" t="s">
        <v>17</v>
      </c>
      <c r="E166" s="462">
        <v>3</v>
      </c>
      <c r="F166" s="477">
        <v>800</v>
      </c>
      <c r="G166" s="493">
        <v>720</v>
      </c>
      <c r="I166" s="239"/>
      <c r="J166" s="246"/>
      <c r="K166" s="247"/>
      <c r="L166" s="248"/>
      <c r="M166" s="249"/>
      <c r="N166" s="142"/>
      <c r="O166" s="234"/>
      <c r="P166" s="194"/>
    </row>
    <row r="167" spans="1:16" ht="57">
      <c r="A167" s="479">
        <v>2</v>
      </c>
      <c r="B167" s="466" t="s">
        <v>894</v>
      </c>
      <c r="C167" s="462" t="s">
        <v>16</v>
      </c>
      <c r="D167" s="465" t="s">
        <v>17</v>
      </c>
      <c r="E167" s="462">
        <v>3</v>
      </c>
      <c r="F167" s="477">
        <v>1200</v>
      </c>
      <c r="G167" s="493">
        <v>1080</v>
      </c>
      <c r="I167" s="250"/>
      <c r="J167" s="246"/>
      <c r="K167" s="247"/>
      <c r="L167" s="248"/>
      <c r="M167" s="249"/>
      <c r="N167" s="142"/>
      <c r="O167" s="234"/>
      <c r="P167" s="194"/>
    </row>
    <row r="168" spans="1:16">
      <c r="A168" s="479">
        <v>3</v>
      </c>
      <c r="B168" s="466" t="s">
        <v>397</v>
      </c>
      <c r="C168" s="465" t="s">
        <v>21</v>
      </c>
      <c r="D168" s="465" t="s">
        <v>17</v>
      </c>
      <c r="E168" s="462">
        <v>3</v>
      </c>
      <c r="F168" s="461">
        <v>840</v>
      </c>
      <c r="G168" s="474">
        <v>760</v>
      </c>
      <c r="I168" s="240"/>
      <c r="J168" s="140"/>
      <c r="K168" s="141"/>
      <c r="L168" s="147"/>
      <c r="M168" s="147"/>
      <c r="N168" s="142"/>
      <c r="O168" s="142"/>
      <c r="P168" s="194"/>
    </row>
    <row r="169" spans="1:16">
      <c r="A169" s="479">
        <v>4</v>
      </c>
      <c r="B169" s="466" t="s">
        <v>398</v>
      </c>
      <c r="C169" s="465" t="s">
        <v>21</v>
      </c>
      <c r="D169" s="465" t="s">
        <v>17</v>
      </c>
      <c r="E169" s="462">
        <v>3</v>
      </c>
      <c r="F169" s="461">
        <v>840</v>
      </c>
      <c r="G169" s="474">
        <v>760</v>
      </c>
      <c r="I169" s="239"/>
      <c r="J169" s="135"/>
      <c r="K169" s="399"/>
      <c r="L169" s="133"/>
      <c r="M169" s="133"/>
      <c r="N169" s="142"/>
      <c r="O169" s="234"/>
      <c r="P169" s="194"/>
    </row>
    <row r="170" spans="1:16">
      <c r="A170" s="479">
        <v>5</v>
      </c>
      <c r="B170" s="466" t="s">
        <v>404</v>
      </c>
      <c r="C170" s="465" t="s">
        <v>21</v>
      </c>
      <c r="D170" s="465" t="s">
        <v>17</v>
      </c>
      <c r="E170" s="462">
        <v>3</v>
      </c>
      <c r="F170" s="461">
        <v>800</v>
      </c>
      <c r="G170" s="474">
        <v>720</v>
      </c>
      <c r="I170" s="239"/>
      <c r="J170" s="135"/>
      <c r="K170" s="399"/>
      <c r="L170" s="154"/>
      <c r="M170" s="154"/>
      <c r="N170" s="155"/>
      <c r="O170" s="155"/>
      <c r="P170" s="194"/>
    </row>
    <row r="171" spans="1:16">
      <c r="A171" s="479">
        <v>6</v>
      </c>
      <c r="B171" s="466" t="s">
        <v>30</v>
      </c>
      <c r="C171" s="465" t="s">
        <v>21</v>
      </c>
      <c r="D171" s="465" t="s">
        <v>17</v>
      </c>
      <c r="E171" s="462">
        <v>3</v>
      </c>
      <c r="F171" s="461">
        <v>800</v>
      </c>
      <c r="G171" s="474">
        <v>720</v>
      </c>
      <c r="I171" s="151"/>
      <c r="J171" s="152"/>
      <c r="K171" s="151"/>
      <c r="L171" s="151"/>
      <c r="M171" s="151"/>
      <c r="N171" s="153"/>
      <c r="O171" s="234"/>
      <c r="P171" s="194"/>
    </row>
    <row r="172" spans="1:16">
      <c r="A172" s="479">
        <v>7</v>
      </c>
      <c r="B172" s="466" t="s">
        <v>402</v>
      </c>
      <c r="C172" s="465" t="s">
        <v>21</v>
      </c>
      <c r="D172" s="465" t="s">
        <v>17</v>
      </c>
      <c r="E172" s="462">
        <v>3</v>
      </c>
      <c r="F172" s="461">
        <v>800</v>
      </c>
      <c r="G172" s="474">
        <v>720</v>
      </c>
      <c r="I172" s="151"/>
      <c r="J172" s="152"/>
      <c r="K172" s="151"/>
      <c r="L172" s="151"/>
      <c r="M172" s="151"/>
      <c r="N172" s="153"/>
      <c r="O172" s="234"/>
      <c r="P172" s="194"/>
    </row>
    <row r="173" spans="1:16" ht="17.25">
      <c r="A173" s="479">
        <v>8</v>
      </c>
      <c r="B173" s="466" t="s">
        <v>32</v>
      </c>
      <c r="C173" s="465" t="s">
        <v>21</v>
      </c>
      <c r="D173" s="465" t="s">
        <v>17</v>
      </c>
      <c r="E173" s="462">
        <v>3</v>
      </c>
      <c r="F173" s="461">
        <v>800</v>
      </c>
      <c r="G173" s="474">
        <v>720</v>
      </c>
      <c r="I173" s="640"/>
      <c r="J173" s="640"/>
      <c r="K173" s="640"/>
      <c r="L173" s="640"/>
      <c r="M173" s="640"/>
      <c r="N173" s="139"/>
      <c r="O173" s="234"/>
      <c r="P173" s="194"/>
    </row>
    <row r="174" spans="1:16">
      <c r="A174" s="479">
        <v>9</v>
      </c>
      <c r="B174" s="466" t="s">
        <v>33</v>
      </c>
      <c r="C174" s="465" t="s">
        <v>21</v>
      </c>
      <c r="D174" s="465" t="s">
        <v>17</v>
      </c>
      <c r="E174" s="462">
        <v>3</v>
      </c>
      <c r="F174" s="461">
        <v>800</v>
      </c>
      <c r="G174" s="474">
        <v>720</v>
      </c>
      <c r="I174" s="642"/>
      <c r="J174" s="642"/>
      <c r="K174" s="642"/>
      <c r="L174" s="642"/>
      <c r="M174" s="642"/>
      <c r="N174" s="639"/>
      <c r="O174" s="654"/>
      <c r="P174" s="194"/>
    </row>
    <row r="175" spans="1:16">
      <c r="A175" s="479">
        <v>10</v>
      </c>
      <c r="B175" s="466" t="s">
        <v>442</v>
      </c>
      <c r="C175" s="465" t="s">
        <v>21</v>
      </c>
      <c r="D175" s="465" t="s">
        <v>17</v>
      </c>
      <c r="E175" s="462">
        <v>3</v>
      </c>
      <c r="F175" s="461">
        <v>800</v>
      </c>
      <c r="G175" s="474">
        <v>720</v>
      </c>
      <c r="I175" s="642"/>
      <c r="J175" s="642"/>
      <c r="K175" s="642"/>
      <c r="L175" s="642"/>
      <c r="M175" s="642"/>
      <c r="N175" s="639"/>
      <c r="O175" s="654"/>
      <c r="P175" s="194"/>
    </row>
    <row r="176" spans="1:16">
      <c r="A176" s="479">
        <v>11</v>
      </c>
      <c r="B176" s="466" t="s">
        <v>443</v>
      </c>
      <c r="C176" s="462" t="s">
        <v>448</v>
      </c>
      <c r="D176" s="465" t="s">
        <v>17</v>
      </c>
      <c r="E176" s="462">
        <v>3</v>
      </c>
      <c r="F176" s="461">
        <v>760</v>
      </c>
      <c r="G176" s="474">
        <v>700</v>
      </c>
      <c r="I176" s="239"/>
      <c r="J176" s="245"/>
      <c r="K176" s="132"/>
      <c r="L176" s="132"/>
      <c r="M176" s="132"/>
      <c r="N176" s="142"/>
      <c r="O176" s="234"/>
      <c r="P176" s="194"/>
    </row>
    <row r="177" spans="1:16">
      <c r="A177" s="479">
        <v>12</v>
      </c>
      <c r="B177" s="466" t="s">
        <v>157</v>
      </c>
      <c r="C177" s="462" t="s">
        <v>448</v>
      </c>
      <c r="D177" s="465" t="s">
        <v>17</v>
      </c>
      <c r="E177" s="462">
        <v>3</v>
      </c>
      <c r="F177" s="461">
        <v>760</v>
      </c>
      <c r="G177" s="474">
        <v>700</v>
      </c>
      <c r="I177" s="239"/>
      <c r="J177" s="131"/>
      <c r="K177" s="132"/>
      <c r="L177" s="132"/>
      <c r="M177" s="132"/>
      <c r="N177" s="142"/>
      <c r="O177" s="234"/>
      <c r="P177" s="194"/>
    </row>
    <row r="178" spans="1:16">
      <c r="A178" s="479">
        <v>13</v>
      </c>
      <c r="B178" s="466" t="s">
        <v>444</v>
      </c>
      <c r="C178" s="462" t="s">
        <v>448</v>
      </c>
      <c r="D178" s="465" t="s">
        <v>17</v>
      </c>
      <c r="E178" s="462">
        <v>3</v>
      </c>
      <c r="F178" s="461">
        <v>760</v>
      </c>
      <c r="G178" s="474">
        <v>700</v>
      </c>
      <c r="I178" s="239"/>
      <c r="J178" s="131"/>
      <c r="K178" s="132"/>
      <c r="L178" s="132"/>
      <c r="M178" s="132"/>
      <c r="N178" s="142"/>
      <c r="O178" s="234"/>
      <c r="P178" s="194"/>
    </row>
    <row r="179" spans="1:16">
      <c r="A179" s="479">
        <v>14</v>
      </c>
      <c r="B179" s="466" t="s">
        <v>445</v>
      </c>
      <c r="C179" s="462" t="s">
        <v>448</v>
      </c>
      <c r="D179" s="465" t="s">
        <v>17</v>
      </c>
      <c r="E179" s="462">
        <v>3</v>
      </c>
      <c r="F179" s="461">
        <v>760</v>
      </c>
      <c r="G179" s="474">
        <v>700</v>
      </c>
      <c r="I179" s="239"/>
      <c r="J179" s="131"/>
      <c r="K179" s="132"/>
      <c r="L179" s="132"/>
      <c r="M179" s="132"/>
      <c r="N179" s="142"/>
      <c r="O179" s="234"/>
      <c r="P179" s="194"/>
    </row>
    <row r="180" spans="1:16">
      <c r="A180" s="479">
        <v>15</v>
      </c>
      <c r="B180" s="466" t="s">
        <v>146</v>
      </c>
      <c r="C180" s="465" t="s">
        <v>21</v>
      </c>
      <c r="D180" s="499" t="s">
        <v>20</v>
      </c>
      <c r="E180" s="462">
        <v>3</v>
      </c>
      <c r="F180" s="461">
        <v>2100</v>
      </c>
      <c r="G180" s="474">
        <v>1900</v>
      </c>
      <c r="I180" s="239"/>
      <c r="J180" s="131"/>
      <c r="K180" s="132"/>
      <c r="L180" s="132"/>
      <c r="M180" s="132"/>
      <c r="N180" s="142"/>
      <c r="O180" s="243"/>
      <c r="P180" s="194"/>
    </row>
    <row r="181" spans="1:16" ht="39.75" customHeight="1">
      <c r="A181" s="479">
        <v>16</v>
      </c>
      <c r="B181" s="542" t="s">
        <v>891</v>
      </c>
      <c r="C181" s="543" t="s">
        <v>21</v>
      </c>
      <c r="D181" s="544" t="s">
        <v>20</v>
      </c>
      <c r="E181" s="502" t="s">
        <v>890</v>
      </c>
      <c r="F181" s="461">
        <v>2500</v>
      </c>
      <c r="G181" s="474">
        <v>2000</v>
      </c>
      <c r="I181" s="239"/>
      <c r="J181" s="131"/>
      <c r="K181" s="132"/>
      <c r="L181" s="132"/>
      <c r="M181" s="132"/>
      <c r="N181" s="142"/>
      <c r="O181" s="243"/>
      <c r="P181" s="194"/>
    </row>
    <row r="182" spans="1:16">
      <c r="A182" s="479">
        <v>17</v>
      </c>
      <c r="B182" s="466" t="s">
        <v>446</v>
      </c>
      <c r="C182" s="465" t="s">
        <v>21</v>
      </c>
      <c r="D182" s="499" t="s">
        <v>20</v>
      </c>
      <c r="E182" s="462">
        <v>3</v>
      </c>
      <c r="F182" s="461">
        <v>3200</v>
      </c>
      <c r="G182" s="474">
        <f>F182*0.9</f>
        <v>2880</v>
      </c>
      <c r="I182" s="239"/>
      <c r="J182" s="131"/>
      <c r="K182" s="132"/>
      <c r="L182" s="132"/>
      <c r="M182" s="132"/>
      <c r="N182" s="142"/>
      <c r="O182" s="234"/>
      <c r="P182" s="194"/>
    </row>
    <row r="183" spans="1:16" ht="28.5">
      <c r="A183" s="479">
        <v>18</v>
      </c>
      <c r="B183" s="466" t="s">
        <v>447</v>
      </c>
      <c r="C183" s="465" t="s">
        <v>21</v>
      </c>
      <c r="D183" s="545" t="s">
        <v>20</v>
      </c>
      <c r="E183" s="462">
        <v>3</v>
      </c>
      <c r="F183" s="461">
        <v>2700</v>
      </c>
      <c r="G183" s="474">
        <v>2440</v>
      </c>
      <c r="I183" s="239"/>
      <c r="J183" s="131"/>
      <c r="K183" s="132"/>
      <c r="L183" s="132"/>
      <c r="M183" s="132"/>
      <c r="N183" s="142"/>
      <c r="O183" s="234"/>
      <c r="P183" s="194"/>
    </row>
    <row r="184" spans="1:16">
      <c r="A184" s="17"/>
      <c r="B184" s="131"/>
      <c r="C184" s="132"/>
      <c r="D184" s="131" t="s">
        <v>385</v>
      </c>
      <c r="E184" s="475"/>
      <c r="F184" s="461">
        <f>SUM(F166:F183)</f>
        <v>22020</v>
      </c>
      <c r="G184" s="474">
        <f>SUM(G166:G183)</f>
        <v>19660</v>
      </c>
      <c r="I184" s="239"/>
      <c r="J184" s="131"/>
      <c r="K184" s="132"/>
      <c r="L184" s="132"/>
      <c r="M184" s="132"/>
      <c r="N184" s="142"/>
      <c r="O184" s="234"/>
      <c r="P184" s="194"/>
    </row>
    <row r="185" spans="1:16">
      <c r="A185" s="18"/>
      <c r="B185" s="131"/>
      <c r="C185" s="132"/>
      <c r="D185" s="297"/>
      <c r="E185" s="297"/>
      <c r="F185" s="377"/>
      <c r="G185" s="391"/>
      <c r="I185" s="239"/>
      <c r="J185" s="131"/>
      <c r="K185" s="132"/>
      <c r="L185" s="130"/>
      <c r="M185" s="132"/>
      <c r="N185" s="142"/>
      <c r="O185" s="234"/>
      <c r="P185" s="194"/>
    </row>
    <row r="186" spans="1:16">
      <c r="A186" s="13"/>
      <c r="B186" s="397"/>
      <c r="C186" s="397"/>
      <c r="D186" s="397"/>
      <c r="E186" s="397"/>
      <c r="F186" s="373"/>
      <c r="G186" s="389"/>
      <c r="I186" s="239"/>
      <c r="J186" s="131"/>
      <c r="K186" s="132"/>
      <c r="L186" s="130"/>
      <c r="M186" s="132"/>
      <c r="N186" s="142"/>
      <c r="O186" s="234"/>
      <c r="P186" s="194"/>
    </row>
    <row r="187" spans="1:16" ht="17.25">
      <c r="A187" s="640" t="s">
        <v>449</v>
      </c>
      <c r="B187" s="640"/>
      <c r="C187" s="640"/>
      <c r="D187" s="640"/>
      <c r="E187" s="640"/>
      <c r="F187" s="640"/>
      <c r="G187" s="640"/>
      <c r="I187" s="239"/>
      <c r="J187" s="398"/>
      <c r="K187" s="398"/>
      <c r="L187" s="398"/>
      <c r="M187" s="398"/>
      <c r="N187" s="398"/>
      <c r="O187" s="139"/>
      <c r="P187" s="234"/>
    </row>
    <row r="188" spans="1:16" ht="28.5">
      <c r="A188" s="473" t="s">
        <v>0</v>
      </c>
      <c r="B188" s="472" t="s">
        <v>10</v>
      </c>
      <c r="C188" s="471" t="s">
        <v>325</v>
      </c>
      <c r="D188" s="471" t="s">
        <v>326</v>
      </c>
      <c r="E188" s="471" t="s">
        <v>327</v>
      </c>
      <c r="F188" s="470" t="s">
        <v>386</v>
      </c>
      <c r="G188" s="469" t="s">
        <v>387</v>
      </c>
      <c r="I188" s="239"/>
      <c r="P188" s="409"/>
    </row>
    <row r="189" spans="1:16" ht="16.5">
      <c r="A189" s="479">
        <v>1</v>
      </c>
      <c r="B189" s="466" t="s">
        <v>174</v>
      </c>
      <c r="C189" s="465" t="s">
        <v>21</v>
      </c>
      <c r="D189" s="499" t="s">
        <v>20</v>
      </c>
      <c r="E189" s="502">
        <v>7</v>
      </c>
      <c r="F189" s="477">
        <v>1600</v>
      </c>
      <c r="G189" s="493">
        <f>F189*0.9</f>
        <v>1440</v>
      </c>
      <c r="I189" s="239"/>
      <c r="J189" s="359"/>
      <c r="K189" s="360"/>
      <c r="L189" s="361"/>
      <c r="M189" s="323"/>
      <c r="N189" s="281"/>
      <c r="O189" s="234"/>
      <c r="P189" s="409"/>
    </row>
    <row r="190" spans="1:16" ht="16.5">
      <c r="A190" s="479">
        <v>2</v>
      </c>
      <c r="B190" s="466" t="s">
        <v>174</v>
      </c>
      <c r="C190" s="465" t="s">
        <v>21</v>
      </c>
      <c r="D190" s="499" t="s">
        <v>20</v>
      </c>
      <c r="E190" s="502">
        <v>2</v>
      </c>
      <c r="F190" s="477">
        <v>1400</v>
      </c>
      <c r="G190" s="493">
        <v>1260</v>
      </c>
      <c r="I190" s="239"/>
      <c r="J190" s="359"/>
      <c r="K190" s="360"/>
      <c r="L190" s="361"/>
      <c r="M190" s="323"/>
      <c r="N190" s="281"/>
      <c r="O190" s="234"/>
      <c r="P190" s="234"/>
    </row>
    <row r="191" spans="1:16" ht="16.5">
      <c r="A191" s="479">
        <v>3</v>
      </c>
      <c r="B191" s="466" t="s">
        <v>456</v>
      </c>
      <c r="C191" s="465" t="s">
        <v>21</v>
      </c>
      <c r="D191" s="499" t="s">
        <v>20</v>
      </c>
      <c r="E191" s="502">
        <v>2</v>
      </c>
      <c r="F191" s="477">
        <v>1400</v>
      </c>
      <c r="G191" s="493">
        <v>1260</v>
      </c>
      <c r="I191" s="239"/>
      <c r="J191" s="359"/>
      <c r="K191" s="360"/>
      <c r="L191" s="361"/>
      <c r="M191" s="323"/>
      <c r="N191" s="281"/>
      <c r="O191" s="234"/>
      <c r="P191" s="234"/>
    </row>
    <row r="192" spans="1:16" ht="16.5">
      <c r="A192" s="479">
        <v>4</v>
      </c>
      <c r="B192" s="466" t="s">
        <v>176</v>
      </c>
      <c r="C192" s="465" t="s">
        <v>21</v>
      </c>
      <c r="D192" s="499" t="s">
        <v>20</v>
      </c>
      <c r="E192" s="502">
        <v>7</v>
      </c>
      <c r="F192" s="477">
        <v>1600</v>
      </c>
      <c r="G192" s="493">
        <v>1440</v>
      </c>
      <c r="I192" s="147"/>
      <c r="J192" s="359"/>
      <c r="K192" s="360"/>
      <c r="L192" s="361"/>
      <c r="M192" s="323"/>
      <c r="N192" s="281"/>
      <c r="O192" s="234"/>
      <c r="P192" s="234"/>
    </row>
    <row r="193" spans="1:16" ht="16.5">
      <c r="A193" s="479">
        <v>5</v>
      </c>
      <c r="B193" s="466" t="s">
        <v>177</v>
      </c>
      <c r="C193" s="465" t="s">
        <v>21</v>
      </c>
      <c r="D193" s="499" t="s">
        <v>20</v>
      </c>
      <c r="E193" s="502">
        <v>2</v>
      </c>
      <c r="F193" s="477">
        <v>1400</v>
      </c>
      <c r="G193" s="493">
        <v>1260</v>
      </c>
      <c r="I193" s="133"/>
      <c r="J193" s="359"/>
      <c r="K193" s="360"/>
      <c r="L193" s="361"/>
      <c r="M193" s="323"/>
      <c r="N193" s="281"/>
      <c r="O193" s="234"/>
      <c r="P193" s="234"/>
    </row>
    <row r="194" spans="1:16" ht="16.5">
      <c r="A194" s="479">
        <v>6</v>
      </c>
      <c r="B194" s="466" t="s">
        <v>452</v>
      </c>
      <c r="C194" s="465" t="s">
        <v>21</v>
      </c>
      <c r="D194" s="499" t="s">
        <v>20</v>
      </c>
      <c r="E194" s="502">
        <v>2</v>
      </c>
      <c r="F194" s="477">
        <v>1400</v>
      </c>
      <c r="G194" s="493">
        <v>1260</v>
      </c>
      <c r="I194" s="133"/>
      <c r="J194" s="359"/>
      <c r="K194" s="360"/>
      <c r="L194" s="361"/>
      <c r="M194" s="323"/>
      <c r="N194" s="281"/>
      <c r="O194" s="234"/>
      <c r="P194" s="234"/>
    </row>
    <row r="195" spans="1:16" ht="16.5">
      <c r="A195" s="479">
        <v>7</v>
      </c>
      <c r="B195" s="466" t="s">
        <v>179</v>
      </c>
      <c r="C195" s="465" t="s">
        <v>21</v>
      </c>
      <c r="D195" s="499" t="s">
        <v>20</v>
      </c>
      <c r="E195" s="502">
        <v>2</v>
      </c>
      <c r="F195" s="477">
        <v>1400</v>
      </c>
      <c r="G195" s="493">
        <v>1260</v>
      </c>
      <c r="I195" s="133"/>
      <c r="J195" s="359"/>
      <c r="K195" s="360"/>
      <c r="L195" s="361"/>
      <c r="M195" s="323"/>
      <c r="N195" s="281"/>
      <c r="O195" s="234"/>
      <c r="P195" s="234"/>
    </row>
    <row r="196" spans="1:16" ht="16.5">
      <c r="A196" s="479">
        <v>8</v>
      </c>
      <c r="B196" s="466" t="s">
        <v>453</v>
      </c>
      <c r="C196" s="465" t="s">
        <v>21</v>
      </c>
      <c r="D196" s="499" t="s">
        <v>20</v>
      </c>
      <c r="E196" s="502">
        <v>2</v>
      </c>
      <c r="F196" s="477">
        <v>1400</v>
      </c>
      <c r="G196" s="493">
        <v>1260</v>
      </c>
      <c r="I196" s="151"/>
      <c r="J196" s="359"/>
      <c r="K196" s="360"/>
      <c r="L196" s="361"/>
      <c r="M196" s="323"/>
      <c r="N196" s="281"/>
      <c r="O196" s="234"/>
      <c r="P196" s="234"/>
    </row>
    <row r="197" spans="1:16" ht="17.25" customHeight="1">
      <c r="A197" s="479">
        <v>9</v>
      </c>
      <c r="B197" s="466" t="s">
        <v>451</v>
      </c>
      <c r="C197" s="465" t="s">
        <v>21</v>
      </c>
      <c r="D197" s="499" t="s">
        <v>20</v>
      </c>
      <c r="E197" s="502">
        <v>2</v>
      </c>
      <c r="F197" s="477">
        <v>1400</v>
      </c>
      <c r="G197" s="493">
        <v>1260</v>
      </c>
      <c r="I197" s="194"/>
      <c r="J197" s="359"/>
      <c r="K197" s="360"/>
      <c r="L197" s="361"/>
      <c r="M197" s="323"/>
      <c r="N197" s="281"/>
      <c r="O197" s="234"/>
      <c r="P197" s="234"/>
    </row>
    <row r="198" spans="1:16" ht="15" customHeight="1">
      <c r="A198" s="479">
        <v>10</v>
      </c>
      <c r="B198" s="466" t="s">
        <v>454</v>
      </c>
      <c r="C198" s="465" t="s">
        <v>21</v>
      </c>
      <c r="D198" s="499" t="s">
        <v>20</v>
      </c>
      <c r="E198" s="502">
        <v>2</v>
      </c>
      <c r="F198" s="477">
        <v>1400</v>
      </c>
      <c r="G198" s="493">
        <v>1260</v>
      </c>
      <c r="I198" s="194"/>
      <c r="J198" s="359"/>
      <c r="K198" s="360"/>
      <c r="L198" s="361"/>
      <c r="M198" s="323"/>
      <c r="N198" s="281"/>
      <c r="O198" s="234"/>
      <c r="P198" s="234"/>
    </row>
    <row r="199" spans="1:16" ht="16.5">
      <c r="A199" s="479">
        <v>11</v>
      </c>
      <c r="B199" s="466" t="s">
        <v>455</v>
      </c>
      <c r="C199" s="465" t="s">
        <v>21</v>
      </c>
      <c r="D199" s="499" t="s">
        <v>20</v>
      </c>
      <c r="E199" s="502">
        <v>2</v>
      </c>
      <c r="F199" s="477">
        <v>1400</v>
      </c>
      <c r="G199" s="493">
        <v>1260</v>
      </c>
      <c r="I199" s="194"/>
      <c r="J199" s="359"/>
      <c r="K199" s="360"/>
      <c r="L199" s="361"/>
      <c r="M199" s="323"/>
      <c r="N199" s="281"/>
      <c r="O199" s="234"/>
      <c r="P199" s="234"/>
    </row>
    <row r="200" spans="1:16" ht="16.5">
      <c r="A200" s="479">
        <v>12</v>
      </c>
      <c r="B200" s="466" t="s">
        <v>450</v>
      </c>
      <c r="C200" s="465" t="s">
        <v>21</v>
      </c>
      <c r="D200" s="499" t="s">
        <v>20</v>
      </c>
      <c r="E200" s="502">
        <v>2</v>
      </c>
      <c r="F200" s="477">
        <v>1400</v>
      </c>
      <c r="G200" s="493">
        <v>1260</v>
      </c>
      <c r="I200" s="194"/>
      <c r="J200" s="359"/>
      <c r="K200" s="360"/>
      <c r="L200" s="361"/>
      <c r="M200" s="323"/>
      <c r="N200" s="281"/>
      <c r="O200" s="234"/>
      <c r="P200" s="234"/>
    </row>
    <row r="201" spans="1:16" ht="16.5">
      <c r="A201" s="17"/>
      <c r="B201" s="131"/>
      <c r="C201" s="132"/>
      <c r="D201" s="476" t="s">
        <v>385</v>
      </c>
      <c r="E201" s="475"/>
      <c r="F201" s="461">
        <f>SUM(F189:F200)</f>
        <v>17200</v>
      </c>
      <c r="G201" s="474">
        <f>SUM(G189:G200)</f>
        <v>15480</v>
      </c>
      <c r="I201" s="194"/>
      <c r="J201" s="357"/>
      <c r="K201" s="358"/>
      <c r="L201" s="362"/>
      <c r="M201" s="362"/>
      <c r="N201" s="281"/>
      <c r="O201" s="281"/>
      <c r="P201" s="234"/>
    </row>
    <row r="202" spans="1:16">
      <c r="A202" s="18"/>
      <c r="B202" s="131"/>
      <c r="C202" s="132"/>
      <c r="D202" s="297"/>
      <c r="E202" s="297"/>
      <c r="F202" s="377"/>
      <c r="G202" s="391"/>
      <c r="I202" s="194"/>
      <c r="J202" s="133"/>
      <c r="K202" s="131"/>
      <c r="L202" s="132"/>
      <c r="M202" s="154"/>
      <c r="N202" s="154"/>
      <c r="O202" s="155"/>
      <c r="P202" s="155"/>
    </row>
    <row r="203" spans="1:16">
      <c r="A203" s="13"/>
      <c r="B203" s="397"/>
      <c r="C203" s="397"/>
      <c r="D203" s="397"/>
      <c r="E203" s="397"/>
      <c r="F203" s="373"/>
      <c r="G203" s="389"/>
      <c r="I203" s="194"/>
      <c r="J203" s="194"/>
      <c r="K203" s="194"/>
      <c r="L203" s="194"/>
      <c r="M203" s="194"/>
      <c r="N203" s="194"/>
      <c r="O203" s="194"/>
      <c r="P203" s="194"/>
    </row>
    <row r="204" spans="1:16" ht="17.25" customHeight="1">
      <c r="A204" s="640" t="s">
        <v>498</v>
      </c>
      <c r="B204" s="640"/>
      <c r="C204" s="640"/>
      <c r="D204" s="640"/>
      <c r="E204" s="640"/>
      <c r="F204" s="640"/>
      <c r="G204" s="640"/>
      <c r="P204" s="194"/>
    </row>
    <row r="205" spans="1:16" ht="28.5">
      <c r="A205" s="473" t="s">
        <v>0</v>
      </c>
      <c r="B205" s="472" t="s">
        <v>10</v>
      </c>
      <c r="C205" s="471" t="s">
        <v>325</v>
      </c>
      <c r="D205" s="471" t="s">
        <v>326</v>
      </c>
      <c r="E205" s="471" t="s">
        <v>327</v>
      </c>
      <c r="F205" s="470" t="s">
        <v>386</v>
      </c>
      <c r="G205" s="469" t="s">
        <v>387</v>
      </c>
      <c r="P205" s="194"/>
    </row>
    <row r="206" spans="1:16">
      <c r="A206" s="479">
        <v>1</v>
      </c>
      <c r="B206" s="501" t="s">
        <v>457</v>
      </c>
      <c r="C206" s="500" t="s">
        <v>193</v>
      </c>
      <c r="D206" s="499" t="s">
        <v>20</v>
      </c>
      <c r="E206" s="498" t="s">
        <v>2</v>
      </c>
      <c r="F206" s="477">
        <v>1800</v>
      </c>
      <c r="G206" s="460">
        <f t="shared" ref="G206:G212" si="4">F206*0.9</f>
        <v>1620</v>
      </c>
      <c r="P206" s="194"/>
    </row>
    <row r="207" spans="1:16">
      <c r="A207" s="479">
        <v>2</v>
      </c>
      <c r="B207" s="501" t="s">
        <v>458</v>
      </c>
      <c r="C207" s="500" t="s">
        <v>193</v>
      </c>
      <c r="D207" s="499" t="s">
        <v>20</v>
      </c>
      <c r="E207" s="498" t="s">
        <v>2</v>
      </c>
      <c r="F207" s="477">
        <v>1800</v>
      </c>
      <c r="G207" s="460">
        <f t="shared" si="4"/>
        <v>1620</v>
      </c>
      <c r="P207" s="194"/>
    </row>
    <row r="208" spans="1:16">
      <c r="A208" s="479">
        <v>3</v>
      </c>
      <c r="B208" s="501" t="s">
        <v>459</v>
      </c>
      <c r="C208" s="500" t="s">
        <v>193</v>
      </c>
      <c r="D208" s="499" t="s">
        <v>20</v>
      </c>
      <c r="E208" s="498" t="s">
        <v>2</v>
      </c>
      <c r="F208" s="477">
        <v>1800</v>
      </c>
      <c r="G208" s="460">
        <f t="shared" si="4"/>
        <v>1620</v>
      </c>
      <c r="P208" s="194"/>
    </row>
    <row r="209" spans="1:16">
      <c r="A209" s="479">
        <v>4</v>
      </c>
      <c r="B209" s="501" t="s">
        <v>460</v>
      </c>
      <c r="C209" s="500" t="s">
        <v>193</v>
      </c>
      <c r="D209" s="499" t="s">
        <v>20</v>
      </c>
      <c r="E209" s="498" t="s">
        <v>2</v>
      </c>
      <c r="F209" s="477">
        <v>1800</v>
      </c>
      <c r="G209" s="460">
        <f t="shared" si="4"/>
        <v>1620</v>
      </c>
      <c r="P209" s="194"/>
    </row>
    <row r="210" spans="1:16">
      <c r="A210" s="479">
        <v>5</v>
      </c>
      <c r="B210" s="501" t="s">
        <v>461</v>
      </c>
      <c r="C210" s="500" t="s">
        <v>193</v>
      </c>
      <c r="D210" s="499" t="s">
        <v>20</v>
      </c>
      <c r="E210" s="498" t="s">
        <v>2</v>
      </c>
      <c r="F210" s="477">
        <v>1800</v>
      </c>
      <c r="G210" s="460">
        <f t="shared" si="4"/>
        <v>1620</v>
      </c>
      <c r="P210" s="194"/>
    </row>
    <row r="211" spans="1:16">
      <c r="A211" s="479">
        <v>6</v>
      </c>
      <c r="B211" s="501" t="s">
        <v>462</v>
      </c>
      <c r="C211" s="500" t="s">
        <v>193</v>
      </c>
      <c r="D211" s="499" t="s">
        <v>20</v>
      </c>
      <c r="E211" s="498" t="s">
        <v>2</v>
      </c>
      <c r="F211" s="477">
        <v>1800</v>
      </c>
      <c r="G211" s="460">
        <f t="shared" si="4"/>
        <v>1620</v>
      </c>
      <c r="P211" s="194"/>
    </row>
    <row r="212" spans="1:16">
      <c r="A212" s="479">
        <v>7</v>
      </c>
      <c r="B212" s="501" t="s">
        <v>463</v>
      </c>
      <c r="C212" s="500" t="s">
        <v>193</v>
      </c>
      <c r="D212" s="499" t="s">
        <v>20</v>
      </c>
      <c r="E212" s="498" t="s">
        <v>2</v>
      </c>
      <c r="F212" s="477">
        <v>2000</v>
      </c>
      <c r="G212" s="460">
        <f t="shared" si="4"/>
        <v>1800</v>
      </c>
      <c r="P212" s="194"/>
    </row>
    <row r="213" spans="1:16">
      <c r="A213" s="479">
        <v>8</v>
      </c>
      <c r="B213" s="501" t="s">
        <v>464</v>
      </c>
      <c r="C213" s="500" t="s">
        <v>193</v>
      </c>
      <c r="D213" s="499" t="s">
        <v>20</v>
      </c>
      <c r="E213" s="498" t="s">
        <v>2</v>
      </c>
      <c r="F213" s="477">
        <v>2300</v>
      </c>
      <c r="G213" s="460">
        <f>F213*0.9+10</f>
        <v>2080</v>
      </c>
      <c r="P213" s="194"/>
    </row>
    <row r="214" spans="1:16">
      <c r="A214" s="479">
        <v>9</v>
      </c>
      <c r="B214" s="501" t="s">
        <v>465</v>
      </c>
      <c r="C214" s="500" t="s">
        <v>193</v>
      </c>
      <c r="D214" s="499" t="s">
        <v>20</v>
      </c>
      <c r="E214" s="498" t="s">
        <v>2</v>
      </c>
      <c r="F214" s="477">
        <v>2000</v>
      </c>
      <c r="G214" s="460">
        <f>F214*0.9</f>
        <v>1800</v>
      </c>
      <c r="P214" s="194"/>
    </row>
    <row r="215" spans="1:16" ht="17.25" customHeight="1">
      <c r="A215" s="17"/>
      <c r="B215" s="131"/>
      <c r="C215" s="132"/>
      <c r="D215" s="476" t="s">
        <v>385</v>
      </c>
      <c r="E215" s="475"/>
      <c r="F215" s="461">
        <f>SUM(F206:F214)</f>
        <v>17100</v>
      </c>
      <c r="G215" s="474">
        <f>SUM(G206:G214)</f>
        <v>15400</v>
      </c>
      <c r="P215" s="194"/>
    </row>
    <row r="216" spans="1:16" ht="15" customHeight="1">
      <c r="A216" s="17"/>
      <c r="B216" s="131"/>
      <c r="C216" s="132"/>
      <c r="D216" s="659" t="s">
        <v>797</v>
      </c>
      <c r="E216" s="660"/>
      <c r="F216" s="461">
        <v>500</v>
      </c>
      <c r="G216" s="474">
        <v>500</v>
      </c>
      <c r="P216" s="194"/>
    </row>
    <row r="217" spans="1:16">
      <c r="A217" s="16"/>
      <c r="B217" s="485"/>
      <c r="C217" s="484"/>
      <c r="D217" s="483" t="s">
        <v>385</v>
      </c>
      <c r="E217" s="482"/>
      <c r="F217" s="481">
        <f>SUM(F215:F216)</f>
        <v>17600</v>
      </c>
      <c r="G217" s="480">
        <f>SUM(G215:G216)</f>
        <v>15900</v>
      </c>
      <c r="P217" s="194"/>
    </row>
    <row r="218" spans="1:16">
      <c r="A218" s="18"/>
      <c r="B218" s="131"/>
      <c r="C218" s="132"/>
      <c r="D218" s="202"/>
      <c r="E218" s="202"/>
      <c r="F218" s="377"/>
      <c r="G218" s="391"/>
      <c r="P218" s="194"/>
    </row>
    <row r="219" spans="1:16">
      <c r="A219" s="18"/>
      <c r="B219" s="131"/>
      <c r="C219" s="132"/>
      <c r="D219" s="202"/>
      <c r="E219" s="202"/>
      <c r="F219" s="377"/>
      <c r="G219" s="391"/>
      <c r="P219" s="194"/>
    </row>
    <row r="220" spans="1:16" ht="17.25">
      <c r="A220" s="640" t="s">
        <v>798</v>
      </c>
      <c r="B220" s="640"/>
      <c r="C220" s="640"/>
      <c r="D220" s="640"/>
      <c r="E220" s="640"/>
      <c r="F220" s="640"/>
      <c r="G220" s="640"/>
      <c r="P220" s="194"/>
    </row>
    <row r="221" spans="1:16" ht="28.5">
      <c r="A221" s="473" t="s">
        <v>0</v>
      </c>
      <c r="B221" s="472" t="s">
        <v>10</v>
      </c>
      <c r="C221" s="471" t="s">
        <v>325</v>
      </c>
      <c r="D221" s="471" t="s">
        <v>326</v>
      </c>
      <c r="E221" s="471" t="s">
        <v>327</v>
      </c>
      <c r="F221" s="470" t="s">
        <v>386</v>
      </c>
      <c r="G221" s="469" t="s">
        <v>387</v>
      </c>
      <c r="P221" s="194"/>
    </row>
    <row r="222" spans="1:16">
      <c r="A222" s="479">
        <v>1</v>
      </c>
      <c r="B222" s="501" t="s">
        <v>457</v>
      </c>
      <c r="C222" s="500" t="s">
        <v>45</v>
      </c>
      <c r="D222" s="499" t="s">
        <v>20</v>
      </c>
      <c r="E222" s="498" t="s">
        <v>2</v>
      </c>
      <c r="F222" s="477">
        <v>1800</v>
      </c>
      <c r="G222" s="460">
        <f t="shared" ref="G222:G228" si="5">F222*0.9</f>
        <v>1620</v>
      </c>
      <c r="P222" s="194"/>
    </row>
    <row r="223" spans="1:16">
      <c r="A223" s="479">
        <v>2</v>
      </c>
      <c r="B223" s="501" t="s">
        <v>458</v>
      </c>
      <c r="C223" s="500" t="s">
        <v>45</v>
      </c>
      <c r="D223" s="499" t="s">
        <v>20</v>
      </c>
      <c r="E223" s="498" t="s">
        <v>2</v>
      </c>
      <c r="F223" s="477">
        <v>1800</v>
      </c>
      <c r="G223" s="460">
        <f t="shared" si="5"/>
        <v>1620</v>
      </c>
      <c r="P223" s="194"/>
    </row>
    <row r="224" spans="1:16">
      <c r="A224" s="479">
        <v>3</v>
      </c>
      <c r="B224" s="501" t="s">
        <v>459</v>
      </c>
      <c r="C224" s="500" t="s">
        <v>45</v>
      </c>
      <c r="D224" s="499" t="s">
        <v>20</v>
      </c>
      <c r="E224" s="498" t="s">
        <v>2</v>
      </c>
      <c r="F224" s="477">
        <v>1800</v>
      </c>
      <c r="G224" s="460">
        <f t="shared" si="5"/>
        <v>1620</v>
      </c>
      <c r="I224" s="133"/>
      <c r="J224" s="133"/>
      <c r="K224" s="130"/>
      <c r="L224" s="154"/>
      <c r="M224" s="154"/>
      <c r="N224" s="155"/>
      <c r="O224" s="155"/>
      <c r="P224" s="194"/>
    </row>
    <row r="225" spans="1:16">
      <c r="A225" s="479">
        <v>4</v>
      </c>
      <c r="B225" s="501" t="s">
        <v>460</v>
      </c>
      <c r="C225" s="500" t="s">
        <v>45</v>
      </c>
      <c r="D225" s="499" t="s">
        <v>20</v>
      </c>
      <c r="E225" s="498" t="s">
        <v>2</v>
      </c>
      <c r="F225" s="477">
        <v>1800</v>
      </c>
      <c r="G225" s="460">
        <f t="shared" si="5"/>
        <v>1620</v>
      </c>
      <c r="I225" s="133"/>
      <c r="J225" s="133"/>
      <c r="K225" s="130"/>
      <c r="L225" s="154"/>
      <c r="M225" s="154"/>
      <c r="N225" s="155"/>
      <c r="O225" s="155"/>
      <c r="P225" s="194"/>
    </row>
    <row r="226" spans="1:16">
      <c r="A226" s="479">
        <v>5</v>
      </c>
      <c r="B226" s="501" t="s">
        <v>461</v>
      </c>
      <c r="C226" s="500" t="s">
        <v>45</v>
      </c>
      <c r="D226" s="499" t="s">
        <v>20</v>
      </c>
      <c r="E226" s="498" t="s">
        <v>2</v>
      </c>
      <c r="F226" s="477">
        <v>1800</v>
      </c>
      <c r="G226" s="460">
        <f t="shared" si="5"/>
        <v>1620</v>
      </c>
      <c r="I226" s="133"/>
      <c r="J226" s="133"/>
      <c r="K226" s="130"/>
      <c r="L226" s="154"/>
      <c r="M226" s="154"/>
      <c r="N226" s="155"/>
      <c r="O226" s="155"/>
      <c r="P226" s="194"/>
    </row>
    <row r="227" spans="1:16">
      <c r="A227" s="479">
        <v>6</v>
      </c>
      <c r="B227" s="501" t="s">
        <v>462</v>
      </c>
      <c r="C227" s="500" t="s">
        <v>45</v>
      </c>
      <c r="D227" s="499" t="s">
        <v>20</v>
      </c>
      <c r="E227" s="498" t="s">
        <v>2</v>
      </c>
      <c r="F227" s="477">
        <v>1800</v>
      </c>
      <c r="G227" s="460">
        <f t="shared" si="5"/>
        <v>1620</v>
      </c>
      <c r="P227" s="194"/>
    </row>
    <row r="228" spans="1:16">
      <c r="A228" s="479">
        <v>7</v>
      </c>
      <c r="B228" s="501" t="s">
        <v>463</v>
      </c>
      <c r="C228" s="500" t="s">
        <v>45</v>
      </c>
      <c r="D228" s="499" t="s">
        <v>20</v>
      </c>
      <c r="E228" s="498" t="s">
        <v>2</v>
      </c>
      <c r="F228" s="477">
        <v>2000</v>
      </c>
      <c r="G228" s="460">
        <f t="shared" si="5"/>
        <v>1800</v>
      </c>
      <c r="P228" s="194"/>
    </row>
    <row r="229" spans="1:16">
      <c r="A229" s="479">
        <v>8</v>
      </c>
      <c r="B229" s="501" t="s">
        <v>464</v>
      </c>
      <c r="C229" s="500" t="s">
        <v>45</v>
      </c>
      <c r="D229" s="499" t="s">
        <v>20</v>
      </c>
      <c r="E229" s="498" t="s">
        <v>2</v>
      </c>
      <c r="F229" s="477">
        <v>2300</v>
      </c>
      <c r="G229" s="460">
        <f>F229*0.9+10</f>
        <v>2080</v>
      </c>
      <c r="P229" s="194"/>
    </row>
    <row r="230" spans="1:16">
      <c r="A230" s="479">
        <v>9</v>
      </c>
      <c r="B230" s="501" t="s">
        <v>465</v>
      </c>
      <c r="C230" s="500" t="s">
        <v>45</v>
      </c>
      <c r="D230" s="499" t="s">
        <v>20</v>
      </c>
      <c r="E230" s="498" t="s">
        <v>2</v>
      </c>
      <c r="F230" s="477">
        <v>2000</v>
      </c>
      <c r="G230" s="460">
        <f>F230*0.9</f>
        <v>1800</v>
      </c>
      <c r="P230" s="194"/>
    </row>
    <row r="231" spans="1:16">
      <c r="A231" s="17"/>
      <c r="B231" s="131"/>
      <c r="C231" s="132"/>
      <c r="D231" s="476" t="s">
        <v>385</v>
      </c>
      <c r="E231" s="475"/>
      <c r="F231" s="461">
        <f>SUM(F222:F230)</f>
        <v>17100</v>
      </c>
      <c r="G231" s="474">
        <f>SUM(G222:G230)</f>
        <v>15400</v>
      </c>
      <c r="P231" s="194"/>
    </row>
    <row r="232" spans="1:16">
      <c r="A232" s="18"/>
      <c r="B232" s="131"/>
      <c r="C232" s="132"/>
      <c r="D232" s="297"/>
      <c r="E232" s="297"/>
      <c r="F232" s="377"/>
      <c r="G232" s="391"/>
      <c r="P232" s="194"/>
    </row>
    <row r="233" spans="1:16">
      <c r="A233" s="18"/>
      <c r="B233" s="131"/>
      <c r="C233" s="132"/>
      <c r="D233" s="297"/>
      <c r="E233" s="297"/>
      <c r="F233" s="377"/>
      <c r="G233" s="391"/>
      <c r="P233" s="194"/>
    </row>
    <row r="234" spans="1:16" ht="28.5" customHeight="1">
      <c r="A234" s="641" t="s">
        <v>466</v>
      </c>
      <c r="B234" s="641"/>
      <c r="C234" s="641"/>
      <c r="D234" s="641"/>
      <c r="E234" s="641"/>
      <c r="F234" s="641"/>
      <c r="G234" s="641"/>
      <c r="H234" s="194"/>
      <c r="P234" s="194"/>
    </row>
    <row r="235" spans="1:16" ht="42.75" customHeight="1">
      <c r="A235" s="473" t="s">
        <v>0</v>
      </c>
      <c r="B235" s="472" t="s">
        <v>10</v>
      </c>
      <c r="C235" s="471" t="s">
        <v>325</v>
      </c>
      <c r="D235" s="471" t="s">
        <v>326</v>
      </c>
      <c r="E235" s="471" t="s">
        <v>327</v>
      </c>
      <c r="F235" s="470" t="s">
        <v>386</v>
      </c>
      <c r="G235" s="469" t="s">
        <v>387</v>
      </c>
      <c r="H235" s="194"/>
      <c r="P235" s="194"/>
    </row>
    <row r="236" spans="1:16" ht="42.75" customHeight="1">
      <c r="A236" s="479">
        <v>1</v>
      </c>
      <c r="B236" s="501" t="s">
        <v>457</v>
      </c>
      <c r="C236" s="500" t="s">
        <v>193</v>
      </c>
      <c r="D236" s="499" t="s">
        <v>20</v>
      </c>
      <c r="E236" s="498" t="s">
        <v>2</v>
      </c>
      <c r="F236" s="477">
        <v>1800</v>
      </c>
      <c r="G236" s="486">
        <v>1620</v>
      </c>
      <c r="H236" s="194"/>
      <c r="P236" s="194"/>
    </row>
    <row r="237" spans="1:16" ht="28.5" customHeight="1">
      <c r="A237" s="479">
        <v>2</v>
      </c>
      <c r="B237" s="501" t="s">
        <v>458</v>
      </c>
      <c r="C237" s="500" t="s">
        <v>193</v>
      </c>
      <c r="D237" s="499" t="s">
        <v>20</v>
      </c>
      <c r="E237" s="498" t="s">
        <v>2</v>
      </c>
      <c r="F237" s="477">
        <v>1800</v>
      </c>
      <c r="G237" s="486">
        <v>1620</v>
      </c>
      <c r="H237" s="194"/>
      <c r="I237" s="239"/>
      <c r="J237" s="273"/>
      <c r="K237" s="274"/>
      <c r="L237" s="274"/>
      <c r="M237" s="275"/>
      <c r="N237" s="142"/>
      <c r="O237" s="142"/>
      <c r="P237" s="194"/>
    </row>
    <row r="238" spans="1:16" ht="28.5" customHeight="1">
      <c r="A238" s="479">
        <v>3</v>
      </c>
      <c r="B238" s="501" t="s">
        <v>459</v>
      </c>
      <c r="C238" s="500" t="s">
        <v>193</v>
      </c>
      <c r="D238" s="499" t="s">
        <v>20</v>
      </c>
      <c r="E238" s="498" t="s">
        <v>2</v>
      </c>
      <c r="F238" s="477">
        <v>1800</v>
      </c>
      <c r="G238" s="486">
        <v>1620</v>
      </c>
      <c r="H238" s="194"/>
      <c r="I238" s="239"/>
      <c r="J238" s="273"/>
      <c r="K238" s="274"/>
      <c r="L238" s="274"/>
      <c r="M238" s="275"/>
      <c r="N238" s="142"/>
      <c r="O238" s="142"/>
      <c r="P238" s="194"/>
    </row>
    <row r="239" spans="1:16" ht="28.5" customHeight="1">
      <c r="A239" s="479">
        <v>4</v>
      </c>
      <c r="B239" s="501" t="s">
        <v>460</v>
      </c>
      <c r="C239" s="500" t="s">
        <v>193</v>
      </c>
      <c r="D239" s="499" t="s">
        <v>20</v>
      </c>
      <c r="E239" s="498" t="s">
        <v>2</v>
      </c>
      <c r="F239" s="477">
        <v>1800</v>
      </c>
      <c r="G239" s="486">
        <v>1620</v>
      </c>
      <c r="H239" s="194"/>
      <c r="I239" s="239"/>
      <c r="J239" s="273"/>
      <c r="K239" s="274"/>
      <c r="L239" s="274"/>
      <c r="M239" s="275"/>
      <c r="N239" s="142"/>
      <c r="O239" s="142"/>
      <c r="P239" s="194"/>
    </row>
    <row r="240" spans="1:16" ht="28.5" customHeight="1">
      <c r="A240" s="479">
        <v>5</v>
      </c>
      <c r="B240" s="501" t="s">
        <v>461</v>
      </c>
      <c r="C240" s="500" t="s">
        <v>193</v>
      </c>
      <c r="D240" s="499" t="s">
        <v>20</v>
      </c>
      <c r="E240" s="498" t="s">
        <v>2</v>
      </c>
      <c r="F240" s="477">
        <v>1800</v>
      </c>
      <c r="G240" s="486">
        <v>1620</v>
      </c>
      <c r="H240" s="194"/>
      <c r="I240" s="239"/>
      <c r="J240" s="273"/>
      <c r="K240" s="274"/>
      <c r="L240" s="274"/>
      <c r="M240" s="275"/>
      <c r="N240" s="142"/>
      <c r="O240" s="142"/>
      <c r="P240" s="194"/>
    </row>
    <row r="241" spans="1:16">
      <c r="A241" s="479">
        <v>6</v>
      </c>
      <c r="B241" s="501" t="s">
        <v>462</v>
      </c>
      <c r="C241" s="500" t="s">
        <v>193</v>
      </c>
      <c r="D241" s="499" t="s">
        <v>20</v>
      </c>
      <c r="E241" s="498" t="s">
        <v>2</v>
      </c>
      <c r="F241" s="477">
        <v>1800</v>
      </c>
      <c r="G241" s="486">
        <v>1620</v>
      </c>
      <c r="H241" s="194"/>
      <c r="I241" s="239"/>
      <c r="J241" s="273"/>
      <c r="K241" s="274"/>
      <c r="L241" s="274"/>
      <c r="M241" s="275"/>
      <c r="N241" s="142"/>
      <c r="O241" s="142"/>
      <c r="P241" s="194"/>
    </row>
    <row r="242" spans="1:16" ht="15" customHeight="1">
      <c r="A242" s="479">
        <v>7</v>
      </c>
      <c r="B242" s="501" t="s">
        <v>463</v>
      </c>
      <c r="C242" s="500" t="s">
        <v>193</v>
      </c>
      <c r="D242" s="499" t="s">
        <v>20</v>
      </c>
      <c r="E242" s="498" t="s">
        <v>2</v>
      </c>
      <c r="F242" s="477">
        <v>2000</v>
      </c>
      <c r="G242" s="486">
        <f>G212</f>
        <v>1800</v>
      </c>
      <c r="H242" s="194"/>
      <c r="I242" s="239"/>
      <c r="J242" s="273"/>
      <c r="K242" s="274"/>
      <c r="L242" s="274"/>
      <c r="M242" s="275"/>
      <c r="N242" s="142"/>
      <c r="O242" s="142"/>
      <c r="P242" s="194"/>
    </row>
    <row r="243" spans="1:16">
      <c r="A243" s="479">
        <v>8</v>
      </c>
      <c r="B243" s="501" t="s">
        <v>464</v>
      </c>
      <c r="C243" s="500" t="s">
        <v>193</v>
      </c>
      <c r="D243" s="499" t="s">
        <v>20</v>
      </c>
      <c r="E243" s="498" t="s">
        <v>2</v>
      </c>
      <c r="F243" s="477">
        <v>2300</v>
      </c>
      <c r="G243" s="486">
        <f>G213</f>
        <v>2080</v>
      </c>
      <c r="H243" s="194"/>
      <c r="I243" s="239"/>
      <c r="J243" s="273"/>
      <c r="K243" s="274"/>
      <c r="L243" s="274"/>
      <c r="M243" s="275"/>
      <c r="N243" s="142"/>
      <c r="O243" s="142"/>
      <c r="P243" s="194"/>
    </row>
    <row r="244" spans="1:16">
      <c r="A244" s="479">
        <v>9</v>
      </c>
      <c r="B244" s="501" t="s">
        <v>465</v>
      </c>
      <c r="C244" s="500" t="s">
        <v>193</v>
      </c>
      <c r="D244" s="499" t="s">
        <v>20</v>
      </c>
      <c r="E244" s="498" t="s">
        <v>2</v>
      </c>
      <c r="F244" s="477">
        <v>2000</v>
      </c>
      <c r="G244" s="486">
        <f>G214</f>
        <v>1800</v>
      </c>
      <c r="H244" s="194"/>
      <c r="I244" s="239"/>
      <c r="J244" s="273"/>
      <c r="K244" s="274"/>
      <c r="L244" s="274"/>
      <c r="M244" s="275"/>
      <c r="N244" s="142"/>
      <c r="O244" s="142"/>
      <c r="P244" s="194"/>
    </row>
    <row r="245" spans="1:16" ht="17.25" customHeight="1">
      <c r="A245" s="17"/>
      <c r="B245" s="131"/>
      <c r="C245" s="132"/>
      <c r="D245" s="476" t="s">
        <v>385</v>
      </c>
      <c r="E245" s="475"/>
      <c r="F245" s="461">
        <f>SUM(F236:F244)</f>
        <v>17100</v>
      </c>
      <c r="G245" s="474">
        <f>SUM(G236:G244)</f>
        <v>15400</v>
      </c>
      <c r="H245" s="194"/>
      <c r="I245" s="239"/>
      <c r="J245" s="273"/>
      <c r="K245" s="274"/>
      <c r="L245" s="274"/>
      <c r="M245" s="275"/>
      <c r="N245" s="142"/>
      <c r="O245" s="142"/>
      <c r="P245" s="194"/>
    </row>
    <row r="246" spans="1:16" ht="18" customHeight="1">
      <c r="A246" s="13"/>
      <c r="B246" s="397"/>
      <c r="C246" s="397"/>
      <c r="D246" s="397"/>
      <c r="E246" s="397"/>
      <c r="F246" s="373"/>
      <c r="G246" s="389"/>
      <c r="H246" s="194"/>
      <c r="I246" s="133"/>
      <c r="J246" s="133"/>
      <c r="K246" s="130"/>
      <c r="L246" s="154"/>
      <c r="M246" s="154"/>
      <c r="N246" s="155"/>
      <c r="O246" s="155"/>
      <c r="P246" s="194"/>
    </row>
    <row r="247" spans="1:16" ht="17.25" customHeight="1">
      <c r="A247" s="13"/>
      <c r="B247" s="397"/>
      <c r="C247" s="397"/>
      <c r="D247" s="397"/>
      <c r="E247" s="397"/>
      <c r="F247" s="373"/>
      <c r="G247" s="389"/>
      <c r="I247" s="151"/>
      <c r="J247" s="151"/>
      <c r="K247" s="151"/>
      <c r="L247" s="151"/>
      <c r="M247" s="151"/>
      <c r="N247" s="153"/>
      <c r="O247" s="234"/>
      <c r="P247" s="194"/>
    </row>
    <row r="248" spans="1:16" ht="28.5" customHeight="1">
      <c r="A248" s="640" t="s">
        <v>467</v>
      </c>
      <c r="B248" s="640"/>
      <c r="C248" s="640"/>
      <c r="D248" s="640"/>
      <c r="E248" s="640"/>
      <c r="F248" s="640"/>
      <c r="G248" s="640"/>
      <c r="I248" s="151"/>
      <c r="J248" s="151"/>
      <c r="K248" s="151"/>
      <c r="L248" s="151"/>
      <c r="M248" s="151"/>
      <c r="N248" s="153"/>
      <c r="O248" s="234"/>
      <c r="P248" s="194"/>
    </row>
    <row r="249" spans="1:16" ht="42.75" customHeight="1">
      <c r="A249" s="473" t="s">
        <v>0</v>
      </c>
      <c r="B249" s="472" t="s">
        <v>10</v>
      </c>
      <c r="C249" s="471" t="s">
        <v>325</v>
      </c>
      <c r="D249" s="471" t="s">
        <v>326</v>
      </c>
      <c r="E249" s="471" t="s">
        <v>327</v>
      </c>
      <c r="F249" s="470" t="s">
        <v>386</v>
      </c>
      <c r="G249" s="469" t="s">
        <v>387</v>
      </c>
      <c r="I249" s="252"/>
      <c r="J249" s="252"/>
      <c r="K249" s="252"/>
      <c r="L249" s="252"/>
      <c r="M249" s="252"/>
      <c r="N249" s="253"/>
      <c r="O249" s="234"/>
      <c r="P249" s="194"/>
    </row>
    <row r="250" spans="1:16" ht="28.5" customHeight="1">
      <c r="A250" s="661" t="s">
        <v>388</v>
      </c>
      <c r="B250" s="662"/>
      <c r="C250" s="662"/>
      <c r="D250" s="662"/>
      <c r="E250" s="662"/>
      <c r="F250" s="662"/>
      <c r="G250" s="663"/>
      <c r="I250" s="271"/>
      <c r="J250" s="271"/>
      <c r="K250" s="271"/>
      <c r="L250" s="271"/>
      <c r="M250" s="271"/>
      <c r="N250" s="155"/>
      <c r="O250" s="272"/>
      <c r="P250" s="194"/>
    </row>
    <row r="251" spans="1:16" ht="28.5" customHeight="1">
      <c r="A251" s="479">
        <v>1</v>
      </c>
      <c r="B251" s="466" t="s">
        <v>468</v>
      </c>
      <c r="C251" s="465" t="s">
        <v>21</v>
      </c>
      <c r="D251" s="465" t="s">
        <v>17</v>
      </c>
      <c r="E251" s="462">
        <v>2</v>
      </c>
      <c r="F251" s="477">
        <v>1800</v>
      </c>
      <c r="G251" s="493">
        <v>1620</v>
      </c>
      <c r="I251" s="271"/>
      <c r="J251" s="271"/>
      <c r="K251" s="271"/>
      <c r="L251" s="271"/>
      <c r="M251" s="271"/>
      <c r="N251" s="155"/>
      <c r="O251" s="272"/>
      <c r="P251" s="194"/>
    </row>
    <row r="252" spans="1:16" ht="28.5" customHeight="1">
      <c r="A252" s="479">
        <v>2</v>
      </c>
      <c r="B252" s="466" t="s">
        <v>469</v>
      </c>
      <c r="C252" s="465" t="s">
        <v>21</v>
      </c>
      <c r="D252" s="465" t="s">
        <v>17</v>
      </c>
      <c r="E252" s="462">
        <v>2</v>
      </c>
      <c r="F252" s="477">
        <v>2000</v>
      </c>
      <c r="G252" s="493">
        <v>1800</v>
      </c>
      <c r="I252" s="271"/>
      <c r="J252" s="271"/>
      <c r="K252" s="271"/>
      <c r="L252" s="271"/>
      <c r="M252" s="271"/>
      <c r="N252" s="254"/>
      <c r="O252" s="234"/>
      <c r="P252" s="194"/>
    </row>
    <row r="253" spans="1:16" ht="28.5" customHeight="1">
      <c r="A253" s="492">
        <v>3</v>
      </c>
      <c r="B253" s="497" t="s">
        <v>470</v>
      </c>
      <c r="C253" s="465" t="s">
        <v>21</v>
      </c>
      <c r="D253" s="465" t="s">
        <v>17</v>
      </c>
      <c r="E253" s="462">
        <v>2</v>
      </c>
      <c r="F253" s="477">
        <v>2200</v>
      </c>
      <c r="G253" s="493">
        <f>F253*0.9</f>
        <v>1980</v>
      </c>
      <c r="I253" s="239"/>
      <c r="J253" s="133"/>
      <c r="K253" s="130"/>
      <c r="L253" s="130"/>
      <c r="M253" s="130"/>
      <c r="N253" s="142"/>
      <c r="O253" s="234"/>
      <c r="P253" s="194"/>
    </row>
    <row r="254" spans="1:16">
      <c r="A254" s="496"/>
      <c r="B254" s="495"/>
      <c r="C254" s="494"/>
      <c r="D254" s="476" t="s">
        <v>385</v>
      </c>
      <c r="E254" s="475"/>
      <c r="F254" s="461">
        <f>SUM(F251:F253)</f>
        <v>6000</v>
      </c>
      <c r="G254" s="474">
        <f>SUM(G251:G253)</f>
        <v>5400</v>
      </c>
      <c r="I254" s="239"/>
      <c r="J254" s="133"/>
      <c r="K254" s="130"/>
      <c r="L254" s="130"/>
      <c r="M254" s="130"/>
      <c r="N254" s="142"/>
      <c r="O254" s="234"/>
      <c r="P254" s="194"/>
    </row>
    <row r="255" spans="1:16">
      <c r="A255" s="21"/>
      <c r="B255" s="135"/>
      <c r="C255" s="134"/>
      <c r="D255" s="476"/>
      <c r="E255" s="475"/>
      <c r="F255" s="461"/>
      <c r="G255" s="474"/>
      <c r="I255" s="239"/>
      <c r="J255" s="133"/>
      <c r="K255" s="130"/>
      <c r="L255" s="130"/>
      <c r="M255" s="130"/>
      <c r="N255" s="142"/>
      <c r="O255" s="234"/>
      <c r="P255" s="194"/>
    </row>
    <row r="256" spans="1:16">
      <c r="A256" s="657" t="s">
        <v>392</v>
      </c>
      <c r="B256" s="657"/>
      <c r="C256" s="657"/>
      <c r="D256" s="658"/>
      <c r="E256" s="658"/>
      <c r="F256" s="658"/>
      <c r="G256" s="658"/>
      <c r="I256" s="239"/>
      <c r="J256" s="156"/>
      <c r="K256" s="239"/>
      <c r="L256" s="133"/>
      <c r="M256" s="133"/>
      <c r="N256" s="142"/>
      <c r="O256" s="234"/>
      <c r="P256" s="194"/>
    </row>
    <row r="257" spans="1:16">
      <c r="A257" s="479">
        <v>1</v>
      </c>
      <c r="B257" s="466" t="s">
        <v>468</v>
      </c>
      <c r="C257" s="465" t="s">
        <v>21</v>
      </c>
      <c r="D257" s="465" t="s">
        <v>17</v>
      </c>
      <c r="E257" s="462">
        <v>2</v>
      </c>
      <c r="F257" s="477">
        <f>F251</f>
        <v>1800</v>
      </c>
      <c r="G257" s="493">
        <v>1620</v>
      </c>
      <c r="I257" s="239"/>
      <c r="J257" s="156"/>
      <c r="K257" s="239"/>
      <c r="L257" s="154"/>
      <c r="M257" s="154"/>
      <c r="N257" s="155"/>
      <c r="O257" s="155"/>
      <c r="P257" s="194"/>
    </row>
    <row r="258" spans="1:16" ht="17.25" customHeight="1">
      <c r="A258" s="479">
        <v>2</v>
      </c>
      <c r="B258" s="466" t="s">
        <v>469</v>
      </c>
      <c r="C258" s="465" t="s">
        <v>21</v>
      </c>
      <c r="D258" s="465" t="s">
        <v>17</v>
      </c>
      <c r="E258" s="462">
        <v>2</v>
      </c>
      <c r="F258" s="477">
        <f>F252</f>
        <v>2000</v>
      </c>
      <c r="G258" s="493">
        <f>G252</f>
        <v>1800</v>
      </c>
      <c r="I258" s="271"/>
      <c r="J258" s="271"/>
      <c r="K258" s="271"/>
      <c r="L258" s="271"/>
      <c r="M258" s="271"/>
      <c r="N258" s="254"/>
      <c r="O258" s="234"/>
      <c r="P258" s="194"/>
    </row>
    <row r="259" spans="1:16" ht="28.5" customHeight="1">
      <c r="A259" s="479">
        <v>3</v>
      </c>
      <c r="B259" s="466" t="s">
        <v>470</v>
      </c>
      <c r="C259" s="465" t="s">
        <v>21</v>
      </c>
      <c r="D259" s="465" t="s">
        <v>17</v>
      </c>
      <c r="E259" s="462">
        <v>2</v>
      </c>
      <c r="F259" s="477">
        <f>F253</f>
        <v>2200</v>
      </c>
      <c r="G259" s="493">
        <f>G253</f>
        <v>1980</v>
      </c>
      <c r="I259" s="239"/>
      <c r="J259" s="133"/>
      <c r="K259" s="130"/>
      <c r="L259" s="130"/>
      <c r="M259" s="130"/>
      <c r="N259" s="142"/>
      <c r="O259" s="234"/>
      <c r="P259" s="194"/>
    </row>
    <row r="260" spans="1:16">
      <c r="A260" s="479">
        <v>4</v>
      </c>
      <c r="B260" s="466" t="s">
        <v>471</v>
      </c>
      <c r="C260" s="465" t="s">
        <v>21</v>
      </c>
      <c r="D260" s="465" t="s">
        <v>17</v>
      </c>
      <c r="E260" s="462">
        <v>2</v>
      </c>
      <c r="F260" s="487">
        <v>2000</v>
      </c>
      <c r="G260" s="486">
        <v>1800</v>
      </c>
      <c r="I260" s="239"/>
      <c r="J260" s="133"/>
      <c r="K260" s="130"/>
      <c r="L260" s="130"/>
      <c r="M260" s="130"/>
      <c r="N260" s="142"/>
      <c r="O260" s="234"/>
      <c r="P260" s="194"/>
    </row>
    <row r="261" spans="1:16" ht="28.5" customHeight="1">
      <c r="A261" s="492">
        <v>5</v>
      </c>
      <c r="B261" s="491" t="s">
        <v>472</v>
      </c>
      <c r="C261" s="465" t="s">
        <v>21</v>
      </c>
      <c r="D261" s="465" t="s">
        <v>17</v>
      </c>
      <c r="E261" s="462">
        <v>2</v>
      </c>
      <c r="F261" s="487">
        <v>2240</v>
      </c>
      <c r="G261" s="486">
        <v>2000</v>
      </c>
      <c r="I261" s="239"/>
      <c r="J261" s="133"/>
      <c r="K261" s="130"/>
      <c r="L261" s="130"/>
      <c r="M261" s="130"/>
      <c r="N261" s="142"/>
      <c r="O261" s="234"/>
      <c r="P261" s="194"/>
    </row>
    <row r="262" spans="1:16">
      <c r="A262" s="490"/>
      <c r="B262" s="489"/>
      <c r="C262" s="488"/>
      <c r="D262" s="659" t="s">
        <v>385</v>
      </c>
      <c r="E262" s="660"/>
      <c r="F262" s="461">
        <f>SUM(F257:F261)</f>
        <v>10240</v>
      </c>
      <c r="G262" s="474">
        <f>SUM(G257:G261)</f>
        <v>9200</v>
      </c>
      <c r="I262" s="239"/>
      <c r="J262" s="133"/>
      <c r="K262" s="130"/>
      <c r="L262" s="130"/>
      <c r="M262" s="130"/>
      <c r="N262" s="142"/>
      <c r="O262" s="234"/>
      <c r="P262" s="194"/>
    </row>
    <row r="263" spans="1:16">
      <c r="A263" s="19"/>
      <c r="B263" s="20"/>
      <c r="C263" s="20"/>
      <c r="D263" s="397"/>
      <c r="E263" s="397"/>
      <c r="F263" s="373"/>
      <c r="G263" s="389"/>
      <c r="I263" s="156"/>
      <c r="J263" s="156"/>
      <c r="K263" s="156"/>
      <c r="L263" s="133"/>
      <c r="M263" s="133"/>
      <c r="N263" s="142"/>
      <c r="O263" s="234"/>
      <c r="P263" s="194"/>
    </row>
    <row r="264" spans="1:16">
      <c r="A264" s="13"/>
      <c r="B264" s="397"/>
      <c r="C264" s="397"/>
      <c r="D264" s="397"/>
      <c r="E264" s="397"/>
      <c r="F264" s="373"/>
      <c r="G264" s="389"/>
      <c r="I264" s="276"/>
      <c r="J264" s="276"/>
      <c r="K264" s="276"/>
      <c r="L264" s="154"/>
      <c r="M264" s="154"/>
      <c r="N264" s="155"/>
      <c r="O264" s="155"/>
      <c r="P264" s="194"/>
    </row>
    <row r="265" spans="1:16" ht="17.25">
      <c r="A265" s="640" t="s">
        <v>473</v>
      </c>
      <c r="B265" s="640"/>
      <c r="C265" s="640"/>
      <c r="D265" s="640"/>
      <c r="E265" s="640"/>
      <c r="F265" s="640"/>
      <c r="G265" s="640"/>
      <c r="I265" s="156"/>
      <c r="J265" s="156"/>
      <c r="K265" s="156"/>
      <c r="L265" s="151"/>
      <c r="M265" s="151"/>
      <c r="N265" s="153"/>
      <c r="O265" s="234"/>
      <c r="P265" s="194"/>
    </row>
    <row r="266" spans="1:16" ht="42.75" customHeight="1">
      <c r="A266" s="473" t="s">
        <v>0</v>
      </c>
      <c r="B266" s="472" t="s">
        <v>10</v>
      </c>
      <c r="C266" s="471" t="s">
        <v>325</v>
      </c>
      <c r="D266" s="471" t="s">
        <v>326</v>
      </c>
      <c r="E266" s="471" t="s">
        <v>327</v>
      </c>
      <c r="F266" s="470" t="s">
        <v>386</v>
      </c>
      <c r="G266" s="469" t="s">
        <v>387</v>
      </c>
      <c r="I266" s="151"/>
      <c r="J266" s="151"/>
      <c r="K266" s="151"/>
      <c r="L266" s="151"/>
      <c r="M266" s="151"/>
      <c r="N266" s="153"/>
      <c r="O266" s="234"/>
      <c r="P266" s="194"/>
    </row>
    <row r="267" spans="1:16" ht="28.5" customHeight="1">
      <c r="A267" s="479">
        <v>1</v>
      </c>
      <c r="B267" s="466" t="s">
        <v>430</v>
      </c>
      <c r="C267" s="462" t="s">
        <v>16</v>
      </c>
      <c r="D267" s="465" t="s">
        <v>17</v>
      </c>
      <c r="E267" s="462">
        <v>2</v>
      </c>
      <c r="F267" s="477">
        <v>800</v>
      </c>
      <c r="G267" s="460">
        <f>F267*0.9</f>
        <v>720</v>
      </c>
      <c r="I267" s="252"/>
      <c r="J267" s="252"/>
      <c r="K267" s="252"/>
      <c r="L267" s="252"/>
      <c r="M267" s="252"/>
      <c r="N267" s="253"/>
      <c r="O267" s="234"/>
      <c r="P267" s="194"/>
    </row>
    <row r="268" spans="1:16">
      <c r="A268" s="479">
        <v>2</v>
      </c>
      <c r="B268" s="466" t="s">
        <v>389</v>
      </c>
      <c r="C268" s="465" t="s">
        <v>21</v>
      </c>
      <c r="D268" s="465" t="s">
        <v>17</v>
      </c>
      <c r="E268" s="462">
        <v>2</v>
      </c>
      <c r="F268" s="477">
        <v>800</v>
      </c>
      <c r="G268" s="460">
        <f>F268*0.9</f>
        <v>720</v>
      </c>
      <c r="I268" s="271"/>
      <c r="J268" s="271"/>
      <c r="K268" s="271"/>
      <c r="L268" s="271"/>
      <c r="M268" s="271"/>
      <c r="N268" s="155"/>
      <c r="O268" s="272"/>
      <c r="P268" s="194"/>
    </row>
    <row r="269" spans="1:16">
      <c r="A269" s="479">
        <v>3</v>
      </c>
      <c r="B269" s="466" t="s">
        <v>442</v>
      </c>
      <c r="C269" s="465" t="s">
        <v>21</v>
      </c>
      <c r="D269" s="465" t="s">
        <v>17</v>
      </c>
      <c r="E269" s="462">
        <v>2</v>
      </c>
      <c r="F269" s="477">
        <v>800</v>
      </c>
      <c r="G269" s="460">
        <f>F269*0.9</f>
        <v>720</v>
      </c>
      <c r="I269" s="271"/>
      <c r="J269" s="271"/>
      <c r="K269" s="271"/>
      <c r="L269" s="271"/>
      <c r="M269" s="271"/>
      <c r="N269" s="155"/>
      <c r="O269" s="272"/>
      <c r="P269" s="194"/>
    </row>
    <row r="270" spans="1:16">
      <c r="A270" s="479">
        <v>4</v>
      </c>
      <c r="B270" s="466" t="s">
        <v>474</v>
      </c>
      <c r="C270" s="465" t="s">
        <v>21</v>
      </c>
      <c r="D270" s="465" t="s">
        <v>17</v>
      </c>
      <c r="E270" s="462">
        <v>2</v>
      </c>
      <c r="F270" s="477">
        <v>2500</v>
      </c>
      <c r="G270" s="460">
        <v>2360</v>
      </c>
      <c r="I270" s="239"/>
      <c r="J270" s="402"/>
      <c r="K270" s="130"/>
      <c r="L270" s="130"/>
      <c r="M270" s="130"/>
      <c r="N270" s="142"/>
      <c r="O270" s="234"/>
      <c r="P270" s="194"/>
    </row>
    <row r="271" spans="1:16">
      <c r="A271" s="479">
        <v>5</v>
      </c>
      <c r="B271" s="466" t="s">
        <v>475</v>
      </c>
      <c r="C271" s="465" t="s">
        <v>21</v>
      </c>
      <c r="D271" s="465" t="s">
        <v>17</v>
      </c>
      <c r="E271" s="462">
        <v>2</v>
      </c>
      <c r="F271" s="477">
        <v>2500</v>
      </c>
      <c r="G271" s="460">
        <v>2340</v>
      </c>
      <c r="I271" s="239"/>
      <c r="J271" s="133"/>
      <c r="K271" s="130"/>
      <c r="L271" s="130"/>
      <c r="M271" s="130"/>
      <c r="N271" s="142"/>
      <c r="O271" s="234"/>
      <c r="P271" s="194"/>
    </row>
    <row r="272" spans="1:16">
      <c r="A272" s="17"/>
      <c r="B272" s="131"/>
      <c r="C272" s="132"/>
      <c r="D272" s="476" t="s">
        <v>385</v>
      </c>
      <c r="E272" s="475"/>
      <c r="F272" s="461">
        <f>SUM(F267:F271)</f>
        <v>7400</v>
      </c>
      <c r="G272" s="474">
        <f>SUM(G267:G271)</f>
        <v>6860</v>
      </c>
      <c r="I272" s="239"/>
      <c r="J272" s="133"/>
      <c r="K272" s="130"/>
      <c r="L272" s="130"/>
      <c r="M272" s="130"/>
      <c r="N272" s="142"/>
      <c r="O272" s="234"/>
      <c r="P272" s="194"/>
    </row>
    <row r="273" spans="1:16" ht="18" customHeight="1">
      <c r="A273" s="17"/>
      <c r="B273" s="131"/>
      <c r="C273" s="132"/>
      <c r="D273" s="659" t="s">
        <v>220</v>
      </c>
      <c r="E273" s="660"/>
      <c r="F273" s="487">
        <v>400</v>
      </c>
      <c r="G273" s="486">
        <v>400</v>
      </c>
      <c r="I273" s="239"/>
      <c r="J273" s="133"/>
      <c r="K273" s="130"/>
      <c r="L273" s="130"/>
      <c r="M273" s="130"/>
      <c r="N273" s="142"/>
      <c r="O273" s="234"/>
      <c r="P273" s="194"/>
    </row>
    <row r="274" spans="1:16" ht="15" customHeight="1">
      <c r="A274" s="16"/>
      <c r="B274" s="485"/>
      <c r="C274" s="484"/>
      <c r="D274" s="483" t="s">
        <v>385</v>
      </c>
      <c r="E274" s="482"/>
      <c r="F274" s="481">
        <f>SUM(F272:F273)</f>
        <v>7800</v>
      </c>
      <c r="G274" s="480">
        <f>SUM(G272:G273)</f>
        <v>7260</v>
      </c>
      <c r="I274" s="239"/>
      <c r="J274" s="133"/>
      <c r="K274" s="130"/>
      <c r="L274" s="130"/>
      <c r="M274" s="130"/>
      <c r="N274" s="142"/>
      <c r="O274" s="234"/>
      <c r="P274" s="194"/>
    </row>
    <row r="275" spans="1:16">
      <c r="A275" s="13"/>
      <c r="B275" s="397"/>
      <c r="C275" s="397"/>
      <c r="D275" s="397"/>
      <c r="E275" s="397"/>
      <c r="F275" s="373"/>
      <c r="G275" s="389"/>
      <c r="I275" s="147"/>
      <c r="J275" s="147"/>
      <c r="K275" s="160"/>
      <c r="L275" s="147"/>
      <c r="M275" s="147"/>
      <c r="N275" s="142"/>
      <c r="O275" s="142"/>
      <c r="P275" s="194"/>
    </row>
    <row r="276" spans="1:16" ht="15" customHeight="1">
      <c r="A276" s="13"/>
      <c r="B276" s="397"/>
      <c r="C276" s="397"/>
      <c r="D276" s="397"/>
      <c r="E276" s="397"/>
      <c r="F276" s="373"/>
      <c r="G276" s="389"/>
      <c r="I276" s="133"/>
      <c r="J276" s="133"/>
      <c r="K276" s="130"/>
      <c r="L276" s="133"/>
      <c r="M276" s="133"/>
      <c r="N276" s="142"/>
      <c r="O276" s="234"/>
      <c r="P276" s="194"/>
    </row>
    <row r="277" spans="1:16" ht="17.25">
      <c r="A277" s="640" t="s">
        <v>476</v>
      </c>
      <c r="B277" s="640"/>
      <c r="C277" s="640"/>
      <c r="D277" s="640"/>
      <c r="E277" s="640"/>
      <c r="F277" s="640"/>
      <c r="G277" s="640"/>
      <c r="I277" s="133"/>
      <c r="J277" s="133"/>
      <c r="K277" s="130"/>
      <c r="L277" s="154"/>
      <c r="M277" s="154"/>
      <c r="N277" s="155"/>
      <c r="O277" s="155"/>
      <c r="P277" s="194"/>
    </row>
    <row r="278" spans="1:16" ht="42.75" customHeight="1">
      <c r="A278" s="473" t="s">
        <v>0</v>
      </c>
      <c r="B278" s="472" t="s">
        <v>10</v>
      </c>
      <c r="C278" s="471" t="s">
        <v>325</v>
      </c>
      <c r="D278" s="471" t="s">
        <v>326</v>
      </c>
      <c r="E278" s="471" t="s">
        <v>327</v>
      </c>
      <c r="F278" s="470" t="s">
        <v>386</v>
      </c>
      <c r="G278" s="469" t="s">
        <v>387</v>
      </c>
      <c r="I278" s="151"/>
      <c r="J278" s="151"/>
      <c r="K278" s="151"/>
      <c r="L278" s="151"/>
      <c r="M278" s="151"/>
      <c r="N278" s="153"/>
      <c r="O278" s="234"/>
      <c r="P278" s="194"/>
    </row>
    <row r="279" spans="1:16" ht="42.75" customHeight="1">
      <c r="A279" s="479">
        <v>1</v>
      </c>
      <c r="B279" s="466" t="s">
        <v>430</v>
      </c>
      <c r="C279" s="462" t="s">
        <v>16</v>
      </c>
      <c r="D279" s="465" t="s">
        <v>17</v>
      </c>
      <c r="E279" s="462">
        <v>2</v>
      </c>
      <c r="F279" s="477">
        <v>800</v>
      </c>
      <c r="G279" s="460">
        <f>F279*0.9</f>
        <v>720</v>
      </c>
      <c r="I279" s="151"/>
      <c r="J279" s="151"/>
      <c r="K279" s="151"/>
      <c r="L279" s="151"/>
      <c r="M279" s="151"/>
      <c r="N279" s="153"/>
      <c r="O279" s="234"/>
      <c r="P279" s="194"/>
    </row>
    <row r="280" spans="1:16" ht="17.25">
      <c r="A280" s="479">
        <v>2</v>
      </c>
      <c r="B280" s="466" t="s">
        <v>389</v>
      </c>
      <c r="C280" s="465" t="s">
        <v>21</v>
      </c>
      <c r="D280" s="465" t="s">
        <v>17</v>
      </c>
      <c r="E280" s="462">
        <v>2</v>
      </c>
      <c r="F280" s="477">
        <v>800</v>
      </c>
      <c r="G280" s="460">
        <f>F280*0.9</f>
        <v>720</v>
      </c>
      <c r="I280" s="252"/>
      <c r="J280" s="252"/>
      <c r="K280" s="252"/>
      <c r="L280" s="252"/>
      <c r="M280" s="252"/>
      <c r="N280" s="253"/>
      <c r="O280" s="234"/>
      <c r="P280" s="194"/>
    </row>
    <row r="281" spans="1:16">
      <c r="A281" s="479">
        <v>3</v>
      </c>
      <c r="B281" s="466" t="s">
        <v>442</v>
      </c>
      <c r="C281" s="465" t="s">
        <v>21</v>
      </c>
      <c r="D281" s="465" t="s">
        <v>17</v>
      </c>
      <c r="E281" s="462">
        <v>2</v>
      </c>
      <c r="F281" s="477">
        <v>800</v>
      </c>
      <c r="G281" s="460">
        <f>F281*0.9</f>
        <v>720</v>
      </c>
      <c r="I281" s="271"/>
      <c r="J281" s="271"/>
      <c r="K281" s="271"/>
      <c r="L281" s="271"/>
      <c r="M281" s="271"/>
      <c r="N281" s="155"/>
      <c r="O281" s="272"/>
      <c r="P281" s="194"/>
    </row>
    <row r="282" spans="1:16">
      <c r="A282" s="479">
        <v>4</v>
      </c>
      <c r="B282" s="466" t="s">
        <v>477</v>
      </c>
      <c r="C282" s="465" t="s">
        <v>21</v>
      </c>
      <c r="D282" s="465" t="s">
        <v>17</v>
      </c>
      <c r="E282" s="462">
        <v>2</v>
      </c>
      <c r="F282" s="477">
        <v>2500</v>
      </c>
      <c r="G282" s="460">
        <f>F282*0.9+10</f>
        <v>2260</v>
      </c>
      <c r="I282" s="271"/>
      <c r="J282" s="271"/>
      <c r="K282" s="271"/>
      <c r="L282" s="271"/>
      <c r="M282" s="271"/>
      <c r="N282" s="155"/>
      <c r="O282" s="272"/>
      <c r="P282" s="194"/>
    </row>
    <row r="283" spans="1:16" ht="15" customHeight="1">
      <c r="A283" s="479">
        <v>5</v>
      </c>
      <c r="B283" s="466" t="s">
        <v>478</v>
      </c>
      <c r="C283" s="465" t="s">
        <v>21</v>
      </c>
      <c r="D283" s="465" t="s">
        <v>17</v>
      </c>
      <c r="E283" s="462">
        <v>2</v>
      </c>
      <c r="F283" s="477">
        <v>2700</v>
      </c>
      <c r="G283" s="460">
        <f>F283*0.9+10</f>
        <v>2440</v>
      </c>
      <c r="I283" s="239"/>
      <c r="J283" s="133"/>
      <c r="K283" s="130"/>
      <c r="L283" s="130"/>
      <c r="M283" s="130"/>
      <c r="N283" s="142"/>
      <c r="O283" s="234"/>
      <c r="P283" s="194"/>
    </row>
    <row r="284" spans="1:16">
      <c r="A284" s="17"/>
      <c r="B284" s="131"/>
      <c r="C284" s="132"/>
      <c r="D284" s="476" t="s">
        <v>385</v>
      </c>
      <c r="E284" s="475"/>
      <c r="F284" s="461">
        <f>SUM(F279:F283)</f>
        <v>7600</v>
      </c>
      <c r="G284" s="474">
        <f>SUM(G279:G283)</f>
        <v>6860</v>
      </c>
      <c r="I284" s="239"/>
      <c r="J284" s="133"/>
      <c r="K284" s="130"/>
      <c r="L284" s="130"/>
      <c r="M284" s="130"/>
      <c r="N284" s="142"/>
      <c r="O284" s="234"/>
      <c r="P284" s="194"/>
    </row>
    <row r="285" spans="1:16">
      <c r="A285" s="18"/>
      <c r="B285" s="131"/>
      <c r="C285" s="132"/>
      <c r="D285" s="297"/>
      <c r="E285" s="297"/>
      <c r="F285" s="377"/>
      <c r="G285" s="391"/>
      <c r="I285" s="239"/>
      <c r="J285" s="133"/>
      <c r="K285" s="130"/>
      <c r="L285" s="130"/>
      <c r="M285" s="130"/>
      <c r="N285" s="142"/>
      <c r="O285" s="234"/>
      <c r="P285" s="194"/>
    </row>
    <row r="286" spans="1:16">
      <c r="A286" s="13"/>
      <c r="B286" s="397"/>
      <c r="C286" s="397"/>
      <c r="D286" s="397"/>
      <c r="E286" s="397"/>
      <c r="F286" s="373"/>
      <c r="G286" s="389"/>
      <c r="I286" s="147"/>
      <c r="J286" s="147"/>
      <c r="K286" s="160"/>
      <c r="L286" s="147"/>
      <c r="M286" s="147"/>
      <c r="N286" s="142"/>
      <c r="O286" s="142"/>
      <c r="P286" s="194"/>
    </row>
    <row r="287" spans="1:16" ht="17.25">
      <c r="A287" s="640" t="s">
        <v>479</v>
      </c>
      <c r="B287" s="640"/>
      <c r="C287" s="640"/>
      <c r="D287" s="640"/>
      <c r="E287" s="640"/>
      <c r="F287" s="640"/>
      <c r="G287" s="640"/>
      <c r="I287" s="133"/>
      <c r="J287" s="133"/>
      <c r="K287" s="130"/>
      <c r="L287" s="133"/>
      <c r="M287" s="133"/>
      <c r="N287" s="142"/>
      <c r="O287" s="234"/>
      <c r="P287" s="194"/>
    </row>
    <row r="288" spans="1:16" ht="28.5">
      <c r="A288" s="473" t="s">
        <v>0</v>
      </c>
      <c r="B288" s="472" t="s">
        <v>10</v>
      </c>
      <c r="C288" s="471" t="s">
        <v>325</v>
      </c>
      <c r="D288" s="471" t="s">
        <v>326</v>
      </c>
      <c r="E288" s="471" t="s">
        <v>327</v>
      </c>
      <c r="F288" s="470" t="s">
        <v>386</v>
      </c>
      <c r="G288" s="469" t="s">
        <v>387</v>
      </c>
      <c r="I288" s="133"/>
      <c r="J288" s="133"/>
      <c r="K288" s="130"/>
      <c r="L288" s="154"/>
      <c r="M288" s="154"/>
      <c r="N288" s="155"/>
      <c r="O288" s="155"/>
      <c r="P288" s="194"/>
    </row>
    <row r="289" spans="1:16">
      <c r="A289" s="478">
        <v>1</v>
      </c>
      <c r="B289" s="467" t="s">
        <v>480</v>
      </c>
      <c r="C289" s="465" t="s">
        <v>21</v>
      </c>
      <c r="D289" s="465" t="s">
        <v>17</v>
      </c>
      <c r="E289" s="462">
        <v>2</v>
      </c>
      <c r="F289" s="477">
        <v>2500</v>
      </c>
      <c r="G289" s="460">
        <f>F289*0.9+10</f>
        <v>2260</v>
      </c>
      <c r="I289" s="133"/>
      <c r="J289" s="133"/>
      <c r="K289" s="130"/>
      <c r="L289" s="154"/>
      <c r="M289" s="154"/>
      <c r="N289" s="155"/>
      <c r="O289" s="234"/>
      <c r="P289" s="194"/>
    </row>
    <row r="290" spans="1:16">
      <c r="A290" s="478">
        <v>2</v>
      </c>
      <c r="B290" s="466" t="s">
        <v>481</v>
      </c>
      <c r="C290" s="465" t="s">
        <v>21</v>
      </c>
      <c r="D290" s="465" t="s">
        <v>17</v>
      </c>
      <c r="E290" s="462">
        <v>2</v>
      </c>
      <c r="F290" s="477">
        <v>2500</v>
      </c>
      <c r="G290" s="460">
        <f>F290*0.9+10</f>
        <v>2260</v>
      </c>
      <c r="I290" s="151"/>
      <c r="J290" s="151"/>
      <c r="K290" s="151"/>
      <c r="L290" s="151"/>
      <c r="M290" s="151"/>
      <c r="N290" s="153"/>
      <c r="O290" s="234"/>
      <c r="P290" s="194"/>
    </row>
    <row r="291" spans="1:16" ht="17.25">
      <c r="A291" s="478">
        <v>3</v>
      </c>
      <c r="B291" s="466" t="s">
        <v>482</v>
      </c>
      <c r="C291" s="465" t="s">
        <v>21</v>
      </c>
      <c r="D291" s="465" t="s">
        <v>17</v>
      </c>
      <c r="E291" s="462">
        <v>2</v>
      </c>
      <c r="F291" s="477">
        <v>2500</v>
      </c>
      <c r="G291" s="460">
        <f>F291*0.9+10</f>
        <v>2260</v>
      </c>
      <c r="I291" s="252"/>
      <c r="J291" s="252"/>
      <c r="K291" s="252"/>
      <c r="L291" s="252"/>
      <c r="M291" s="252"/>
      <c r="N291" s="253"/>
      <c r="O291" s="234"/>
      <c r="P291" s="194"/>
    </row>
    <row r="292" spans="1:16" ht="18" customHeight="1">
      <c r="A292" s="478">
        <v>4</v>
      </c>
      <c r="B292" s="466" t="s">
        <v>483</v>
      </c>
      <c r="C292" s="465" t="s">
        <v>21</v>
      </c>
      <c r="D292" s="465" t="s">
        <v>17</v>
      </c>
      <c r="E292" s="462">
        <v>2</v>
      </c>
      <c r="F292" s="477">
        <v>3500</v>
      </c>
      <c r="G292" s="460">
        <f>F292*0.9+10</f>
        <v>3160</v>
      </c>
      <c r="I292" s="271"/>
      <c r="J292" s="271"/>
      <c r="K292" s="271"/>
      <c r="L292" s="271"/>
      <c r="M292" s="271"/>
      <c r="N292" s="155"/>
      <c r="O292" s="272"/>
      <c r="P292" s="194"/>
    </row>
    <row r="293" spans="1:16" ht="15" customHeight="1">
      <c r="A293" s="478">
        <v>5</v>
      </c>
      <c r="B293" s="466" t="s">
        <v>484</v>
      </c>
      <c r="C293" s="465" t="s">
        <v>21</v>
      </c>
      <c r="D293" s="465" t="s">
        <v>17</v>
      </c>
      <c r="E293" s="462">
        <v>2</v>
      </c>
      <c r="F293" s="477">
        <v>3800</v>
      </c>
      <c r="G293" s="460">
        <f>F293*0.9</f>
        <v>3420</v>
      </c>
      <c r="I293" s="271"/>
      <c r="J293" s="271"/>
      <c r="K293" s="271"/>
      <c r="L293" s="271"/>
      <c r="M293" s="271"/>
      <c r="N293" s="155"/>
      <c r="O293" s="272"/>
      <c r="P293" s="194"/>
    </row>
    <row r="294" spans="1:16" ht="28.5">
      <c r="A294" s="478">
        <v>6</v>
      </c>
      <c r="B294" s="466" t="s">
        <v>485</v>
      </c>
      <c r="C294" s="465" t="s">
        <v>21</v>
      </c>
      <c r="D294" s="465" t="s">
        <v>17</v>
      </c>
      <c r="E294" s="462">
        <v>2</v>
      </c>
      <c r="F294" s="477">
        <v>3200</v>
      </c>
      <c r="G294" s="460">
        <f>F294*0.9</f>
        <v>2880</v>
      </c>
      <c r="I294" s="239"/>
      <c r="J294" s="402"/>
      <c r="K294" s="130"/>
      <c r="L294" s="130"/>
      <c r="M294" s="130"/>
      <c r="N294" s="142"/>
      <c r="O294" s="234"/>
      <c r="P294" s="194"/>
    </row>
    <row r="295" spans="1:16" ht="57" customHeight="1">
      <c r="A295" s="478">
        <v>7</v>
      </c>
      <c r="B295" s="466" t="s">
        <v>486</v>
      </c>
      <c r="C295" s="465" t="s">
        <v>21</v>
      </c>
      <c r="D295" s="465" t="s">
        <v>17</v>
      </c>
      <c r="E295" s="462">
        <v>2</v>
      </c>
      <c r="F295" s="477">
        <v>8800</v>
      </c>
      <c r="G295" s="460">
        <f>F295*0.9</f>
        <v>7920</v>
      </c>
      <c r="I295" s="239"/>
      <c r="J295" s="133"/>
      <c r="K295" s="130"/>
      <c r="L295" s="130"/>
      <c r="M295" s="130"/>
      <c r="N295" s="142"/>
      <c r="O295" s="234"/>
      <c r="P295" s="194"/>
    </row>
    <row r="296" spans="1:16" ht="15" customHeight="1">
      <c r="A296" s="478">
        <v>8</v>
      </c>
      <c r="B296" s="466" t="s">
        <v>474</v>
      </c>
      <c r="C296" s="465" t="s">
        <v>21</v>
      </c>
      <c r="D296" s="465" t="s">
        <v>17</v>
      </c>
      <c r="E296" s="462">
        <v>2</v>
      </c>
      <c r="F296" s="477">
        <v>2500</v>
      </c>
      <c r="G296" s="460">
        <f>F296*0.9+10</f>
        <v>2260</v>
      </c>
      <c r="I296" s="239"/>
      <c r="J296" s="133"/>
      <c r="K296" s="130"/>
      <c r="L296" s="130"/>
      <c r="M296" s="130"/>
      <c r="N296" s="142"/>
      <c r="O296" s="234"/>
      <c r="P296" s="194"/>
    </row>
    <row r="297" spans="1:16" ht="28.5" customHeight="1">
      <c r="A297" s="478">
        <v>9</v>
      </c>
      <c r="B297" s="466" t="s">
        <v>475</v>
      </c>
      <c r="C297" s="465" t="s">
        <v>21</v>
      </c>
      <c r="D297" s="465" t="s">
        <v>17</v>
      </c>
      <c r="E297" s="462">
        <v>2</v>
      </c>
      <c r="F297" s="477">
        <v>2500</v>
      </c>
      <c r="G297" s="460">
        <f>F297*0.9+10</f>
        <v>2260</v>
      </c>
      <c r="I297" s="239"/>
      <c r="J297" s="133"/>
      <c r="K297" s="130"/>
      <c r="L297" s="130"/>
      <c r="M297" s="130"/>
      <c r="N297" s="142"/>
      <c r="O297" s="234"/>
      <c r="P297" s="194"/>
    </row>
    <row r="298" spans="1:16">
      <c r="A298" s="17"/>
      <c r="B298" s="131"/>
      <c r="C298" s="132"/>
      <c r="D298" s="476" t="s">
        <v>385</v>
      </c>
      <c r="E298" s="475"/>
      <c r="F298" s="461">
        <f>SUM(F289:F297)</f>
        <v>31800</v>
      </c>
      <c r="G298" s="474">
        <f>SUM(G289:G297)</f>
        <v>28680</v>
      </c>
      <c r="I298" s="239"/>
      <c r="J298" s="133"/>
      <c r="K298" s="130"/>
      <c r="L298" s="130"/>
      <c r="M298" s="130"/>
      <c r="N298" s="142"/>
      <c r="O298" s="234"/>
      <c r="P298" s="194"/>
    </row>
    <row r="299" spans="1:16">
      <c r="A299" s="18"/>
      <c r="B299" s="131"/>
      <c r="C299" s="132"/>
      <c r="D299" s="297"/>
      <c r="E299" s="297"/>
      <c r="F299" s="377"/>
      <c r="G299" s="391"/>
      <c r="I299" s="239"/>
      <c r="J299" s="133"/>
      <c r="K299" s="130"/>
      <c r="L299" s="130"/>
      <c r="M299" s="130"/>
      <c r="N299" s="142"/>
      <c r="O299" s="234"/>
      <c r="P299" s="194"/>
    </row>
    <row r="300" spans="1:16">
      <c r="A300" s="18"/>
      <c r="B300" s="131"/>
      <c r="C300" s="132"/>
      <c r="D300" s="297"/>
      <c r="E300" s="297"/>
      <c r="F300" s="377"/>
      <c r="G300" s="391"/>
      <c r="I300" s="239"/>
      <c r="J300" s="133"/>
      <c r="K300" s="130"/>
      <c r="L300" s="130"/>
      <c r="M300" s="130"/>
      <c r="N300" s="142"/>
      <c r="O300" s="234"/>
      <c r="P300" s="194"/>
    </row>
    <row r="301" spans="1:16" ht="17.25">
      <c r="A301" s="640" t="s">
        <v>487</v>
      </c>
      <c r="B301" s="640"/>
      <c r="C301" s="640"/>
      <c r="D301" s="640"/>
      <c r="E301" s="640"/>
      <c r="F301" s="640"/>
      <c r="G301" s="640"/>
      <c r="I301" s="147"/>
      <c r="J301" s="147"/>
      <c r="K301" s="160"/>
      <c r="L301" s="147"/>
      <c r="M301" s="147"/>
      <c r="N301" s="142"/>
      <c r="O301" s="142"/>
      <c r="P301" s="194"/>
    </row>
    <row r="302" spans="1:16" ht="28.5">
      <c r="A302" s="473" t="s">
        <v>0</v>
      </c>
      <c r="B302" s="472" t="s">
        <v>10</v>
      </c>
      <c r="C302" s="471" t="s">
        <v>325</v>
      </c>
      <c r="D302" s="471" t="s">
        <v>326</v>
      </c>
      <c r="E302" s="471" t="s">
        <v>327</v>
      </c>
      <c r="F302" s="470" t="s">
        <v>386</v>
      </c>
      <c r="G302" s="469" t="s">
        <v>387</v>
      </c>
      <c r="I302" s="133"/>
      <c r="J302" s="133"/>
      <c r="K302" s="130"/>
      <c r="L302" s="133"/>
      <c r="M302" s="133"/>
      <c r="N302" s="142"/>
      <c r="O302" s="234"/>
      <c r="P302" s="194"/>
    </row>
    <row r="303" spans="1:16" ht="18" customHeight="1">
      <c r="A303" s="478">
        <v>1</v>
      </c>
      <c r="B303" s="467" t="s">
        <v>480</v>
      </c>
      <c r="C303" s="465" t="s">
        <v>21</v>
      </c>
      <c r="D303" s="465" t="s">
        <v>17</v>
      </c>
      <c r="E303" s="462">
        <v>2</v>
      </c>
      <c r="F303" s="477">
        <v>2500</v>
      </c>
      <c r="G303" s="460">
        <f>F303*0.9+10</f>
        <v>2260</v>
      </c>
      <c r="I303" s="133"/>
      <c r="J303" s="133"/>
      <c r="K303" s="130"/>
      <c r="L303" s="154"/>
      <c r="M303" s="154"/>
      <c r="N303" s="155"/>
      <c r="O303" s="155"/>
      <c r="P303" s="194"/>
    </row>
    <row r="304" spans="1:16" ht="15" customHeight="1">
      <c r="A304" s="478">
        <v>2</v>
      </c>
      <c r="B304" s="466" t="s">
        <v>481</v>
      </c>
      <c r="C304" s="465" t="s">
        <v>21</v>
      </c>
      <c r="D304" s="465" t="s">
        <v>17</v>
      </c>
      <c r="E304" s="462">
        <v>2</v>
      </c>
      <c r="F304" s="477">
        <v>2500</v>
      </c>
      <c r="G304" s="460">
        <f>F304*0.9+10</f>
        <v>2260</v>
      </c>
      <c r="I304" s="133"/>
      <c r="J304" s="133"/>
      <c r="K304" s="130"/>
      <c r="L304" s="154"/>
      <c r="M304" s="154"/>
      <c r="N304" s="155"/>
      <c r="O304" s="234"/>
      <c r="P304" s="194"/>
    </row>
    <row r="305" spans="1:16">
      <c r="A305" s="478">
        <v>3</v>
      </c>
      <c r="B305" s="466" t="s">
        <v>482</v>
      </c>
      <c r="C305" s="465" t="s">
        <v>21</v>
      </c>
      <c r="D305" s="465" t="s">
        <v>17</v>
      </c>
      <c r="E305" s="462">
        <v>2</v>
      </c>
      <c r="F305" s="477">
        <v>2500</v>
      </c>
      <c r="G305" s="460">
        <f>F305*0.9+10</f>
        <v>2260</v>
      </c>
      <c r="I305" s="133"/>
      <c r="J305" s="133"/>
      <c r="K305" s="130"/>
      <c r="L305" s="154"/>
      <c r="M305" s="154"/>
      <c r="N305" s="155"/>
      <c r="O305" s="234"/>
      <c r="P305" s="194"/>
    </row>
    <row r="306" spans="1:16" ht="57" customHeight="1">
      <c r="A306" s="478">
        <v>4</v>
      </c>
      <c r="B306" s="466" t="s">
        <v>483</v>
      </c>
      <c r="C306" s="465" t="s">
        <v>21</v>
      </c>
      <c r="D306" s="465" t="s">
        <v>17</v>
      </c>
      <c r="E306" s="462">
        <v>2</v>
      </c>
      <c r="F306" s="477">
        <v>3500</v>
      </c>
      <c r="G306" s="460">
        <f>F306*0.9+10</f>
        <v>3160</v>
      </c>
      <c r="I306" s="252"/>
      <c r="J306" s="252"/>
      <c r="K306" s="252"/>
      <c r="L306" s="252"/>
      <c r="M306" s="252"/>
      <c r="N306" s="253"/>
      <c r="O306" s="234"/>
      <c r="P306" s="194"/>
    </row>
    <row r="307" spans="1:16" ht="15" customHeight="1">
      <c r="A307" s="478">
        <v>5</v>
      </c>
      <c r="B307" s="466" t="s">
        <v>484</v>
      </c>
      <c r="C307" s="465" t="s">
        <v>21</v>
      </c>
      <c r="D307" s="465" t="s">
        <v>17</v>
      </c>
      <c r="E307" s="462">
        <v>2</v>
      </c>
      <c r="F307" s="477">
        <v>3800</v>
      </c>
      <c r="G307" s="460">
        <f>F307*0.9</f>
        <v>3420</v>
      </c>
      <c r="I307" s="271"/>
      <c r="J307" s="271"/>
      <c r="K307" s="271"/>
      <c r="L307" s="271"/>
      <c r="M307" s="271"/>
      <c r="N307" s="155"/>
      <c r="O307" s="272"/>
      <c r="P307" s="194"/>
    </row>
    <row r="308" spans="1:16" ht="28.5" customHeight="1">
      <c r="A308" s="478">
        <v>6</v>
      </c>
      <c r="B308" s="466" t="s">
        <v>485</v>
      </c>
      <c r="C308" s="465" t="s">
        <v>21</v>
      </c>
      <c r="D308" s="465" t="s">
        <v>17</v>
      </c>
      <c r="E308" s="462">
        <v>2</v>
      </c>
      <c r="F308" s="477">
        <v>3200</v>
      </c>
      <c r="G308" s="460">
        <f>F308*0.9</f>
        <v>2880</v>
      </c>
      <c r="I308" s="271"/>
      <c r="J308" s="271"/>
      <c r="K308" s="271"/>
      <c r="L308" s="271"/>
      <c r="M308" s="271"/>
      <c r="N308" s="155"/>
      <c r="O308" s="272"/>
      <c r="P308" s="194"/>
    </row>
    <row r="309" spans="1:16" ht="28.5" customHeight="1">
      <c r="A309" s="478">
        <v>7</v>
      </c>
      <c r="B309" s="466" t="s">
        <v>486</v>
      </c>
      <c r="C309" s="465" t="s">
        <v>21</v>
      </c>
      <c r="D309" s="465" t="s">
        <v>17</v>
      </c>
      <c r="E309" s="462">
        <v>2</v>
      </c>
      <c r="F309" s="477">
        <v>8800</v>
      </c>
      <c r="G309" s="460">
        <f>F309*0.9</f>
        <v>7920</v>
      </c>
      <c r="I309" s="239"/>
      <c r="J309" s="402"/>
      <c r="K309" s="130"/>
      <c r="L309" s="130"/>
      <c r="M309" s="130"/>
      <c r="N309" s="142"/>
      <c r="O309" s="234"/>
      <c r="P309" s="194"/>
    </row>
    <row r="310" spans="1:16" ht="28.5" customHeight="1">
      <c r="A310" s="478">
        <v>8</v>
      </c>
      <c r="B310" s="466" t="s">
        <v>477</v>
      </c>
      <c r="C310" s="465" t="s">
        <v>21</v>
      </c>
      <c r="D310" s="465" t="s">
        <v>17</v>
      </c>
      <c r="E310" s="462">
        <v>2</v>
      </c>
      <c r="F310" s="477">
        <v>2500</v>
      </c>
      <c r="G310" s="460">
        <f>F310*0.9+10</f>
        <v>2260</v>
      </c>
      <c r="I310" s="239"/>
      <c r="J310" s="133"/>
      <c r="K310" s="130"/>
      <c r="L310" s="130"/>
      <c r="M310" s="130"/>
      <c r="N310" s="142"/>
      <c r="O310" s="234"/>
      <c r="P310" s="194"/>
    </row>
    <row r="311" spans="1:16">
      <c r="A311" s="478">
        <v>9</v>
      </c>
      <c r="B311" s="466" t="s">
        <v>478</v>
      </c>
      <c r="C311" s="465" t="s">
        <v>21</v>
      </c>
      <c r="D311" s="465" t="s">
        <v>17</v>
      </c>
      <c r="E311" s="462">
        <v>2</v>
      </c>
      <c r="F311" s="477">
        <v>2700</v>
      </c>
      <c r="G311" s="460">
        <f>F311*0.9+10</f>
        <v>2440</v>
      </c>
      <c r="I311" s="239"/>
      <c r="J311" s="133"/>
      <c r="K311" s="130"/>
      <c r="L311" s="130"/>
      <c r="M311" s="130"/>
      <c r="N311" s="142"/>
      <c r="O311" s="234"/>
      <c r="P311" s="194"/>
    </row>
    <row r="312" spans="1:16">
      <c r="A312" s="17"/>
      <c r="B312" s="131"/>
      <c r="C312" s="132"/>
      <c r="D312" s="476" t="s">
        <v>385</v>
      </c>
      <c r="E312" s="475"/>
      <c r="F312" s="461">
        <f>SUM(F303:F311)</f>
        <v>32000</v>
      </c>
      <c r="G312" s="474">
        <f>SUM(G303:G311)</f>
        <v>28860</v>
      </c>
      <c r="I312" s="239"/>
      <c r="J312" s="133"/>
      <c r="K312" s="130"/>
      <c r="L312" s="130"/>
      <c r="M312" s="130"/>
      <c r="N312" s="142"/>
      <c r="O312" s="234"/>
      <c r="P312" s="194"/>
    </row>
    <row r="313" spans="1:16">
      <c r="A313" s="13"/>
      <c r="B313" s="397"/>
      <c r="C313" s="397"/>
      <c r="D313" s="397"/>
      <c r="E313" s="397"/>
      <c r="F313" s="373"/>
      <c r="G313" s="389"/>
      <c r="I313" s="239"/>
      <c r="J313" s="133"/>
      <c r="K313" s="130"/>
      <c r="L313" s="130"/>
      <c r="M313" s="130"/>
      <c r="N313" s="142"/>
      <c r="O313" s="234"/>
      <c r="P313" s="194"/>
    </row>
    <row r="314" spans="1:16" ht="18" customHeight="1">
      <c r="A314" s="632" t="s">
        <v>488</v>
      </c>
      <c r="B314" s="632"/>
      <c r="C314" s="632"/>
      <c r="D314" s="632"/>
      <c r="E314" s="632"/>
      <c r="F314" s="632"/>
      <c r="G314" s="632"/>
      <c r="I314" s="239"/>
      <c r="J314" s="133"/>
      <c r="K314" s="130"/>
      <c r="L314" s="130"/>
      <c r="M314" s="130"/>
      <c r="N314" s="142"/>
      <c r="O314" s="234"/>
      <c r="P314" s="194"/>
    </row>
    <row r="315" spans="1:16" ht="42.75" customHeight="1">
      <c r="A315" s="473" t="s">
        <v>0</v>
      </c>
      <c r="B315" s="472" t="s">
        <v>10</v>
      </c>
      <c r="C315" s="471" t="s">
        <v>325</v>
      </c>
      <c r="D315" s="471" t="s">
        <v>326</v>
      </c>
      <c r="E315" s="471" t="s">
        <v>327</v>
      </c>
      <c r="F315" s="470" t="s">
        <v>386</v>
      </c>
      <c r="G315" s="469" t="s">
        <v>387</v>
      </c>
      <c r="I315" s="239"/>
      <c r="J315" s="133"/>
      <c r="K315" s="130"/>
      <c r="L315" s="130"/>
      <c r="M315" s="130"/>
      <c r="N315" s="142"/>
      <c r="O315" s="234"/>
      <c r="P315" s="194"/>
    </row>
    <row r="316" spans="1:16">
      <c r="A316" s="464">
        <v>1</v>
      </c>
      <c r="B316" s="466" t="s">
        <v>489</v>
      </c>
      <c r="C316" s="465" t="s">
        <v>21</v>
      </c>
      <c r="D316" s="465" t="s">
        <v>17</v>
      </c>
      <c r="E316" s="462">
        <v>2</v>
      </c>
      <c r="F316" s="461">
        <v>840</v>
      </c>
      <c r="G316" s="460">
        <f>F316*0.9+4</f>
        <v>760</v>
      </c>
      <c r="I316" s="147"/>
      <c r="J316" s="147"/>
      <c r="K316" s="160"/>
      <c r="L316" s="147"/>
      <c r="M316" s="147"/>
      <c r="N316" s="142"/>
      <c r="O316" s="142"/>
      <c r="P316" s="194"/>
    </row>
    <row r="317" spans="1:16">
      <c r="A317" s="464">
        <v>2</v>
      </c>
      <c r="B317" s="466" t="s">
        <v>490</v>
      </c>
      <c r="C317" s="465" t="s">
        <v>21</v>
      </c>
      <c r="D317" s="465" t="s">
        <v>17</v>
      </c>
      <c r="E317" s="462">
        <v>2</v>
      </c>
      <c r="F317" s="461">
        <v>840</v>
      </c>
      <c r="G317" s="460">
        <f>F317*0.9+4</f>
        <v>760</v>
      </c>
      <c r="I317" s="133"/>
      <c r="J317" s="133"/>
      <c r="K317" s="130"/>
      <c r="L317" s="133"/>
      <c r="M317" s="133"/>
      <c r="N317" s="142"/>
      <c r="O317" s="234"/>
      <c r="P317" s="194"/>
    </row>
    <row r="318" spans="1:16" ht="15" customHeight="1">
      <c r="A318" s="464">
        <v>3</v>
      </c>
      <c r="B318" s="466" t="s">
        <v>491</v>
      </c>
      <c r="C318" s="465" t="s">
        <v>21</v>
      </c>
      <c r="D318" s="465" t="s">
        <v>17</v>
      </c>
      <c r="E318" s="462">
        <v>2</v>
      </c>
      <c r="F318" s="461">
        <v>840</v>
      </c>
      <c r="G318" s="460">
        <f>F318*0.9+4</f>
        <v>760</v>
      </c>
      <c r="I318" s="133"/>
      <c r="J318" s="133"/>
      <c r="K318" s="130"/>
      <c r="L318" s="154"/>
      <c r="M318" s="154"/>
      <c r="N318" s="155"/>
      <c r="O318" s="155"/>
      <c r="P318" s="194"/>
    </row>
    <row r="319" spans="1:16">
      <c r="A319" s="464">
        <v>4</v>
      </c>
      <c r="B319" s="466" t="s">
        <v>492</v>
      </c>
      <c r="C319" s="465" t="s">
        <v>21</v>
      </c>
      <c r="D319" s="465" t="s">
        <v>17</v>
      </c>
      <c r="E319" s="462">
        <v>2</v>
      </c>
      <c r="F319" s="461">
        <v>840</v>
      </c>
      <c r="G319" s="460">
        <f>F319*0.9+4</f>
        <v>760</v>
      </c>
      <c r="I319" s="151"/>
      <c r="J319" s="151"/>
      <c r="K319" s="151"/>
      <c r="L319" s="151"/>
      <c r="M319" s="151"/>
      <c r="N319" s="153"/>
      <c r="O319" s="234"/>
      <c r="P319" s="194"/>
    </row>
    <row r="320" spans="1:16">
      <c r="A320" s="464">
        <v>5</v>
      </c>
      <c r="B320" s="466" t="s">
        <v>402</v>
      </c>
      <c r="C320" s="465" t="s">
        <v>21</v>
      </c>
      <c r="D320" s="465" t="s">
        <v>17</v>
      </c>
      <c r="E320" s="462">
        <v>2</v>
      </c>
      <c r="F320" s="461">
        <v>800</v>
      </c>
      <c r="G320" s="460">
        <f t="shared" ref="G320:G327" si="6">F320*0.9</f>
        <v>720</v>
      </c>
      <c r="I320" s="151"/>
      <c r="J320" s="151"/>
      <c r="K320" s="151"/>
      <c r="L320" s="151"/>
      <c r="M320" s="151"/>
      <c r="N320" s="153"/>
      <c r="O320" s="234"/>
      <c r="P320" s="194"/>
    </row>
    <row r="321" spans="1:16" ht="17.25">
      <c r="A321" s="464">
        <v>6</v>
      </c>
      <c r="B321" s="466" t="s">
        <v>403</v>
      </c>
      <c r="C321" s="465" t="s">
        <v>21</v>
      </c>
      <c r="D321" s="465" t="s">
        <v>17</v>
      </c>
      <c r="E321" s="462">
        <v>2</v>
      </c>
      <c r="F321" s="461">
        <v>800</v>
      </c>
      <c r="G321" s="460">
        <f t="shared" si="6"/>
        <v>720</v>
      </c>
      <c r="I321" s="401"/>
      <c r="J321" s="401"/>
      <c r="K321" s="401"/>
      <c r="L321" s="401"/>
      <c r="M321" s="401"/>
      <c r="N321" s="146"/>
      <c r="O321" s="234"/>
      <c r="P321" s="194"/>
    </row>
    <row r="322" spans="1:16">
      <c r="A322" s="464">
        <v>7</v>
      </c>
      <c r="B322" s="466" t="s">
        <v>408</v>
      </c>
      <c r="C322" s="465" t="s">
        <v>21</v>
      </c>
      <c r="D322" s="465" t="s">
        <v>17</v>
      </c>
      <c r="E322" s="462">
        <v>2</v>
      </c>
      <c r="F322" s="461">
        <v>800</v>
      </c>
      <c r="G322" s="468">
        <f t="shared" si="6"/>
        <v>720</v>
      </c>
      <c r="I322" s="271"/>
      <c r="J322" s="271"/>
      <c r="K322" s="271"/>
      <c r="L322" s="271"/>
      <c r="M322" s="271"/>
      <c r="N322" s="155"/>
      <c r="O322" s="272"/>
      <c r="P322" s="194"/>
    </row>
    <row r="323" spans="1:16">
      <c r="A323" s="464">
        <v>8</v>
      </c>
      <c r="B323" s="466" t="s">
        <v>30</v>
      </c>
      <c r="C323" s="465" t="s">
        <v>21</v>
      </c>
      <c r="D323" s="465" t="s">
        <v>17</v>
      </c>
      <c r="E323" s="462">
        <v>2</v>
      </c>
      <c r="F323" s="461">
        <v>800</v>
      </c>
      <c r="G323" s="468">
        <f t="shared" si="6"/>
        <v>720</v>
      </c>
      <c r="I323" s="271"/>
      <c r="J323" s="271"/>
      <c r="K323" s="271"/>
      <c r="L323" s="271"/>
      <c r="M323" s="271"/>
      <c r="N323" s="155"/>
      <c r="O323" s="272"/>
      <c r="P323" s="194"/>
    </row>
    <row r="324" spans="1:16">
      <c r="A324" s="464">
        <v>9</v>
      </c>
      <c r="B324" s="466" t="s">
        <v>442</v>
      </c>
      <c r="C324" s="465" t="s">
        <v>21</v>
      </c>
      <c r="D324" s="465" t="s">
        <v>17</v>
      </c>
      <c r="E324" s="462">
        <v>2</v>
      </c>
      <c r="F324" s="461">
        <v>800</v>
      </c>
      <c r="G324" s="460">
        <f t="shared" si="6"/>
        <v>720</v>
      </c>
      <c r="I324" s="130"/>
      <c r="J324" s="133"/>
      <c r="K324" s="130"/>
      <c r="L324" s="130"/>
      <c r="M324" s="130"/>
      <c r="N324" s="142"/>
      <c r="O324" s="234"/>
      <c r="P324" s="194"/>
    </row>
    <row r="325" spans="1:16">
      <c r="A325" s="464">
        <v>10</v>
      </c>
      <c r="B325" s="466" t="s">
        <v>423</v>
      </c>
      <c r="C325" s="462" t="s">
        <v>16</v>
      </c>
      <c r="D325" s="465" t="s">
        <v>17</v>
      </c>
      <c r="E325" s="462">
        <v>2</v>
      </c>
      <c r="F325" s="461">
        <v>2000</v>
      </c>
      <c r="G325" s="460">
        <f t="shared" si="6"/>
        <v>1800</v>
      </c>
      <c r="I325" s="130"/>
      <c r="J325" s="133"/>
      <c r="K325" s="130"/>
      <c r="L325" s="130"/>
      <c r="M325" s="130"/>
      <c r="N325" s="142"/>
      <c r="O325" s="234"/>
      <c r="P325" s="194"/>
    </row>
    <row r="326" spans="1:16">
      <c r="A326" s="464">
        <v>11</v>
      </c>
      <c r="B326" s="466" t="s">
        <v>36</v>
      </c>
      <c r="C326" s="465" t="s">
        <v>21</v>
      </c>
      <c r="D326" s="465" t="s">
        <v>17</v>
      </c>
      <c r="E326" s="462">
        <v>2</v>
      </c>
      <c r="F326" s="461">
        <v>800</v>
      </c>
      <c r="G326" s="460">
        <f t="shared" si="6"/>
        <v>720</v>
      </c>
      <c r="I326" s="130"/>
      <c r="J326" s="133"/>
      <c r="K326" s="130"/>
      <c r="L326" s="130"/>
      <c r="M326" s="130"/>
      <c r="N326" s="142"/>
      <c r="O326" s="234"/>
      <c r="P326" s="194"/>
    </row>
    <row r="327" spans="1:16">
      <c r="A327" s="464">
        <v>12</v>
      </c>
      <c r="B327" s="466" t="s">
        <v>389</v>
      </c>
      <c r="C327" s="465" t="s">
        <v>21</v>
      </c>
      <c r="D327" s="465" t="s">
        <v>17</v>
      </c>
      <c r="E327" s="462">
        <v>2</v>
      </c>
      <c r="F327" s="461">
        <v>800</v>
      </c>
      <c r="G327" s="460">
        <f t="shared" si="6"/>
        <v>720</v>
      </c>
      <c r="I327" s="130"/>
      <c r="J327" s="133"/>
      <c r="K327" s="130"/>
      <c r="L327" s="130"/>
      <c r="M327" s="130"/>
      <c r="N327" s="142"/>
      <c r="O327" s="234"/>
      <c r="P327" s="194"/>
    </row>
    <row r="328" spans="1:16">
      <c r="A328" s="464">
        <v>13</v>
      </c>
      <c r="B328" s="466" t="s">
        <v>38</v>
      </c>
      <c r="C328" s="465" t="s">
        <v>21</v>
      </c>
      <c r="D328" s="465" t="s">
        <v>17</v>
      </c>
      <c r="E328" s="462">
        <v>2</v>
      </c>
      <c r="F328" s="461">
        <v>960</v>
      </c>
      <c r="G328" s="460">
        <f>F328*0.9+16</f>
        <v>880</v>
      </c>
      <c r="I328" s="130"/>
      <c r="J328" s="133"/>
      <c r="K328" s="130"/>
      <c r="L328" s="130"/>
      <c r="M328" s="130"/>
      <c r="N328" s="142"/>
      <c r="O328" s="234"/>
      <c r="P328" s="194"/>
    </row>
    <row r="329" spans="1:16">
      <c r="A329" s="464">
        <v>14</v>
      </c>
      <c r="B329" s="466" t="s">
        <v>390</v>
      </c>
      <c r="C329" s="465" t="s">
        <v>21</v>
      </c>
      <c r="D329" s="465" t="s">
        <v>17</v>
      </c>
      <c r="E329" s="462">
        <v>2</v>
      </c>
      <c r="F329" s="461">
        <v>1200</v>
      </c>
      <c r="G329" s="460">
        <f>F329*0.9</f>
        <v>1080</v>
      </c>
      <c r="I329" s="130"/>
      <c r="J329" s="133"/>
      <c r="K329" s="130"/>
      <c r="L329" s="130"/>
      <c r="M329" s="130"/>
      <c r="N329" s="142"/>
      <c r="O329" s="234"/>
      <c r="P329" s="194"/>
    </row>
    <row r="330" spans="1:16">
      <c r="A330" s="464">
        <v>15</v>
      </c>
      <c r="B330" s="466" t="s">
        <v>468</v>
      </c>
      <c r="C330" s="465" t="s">
        <v>21</v>
      </c>
      <c r="D330" s="465" t="s">
        <v>17</v>
      </c>
      <c r="E330" s="462">
        <v>2</v>
      </c>
      <c r="F330" s="461">
        <v>1800</v>
      </c>
      <c r="G330" s="460">
        <f>F330*0.9</f>
        <v>1620</v>
      </c>
      <c r="I330" s="130"/>
      <c r="J330" s="133"/>
      <c r="K330" s="130"/>
      <c r="L330" s="130"/>
      <c r="M330" s="130"/>
      <c r="N330" s="142"/>
      <c r="O330" s="243"/>
      <c r="P330" s="194"/>
    </row>
    <row r="331" spans="1:16" ht="18" customHeight="1">
      <c r="A331" s="464">
        <v>16</v>
      </c>
      <c r="B331" s="466" t="s">
        <v>469</v>
      </c>
      <c r="C331" s="465" t="s">
        <v>21</v>
      </c>
      <c r="D331" s="465" t="s">
        <v>17</v>
      </c>
      <c r="E331" s="462">
        <v>2</v>
      </c>
      <c r="F331" s="461">
        <v>2000</v>
      </c>
      <c r="G331" s="460">
        <f>F331*0.9</f>
        <v>1800</v>
      </c>
      <c r="I331" s="130"/>
      <c r="J331" s="133"/>
      <c r="K331" s="130"/>
      <c r="L331" s="130"/>
      <c r="M331" s="130"/>
      <c r="N331" s="142"/>
      <c r="O331" s="243"/>
      <c r="P331" s="194"/>
    </row>
    <row r="332" spans="1:16" ht="28.5" customHeight="1">
      <c r="A332" s="464">
        <v>17</v>
      </c>
      <c r="B332" s="466" t="s">
        <v>470</v>
      </c>
      <c r="C332" s="465" t="s">
        <v>21</v>
      </c>
      <c r="D332" s="465" t="s">
        <v>17</v>
      </c>
      <c r="E332" s="462">
        <v>2</v>
      </c>
      <c r="F332" s="461">
        <v>2200</v>
      </c>
      <c r="G332" s="460">
        <f>F332*0.9</f>
        <v>1980</v>
      </c>
      <c r="I332" s="130"/>
      <c r="J332" s="133"/>
      <c r="K332" s="130"/>
      <c r="L332" s="130"/>
      <c r="M332" s="130"/>
      <c r="N332" s="142"/>
      <c r="O332" s="234"/>
      <c r="P332" s="194"/>
    </row>
    <row r="333" spans="1:16">
      <c r="A333" s="464">
        <v>18</v>
      </c>
      <c r="B333" s="466" t="s">
        <v>493</v>
      </c>
      <c r="C333" s="465" t="s">
        <v>21</v>
      </c>
      <c r="D333" s="465" t="s">
        <v>17</v>
      </c>
      <c r="E333" s="462">
        <v>2</v>
      </c>
      <c r="F333" s="461">
        <v>1960</v>
      </c>
      <c r="G333" s="460">
        <f>F333*0.9+16</f>
        <v>1780</v>
      </c>
      <c r="I333" s="130"/>
      <c r="J333" s="133"/>
      <c r="K333" s="130"/>
      <c r="L333" s="130"/>
      <c r="M333" s="130"/>
      <c r="N333" s="142"/>
      <c r="O333" s="234"/>
      <c r="P333" s="194"/>
    </row>
    <row r="334" spans="1:16">
      <c r="A334" s="464">
        <v>19</v>
      </c>
      <c r="B334" s="466" t="s">
        <v>494</v>
      </c>
      <c r="C334" s="465" t="s">
        <v>21</v>
      </c>
      <c r="D334" s="465" t="s">
        <v>17</v>
      </c>
      <c r="E334" s="462">
        <v>2</v>
      </c>
      <c r="F334" s="461">
        <v>1960</v>
      </c>
      <c r="G334" s="460">
        <f>F334*0.9+16</f>
        <v>1780</v>
      </c>
      <c r="I334" s="130"/>
      <c r="J334" s="133"/>
      <c r="K334" s="130"/>
      <c r="L334" s="130"/>
      <c r="M334" s="130"/>
      <c r="N334" s="142"/>
      <c r="O334" s="234"/>
      <c r="P334" s="194"/>
    </row>
    <row r="335" spans="1:16" ht="15" customHeight="1">
      <c r="A335" s="464">
        <v>20</v>
      </c>
      <c r="B335" s="466" t="s">
        <v>57</v>
      </c>
      <c r="C335" s="465" t="s">
        <v>21</v>
      </c>
      <c r="D335" s="465" t="s">
        <v>17</v>
      </c>
      <c r="E335" s="462">
        <v>2</v>
      </c>
      <c r="F335" s="461">
        <v>1960</v>
      </c>
      <c r="G335" s="460">
        <f>F335*0.9+16</f>
        <v>1780</v>
      </c>
      <c r="I335" s="130"/>
      <c r="J335" s="133"/>
      <c r="K335" s="130"/>
      <c r="L335" s="130"/>
      <c r="M335" s="130"/>
      <c r="N335" s="142"/>
      <c r="O335" s="234"/>
      <c r="P335" s="194"/>
    </row>
    <row r="336" spans="1:16">
      <c r="A336" s="464">
        <v>21</v>
      </c>
      <c r="B336" s="467" t="s">
        <v>58</v>
      </c>
      <c r="C336" s="465" t="s">
        <v>21</v>
      </c>
      <c r="D336" s="465" t="s">
        <v>17</v>
      </c>
      <c r="E336" s="462">
        <v>2</v>
      </c>
      <c r="F336" s="461">
        <v>1960</v>
      </c>
      <c r="G336" s="460">
        <f>F336*0.9+16</f>
        <v>1780</v>
      </c>
      <c r="I336" s="130"/>
      <c r="J336" s="133"/>
      <c r="K336" s="130"/>
      <c r="L336" s="130"/>
      <c r="M336" s="130"/>
      <c r="N336" s="142"/>
      <c r="O336" s="234"/>
      <c r="P336" s="194"/>
    </row>
    <row r="337" spans="1:16">
      <c r="A337" s="464">
        <v>22</v>
      </c>
      <c r="B337" s="466" t="s">
        <v>61</v>
      </c>
      <c r="C337" s="465" t="s">
        <v>21</v>
      </c>
      <c r="D337" s="465" t="s">
        <v>17</v>
      </c>
      <c r="E337" s="462">
        <v>2</v>
      </c>
      <c r="F337" s="461">
        <v>1960</v>
      </c>
      <c r="G337" s="460">
        <f>F337*0.9+16</f>
        <v>1780</v>
      </c>
      <c r="I337" s="130"/>
      <c r="J337" s="133"/>
      <c r="K337" s="130"/>
      <c r="L337" s="130"/>
      <c r="M337" s="130"/>
      <c r="N337" s="142"/>
      <c r="O337" s="234"/>
      <c r="P337" s="194"/>
    </row>
    <row r="338" spans="1:16">
      <c r="A338" s="464">
        <v>23</v>
      </c>
      <c r="B338" s="466" t="s">
        <v>495</v>
      </c>
      <c r="C338" s="465" t="s">
        <v>21</v>
      </c>
      <c r="D338" s="465" t="s">
        <v>17</v>
      </c>
      <c r="E338" s="462">
        <v>2</v>
      </c>
      <c r="F338" s="461">
        <v>2300</v>
      </c>
      <c r="G338" s="460">
        <f>F338*0.9+10</f>
        <v>2080</v>
      </c>
      <c r="I338" s="130"/>
      <c r="J338" s="133"/>
      <c r="K338" s="130"/>
      <c r="L338" s="130"/>
      <c r="M338" s="130"/>
      <c r="N338" s="142"/>
      <c r="O338" s="234"/>
      <c r="P338" s="194"/>
    </row>
    <row r="339" spans="1:16">
      <c r="A339" s="464">
        <v>24</v>
      </c>
      <c r="B339" s="463" t="s">
        <v>496</v>
      </c>
      <c r="C339" s="462"/>
      <c r="D339" s="462"/>
      <c r="E339" s="462"/>
      <c r="F339" s="461">
        <v>0</v>
      </c>
      <c r="G339" s="460">
        <v>0</v>
      </c>
      <c r="I339" s="130"/>
      <c r="J339" s="133"/>
      <c r="K339" s="130"/>
      <c r="L339" s="130"/>
      <c r="M339" s="130"/>
      <c r="N339" s="142"/>
      <c r="O339" s="234"/>
      <c r="P339" s="194"/>
    </row>
    <row r="340" spans="1:16">
      <c r="A340" s="12"/>
      <c r="B340" s="131"/>
      <c r="C340" s="131"/>
      <c r="D340" s="451" t="s">
        <v>385</v>
      </c>
      <c r="E340" s="459"/>
      <c r="F340" s="376">
        <f>SUM(F316:F339)</f>
        <v>31220</v>
      </c>
      <c r="G340" s="295">
        <f>SUM(G316:G339)</f>
        <v>28220</v>
      </c>
      <c r="I340" s="130"/>
      <c r="J340" s="133"/>
      <c r="K340" s="130"/>
      <c r="L340" s="130"/>
      <c r="M340" s="130"/>
      <c r="N340" s="142"/>
      <c r="O340" s="234"/>
      <c r="P340" s="194"/>
    </row>
    <row r="341" spans="1:16">
      <c r="I341" s="130"/>
      <c r="J341" s="133"/>
      <c r="K341" s="130"/>
      <c r="L341" s="130"/>
      <c r="M341" s="130"/>
      <c r="N341" s="142"/>
      <c r="O341" s="234"/>
      <c r="P341" s="194"/>
    </row>
    <row r="342" spans="1:16" ht="17.25">
      <c r="A342" s="632" t="s">
        <v>155</v>
      </c>
      <c r="B342" s="632"/>
      <c r="C342" s="632"/>
      <c r="D342" s="632"/>
      <c r="E342" s="632"/>
      <c r="F342" s="632"/>
      <c r="G342" s="632"/>
      <c r="I342" s="130"/>
      <c r="J342" s="402"/>
      <c r="K342" s="130"/>
      <c r="L342" s="130"/>
      <c r="M342" s="130"/>
      <c r="N342" s="142"/>
      <c r="O342" s="234"/>
      <c r="P342" s="194"/>
    </row>
    <row r="343" spans="1:16" ht="28.5">
      <c r="A343" s="43" t="s">
        <v>0</v>
      </c>
      <c r="B343" s="37" t="s">
        <v>10</v>
      </c>
      <c r="C343" s="36" t="s">
        <v>325</v>
      </c>
      <c r="D343" s="36" t="s">
        <v>326</v>
      </c>
      <c r="E343" s="36" t="s">
        <v>327</v>
      </c>
      <c r="F343" s="363" t="s">
        <v>386</v>
      </c>
      <c r="G343" s="35" t="s">
        <v>387</v>
      </c>
      <c r="I343" s="130"/>
      <c r="J343" s="133"/>
      <c r="K343" s="130"/>
      <c r="L343" s="130"/>
      <c r="M343" s="130"/>
      <c r="N343" s="142"/>
      <c r="O343" s="234"/>
      <c r="P343" s="194"/>
    </row>
    <row r="344" spans="1:16">
      <c r="A344" s="9">
        <v>1</v>
      </c>
      <c r="B344" s="430" t="s">
        <v>157</v>
      </c>
      <c r="C344" s="458" t="s">
        <v>156</v>
      </c>
      <c r="D344" s="31" t="s">
        <v>17</v>
      </c>
      <c r="E344" s="3" t="s">
        <v>497</v>
      </c>
      <c r="F344" s="374">
        <v>760</v>
      </c>
      <c r="G344" s="422">
        <f>F344*0.9+16</f>
        <v>700</v>
      </c>
      <c r="I344" s="130"/>
      <c r="J344" s="133"/>
      <c r="K344" s="130"/>
      <c r="L344" s="130"/>
      <c r="M344" s="130"/>
      <c r="N344" s="142"/>
      <c r="O344" s="234"/>
      <c r="P344" s="194"/>
    </row>
    <row r="345" spans="1:16">
      <c r="A345" s="9">
        <v>2</v>
      </c>
      <c r="B345" s="430" t="s">
        <v>158</v>
      </c>
      <c r="C345" s="458" t="s">
        <v>156</v>
      </c>
      <c r="D345" s="31" t="s">
        <v>17</v>
      </c>
      <c r="E345" s="3" t="s">
        <v>497</v>
      </c>
      <c r="F345" s="374">
        <v>760</v>
      </c>
      <c r="G345" s="422">
        <f>F345*0.9+16</f>
        <v>700</v>
      </c>
      <c r="I345" s="130"/>
      <c r="J345" s="277"/>
      <c r="K345" s="130"/>
      <c r="L345" s="130"/>
      <c r="M345" s="130"/>
      <c r="N345" s="142"/>
      <c r="O345" s="234"/>
      <c r="P345" s="194"/>
    </row>
    <row r="346" spans="1:16">
      <c r="A346" s="9">
        <v>3</v>
      </c>
      <c r="B346" s="430" t="s">
        <v>159</v>
      </c>
      <c r="C346" s="458" t="s">
        <v>156</v>
      </c>
      <c r="D346" s="31" t="s">
        <v>17</v>
      </c>
      <c r="E346" s="3" t="s">
        <v>497</v>
      </c>
      <c r="F346" s="374">
        <v>760</v>
      </c>
      <c r="G346" s="422">
        <f>F346*0.9+16</f>
        <v>700</v>
      </c>
      <c r="I346" s="147"/>
      <c r="J346" s="147"/>
      <c r="K346" s="147"/>
      <c r="L346" s="147"/>
      <c r="M346" s="147"/>
      <c r="N346" s="142"/>
      <c r="O346" s="142"/>
      <c r="P346" s="194"/>
    </row>
    <row r="347" spans="1:16" ht="24" customHeight="1">
      <c r="A347" s="9">
        <v>4</v>
      </c>
      <c r="B347" s="430" t="s">
        <v>160</v>
      </c>
      <c r="C347" s="458" t="s">
        <v>156</v>
      </c>
      <c r="D347" s="457" t="s">
        <v>17</v>
      </c>
      <c r="E347" s="456" t="s">
        <v>497</v>
      </c>
      <c r="F347" s="432">
        <v>760</v>
      </c>
      <c r="G347" s="431">
        <f>F347*0.9+16</f>
        <v>700</v>
      </c>
      <c r="I347" s="133"/>
      <c r="J347" s="133"/>
      <c r="K347" s="133"/>
      <c r="L347" s="133"/>
      <c r="M347" s="133"/>
      <c r="N347" s="142"/>
      <c r="O347" s="234"/>
      <c r="P347" s="194"/>
    </row>
    <row r="348" spans="1:16">
      <c r="A348" s="454"/>
      <c r="D348" s="451" t="s">
        <v>385</v>
      </c>
      <c r="E348" s="451" t="s">
        <v>385</v>
      </c>
      <c r="F348" s="432">
        <f>SUM(F344:F347)</f>
        <v>3040</v>
      </c>
      <c r="G348" s="455">
        <f>SUM(G344:G347)</f>
        <v>2800</v>
      </c>
      <c r="I348" s="133"/>
      <c r="J348" s="133"/>
      <c r="K348" s="133"/>
      <c r="L348" s="154"/>
      <c r="M348" s="154"/>
      <c r="N348" s="155"/>
      <c r="O348" s="155"/>
      <c r="P348" s="194"/>
    </row>
    <row r="349" spans="1:16" ht="28.5">
      <c r="A349" s="454"/>
      <c r="B349" s="453"/>
      <c r="C349" s="452"/>
      <c r="D349" s="451" t="s">
        <v>220</v>
      </c>
      <c r="E349" s="451" t="s">
        <v>220</v>
      </c>
      <c r="F349" s="450">
        <v>400</v>
      </c>
      <c r="G349" s="449">
        <v>400</v>
      </c>
      <c r="I349" s="151"/>
      <c r="J349" s="151"/>
      <c r="K349" s="151"/>
      <c r="L349" s="151"/>
      <c r="M349" s="151"/>
      <c r="N349" s="153"/>
      <c r="O349" s="234"/>
      <c r="P349" s="194"/>
    </row>
    <row r="350" spans="1:16" ht="28.5" customHeight="1">
      <c r="A350" s="15"/>
      <c r="B350" s="131"/>
      <c r="C350" s="132"/>
      <c r="D350" s="448" t="s">
        <v>385</v>
      </c>
      <c r="E350" s="448" t="s">
        <v>385</v>
      </c>
      <c r="F350" s="447">
        <f>SUM(F348:F349)</f>
        <v>3440</v>
      </c>
      <c r="G350" s="446">
        <f>SUM(G348:G349)</f>
        <v>3200</v>
      </c>
      <c r="I350" s="401"/>
      <c r="J350" s="401"/>
      <c r="K350" s="401"/>
      <c r="L350" s="401"/>
      <c r="M350" s="401"/>
      <c r="N350" s="146"/>
      <c r="O350" s="234"/>
      <c r="P350" s="194"/>
    </row>
    <row r="351" spans="1:16">
      <c r="A351" s="15"/>
      <c r="B351" s="131"/>
      <c r="C351" s="132"/>
      <c r="I351" s="271"/>
      <c r="J351" s="271"/>
      <c r="K351" s="271"/>
      <c r="L351" s="271"/>
      <c r="M351" s="271"/>
      <c r="N351" s="155"/>
      <c r="O351" s="272"/>
      <c r="P351" s="194"/>
    </row>
    <row r="352" spans="1:16" ht="28.5" customHeight="1">
      <c r="A352" s="14"/>
      <c r="B352" s="672" t="s">
        <v>556</v>
      </c>
      <c r="C352" s="672"/>
      <c r="D352" s="672"/>
      <c r="E352" s="672"/>
      <c r="F352" s="672"/>
      <c r="G352" s="672"/>
      <c r="I352" s="271"/>
      <c r="J352" s="271"/>
      <c r="K352" s="271"/>
      <c r="L352" s="271"/>
      <c r="M352" s="271"/>
      <c r="N352" s="155"/>
      <c r="O352" s="272"/>
      <c r="P352" s="194"/>
    </row>
    <row r="353" spans="1:16" ht="42.75" customHeight="1">
      <c r="A353" s="445" t="s">
        <v>0</v>
      </c>
      <c r="B353" s="444" t="s">
        <v>10</v>
      </c>
      <c r="C353" s="444" t="s">
        <v>325</v>
      </c>
      <c r="D353" s="444" t="s">
        <v>326</v>
      </c>
      <c r="E353" s="444" t="s">
        <v>505</v>
      </c>
      <c r="F353" s="443" t="s">
        <v>386</v>
      </c>
      <c r="G353" s="442" t="s">
        <v>387</v>
      </c>
      <c r="I353" s="130"/>
      <c r="J353" s="278"/>
      <c r="K353" s="258"/>
      <c r="L353" s="258"/>
      <c r="M353" s="251"/>
      <c r="N353" s="142"/>
      <c r="O353" s="234"/>
      <c r="P353" s="194"/>
    </row>
    <row r="354" spans="1:16" ht="28.5" customHeight="1">
      <c r="A354" s="436">
        <v>1</v>
      </c>
      <c r="B354" s="435" t="s">
        <v>19</v>
      </c>
      <c r="C354" s="434" t="s">
        <v>16</v>
      </c>
      <c r="D354" s="434" t="s">
        <v>20</v>
      </c>
      <c r="E354" s="441" t="s">
        <v>4</v>
      </c>
      <c r="F354" s="437">
        <v>800</v>
      </c>
      <c r="G354" s="431">
        <f>F354*0.9</f>
        <v>720</v>
      </c>
      <c r="I354" s="130"/>
      <c r="J354" s="279"/>
      <c r="K354" s="258"/>
      <c r="L354" s="258"/>
      <c r="M354" s="251"/>
      <c r="N354" s="142"/>
      <c r="O354" s="234"/>
      <c r="P354" s="194"/>
    </row>
    <row r="355" spans="1:16" ht="16.5" customHeight="1">
      <c r="A355" s="436">
        <v>2</v>
      </c>
      <c r="B355" s="435" t="s">
        <v>22</v>
      </c>
      <c r="C355" s="434" t="s">
        <v>21</v>
      </c>
      <c r="D355" s="434" t="s">
        <v>17</v>
      </c>
      <c r="E355" s="433">
        <v>2</v>
      </c>
      <c r="F355" s="437">
        <v>840</v>
      </c>
      <c r="G355" s="431">
        <f>F355*0.9+4</f>
        <v>760</v>
      </c>
      <c r="I355" s="130"/>
      <c r="J355" s="278"/>
      <c r="K355" s="258"/>
      <c r="L355" s="258"/>
      <c r="M355" s="251"/>
      <c r="N355" s="142"/>
      <c r="O355" s="234"/>
      <c r="P355" s="194"/>
    </row>
    <row r="356" spans="1:16" ht="16.5" customHeight="1">
      <c r="A356" s="436">
        <v>3</v>
      </c>
      <c r="B356" s="435" t="s">
        <v>23</v>
      </c>
      <c r="C356" s="434" t="s">
        <v>21</v>
      </c>
      <c r="D356" s="434" t="s">
        <v>17</v>
      </c>
      <c r="E356" s="433">
        <v>2</v>
      </c>
      <c r="F356" s="437">
        <v>840</v>
      </c>
      <c r="G356" s="431">
        <f>F356*0.9+4</f>
        <v>760</v>
      </c>
      <c r="I356" s="130"/>
      <c r="J356" s="278"/>
      <c r="K356" s="258"/>
      <c r="L356" s="258"/>
      <c r="M356" s="251"/>
      <c r="N356" s="142"/>
      <c r="O356" s="234"/>
      <c r="P356" s="194"/>
    </row>
    <row r="357" spans="1:16" ht="16.5">
      <c r="A357" s="436">
        <v>4</v>
      </c>
      <c r="B357" s="435" t="s">
        <v>24</v>
      </c>
      <c r="C357" s="434" t="s">
        <v>21</v>
      </c>
      <c r="D357" s="434" t="s">
        <v>17</v>
      </c>
      <c r="E357" s="440">
        <v>2</v>
      </c>
      <c r="F357" s="439">
        <v>1600</v>
      </c>
      <c r="G357" s="431">
        <f t="shared" ref="G357:G364" si="7">F357*0.9</f>
        <v>1440</v>
      </c>
      <c r="I357" s="160"/>
      <c r="J357" s="147"/>
      <c r="K357" s="255"/>
      <c r="L357" s="147"/>
      <c r="M357" s="147"/>
      <c r="N357" s="142"/>
      <c r="O357" s="142"/>
      <c r="P357" s="194"/>
    </row>
    <row r="358" spans="1:16" ht="16.5">
      <c r="A358" s="436">
        <v>5</v>
      </c>
      <c r="B358" s="435" t="s">
        <v>27</v>
      </c>
      <c r="C358" s="434" t="s">
        <v>21</v>
      </c>
      <c r="D358" s="434" t="s">
        <v>17</v>
      </c>
      <c r="E358" s="433">
        <v>2</v>
      </c>
      <c r="F358" s="437">
        <v>800</v>
      </c>
      <c r="G358" s="431">
        <f t="shared" si="7"/>
        <v>720</v>
      </c>
      <c r="I358" s="130"/>
      <c r="J358" s="133"/>
      <c r="K358" s="130"/>
      <c r="L358" s="133"/>
      <c r="M358" s="133"/>
      <c r="N358" s="142"/>
      <c r="O358" s="234"/>
      <c r="P358" s="194"/>
    </row>
    <row r="359" spans="1:16" ht="16.5" customHeight="1">
      <c r="A359" s="436">
        <v>6</v>
      </c>
      <c r="B359" s="435" t="s">
        <v>29</v>
      </c>
      <c r="C359" s="434" t="s">
        <v>21</v>
      </c>
      <c r="D359" s="434" t="s">
        <v>17</v>
      </c>
      <c r="E359" s="433">
        <v>2</v>
      </c>
      <c r="F359" s="437">
        <v>800</v>
      </c>
      <c r="G359" s="438">
        <f t="shared" si="7"/>
        <v>720</v>
      </c>
      <c r="I359" s="130"/>
      <c r="J359" s="133"/>
      <c r="K359" s="130"/>
      <c r="L359" s="154"/>
      <c r="M359" s="154"/>
      <c r="N359" s="155"/>
      <c r="O359" s="155"/>
      <c r="P359" s="194"/>
    </row>
    <row r="360" spans="1:16" ht="16.5" customHeight="1">
      <c r="A360" s="436">
        <v>7</v>
      </c>
      <c r="B360" s="435" t="s">
        <v>30</v>
      </c>
      <c r="C360" s="434" t="s">
        <v>21</v>
      </c>
      <c r="D360" s="434" t="s">
        <v>17</v>
      </c>
      <c r="E360" s="433">
        <v>2</v>
      </c>
      <c r="F360" s="437">
        <v>800</v>
      </c>
      <c r="G360" s="438">
        <f t="shared" si="7"/>
        <v>720</v>
      </c>
      <c r="I360" s="130"/>
      <c r="J360" s="133"/>
      <c r="K360" s="130"/>
      <c r="L360" s="151"/>
      <c r="M360" s="151"/>
      <c r="N360" s="153"/>
      <c r="O360" s="234"/>
      <c r="P360" s="194"/>
    </row>
    <row r="361" spans="1:16" ht="16.5" customHeight="1">
      <c r="A361" s="436">
        <v>8</v>
      </c>
      <c r="B361" s="435" t="s">
        <v>32</v>
      </c>
      <c r="C361" s="434" t="s">
        <v>21</v>
      </c>
      <c r="D361" s="434" t="s">
        <v>17</v>
      </c>
      <c r="E361" s="433">
        <v>2</v>
      </c>
      <c r="F361" s="437">
        <v>800</v>
      </c>
      <c r="G361" s="431">
        <f t="shared" si="7"/>
        <v>720</v>
      </c>
      <c r="I361" s="130"/>
      <c r="J361" s="256"/>
      <c r="K361" s="256"/>
      <c r="L361" s="256"/>
      <c r="M361" s="256"/>
      <c r="N361" s="257"/>
      <c r="O361" s="234"/>
      <c r="P361" s="194"/>
    </row>
    <row r="362" spans="1:16" ht="16.5" customHeight="1">
      <c r="A362" s="436">
        <v>9</v>
      </c>
      <c r="B362" s="435" t="s">
        <v>33</v>
      </c>
      <c r="C362" s="434" t="s">
        <v>21</v>
      </c>
      <c r="D362" s="434" t="s">
        <v>17</v>
      </c>
      <c r="E362" s="433">
        <v>2</v>
      </c>
      <c r="F362" s="437">
        <v>800</v>
      </c>
      <c r="G362" s="431">
        <f t="shared" si="7"/>
        <v>720</v>
      </c>
      <c r="I362" s="271"/>
      <c r="J362" s="271"/>
      <c r="K362" s="271"/>
      <c r="L362" s="271"/>
      <c r="M362" s="271"/>
      <c r="N362" s="155"/>
      <c r="O362" s="272"/>
      <c r="P362" s="194"/>
    </row>
    <row r="363" spans="1:16" ht="16.5">
      <c r="A363" s="436">
        <v>10</v>
      </c>
      <c r="B363" s="435" t="s">
        <v>34</v>
      </c>
      <c r="C363" s="434" t="s">
        <v>21</v>
      </c>
      <c r="D363" s="434" t="s">
        <v>17</v>
      </c>
      <c r="E363" s="433">
        <v>2</v>
      </c>
      <c r="F363" s="437">
        <v>800</v>
      </c>
      <c r="G363" s="431">
        <f t="shared" si="7"/>
        <v>720</v>
      </c>
      <c r="I363" s="271"/>
      <c r="J363" s="271"/>
      <c r="K363" s="271"/>
      <c r="L363" s="271"/>
      <c r="M363" s="271"/>
      <c r="N363" s="155"/>
      <c r="O363" s="272"/>
      <c r="P363" s="194"/>
    </row>
    <row r="364" spans="1:16" ht="16.5">
      <c r="A364" s="436">
        <v>11</v>
      </c>
      <c r="B364" s="435" t="s">
        <v>37</v>
      </c>
      <c r="C364" s="434" t="s">
        <v>21</v>
      </c>
      <c r="D364" s="434" t="s">
        <v>17</v>
      </c>
      <c r="E364" s="433">
        <v>2</v>
      </c>
      <c r="F364" s="437">
        <v>800</v>
      </c>
      <c r="G364" s="431">
        <f t="shared" si="7"/>
        <v>720</v>
      </c>
      <c r="I364" s="280"/>
      <c r="J364" s="402"/>
      <c r="K364" s="130"/>
      <c r="L364" s="130"/>
      <c r="M364" s="130"/>
      <c r="N364" s="281"/>
      <c r="O364" s="234"/>
      <c r="P364" s="194"/>
    </row>
    <row r="365" spans="1:16" ht="16.5">
      <c r="A365" s="436">
        <v>12</v>
      </c>
      <c r="B365" s="435" t="s">
        <v>885</v>
      </c>
      <c r="C365" s="434" t="s">
        <v>21</v>
      </c>
      <c r="D365" s="434" t="s">
        <v>17</v>
      </c>
      <c r="E365" s="433">
        <v>2</v>
      </c>
      <c r="F365" s="432">
        <v>1700</v>
      </c>
      <c r="G365" s="431">
        <v>1500</v>
      </c>
      <c r="I365" s="280"/>
      <c r="J365" s="133"/>
      <c r="K365" s="130"/>
      <c r="L365" s="130"/>
      <c r="M365" s="130"/>
      <c r="N365" s="281"/>
      <c r="O365" s="234"/>
      <c r="P365" s="194"/>
    </row>
    <row r="366" spans="1:16" ht="16.5">
      <c r="A366" s="47">
        <v>13</v>
      </c>
      <c r="B366" s="430" t="s">
        <v>61</v>
      </c>
      <c r="C366" s="429" t="s">
        <v>21</v>
      </c>
      <c r="D366" s="429" t="s">
        <v>17</v>
      </c>
      <c r="E366" s="1">
        <v>2</v>
      </c>
      <c r="F366" s="376">
        <v>1960</v>
      </c>
      <c r="G366" s="422">
        <f>F366*0.9+16</f>
        <v>1780</v>
      </c>
      <c r="I366" s="280"/>
      <c r="J366" s="133"/>
      <c r="K366" s="130"/>
      <c r="L366" s="130"/>
      <c r="M366" s="130"/>
      <c r="N366" s="281"/>
      <c r="O366" s="234"/>
      <c r="P366" s="194"/>
    </row>
    <row r="367" spans="1:16" ht="17.25" thickBot="1">
      <c r="A367" s="47">
        <v>14</v>
      </c>
      <c r="B367" s="430" t="s">
        <v>66</v>
      </c>
      <c r="C367" s="429" t="s">
        <v>21</v>
      </c>
      <c r="D367" s="429" t="s">
        <v>17</v>
      </c>
      <c r="E367" s="49">
        <v>2</v>
      </c>
      <c r="F367" s="428">
        <v>2860</v>
      </c>
      <c r="G367" s="422">
        <f>F367*0.9+6</f>
        <v>2580</v>
      </c>
      <c r="I367" s="280"/>
      <c r="J367" s="133"/>
      <c r="K367" s="130"/>
      <c r="L367" s="130"/>
      <c r="M367" s="130"/>
      <c r="N367" s="281"/>
      <c r="O367" s="234"/>
      <c r="P367" s="194"/>
    </row>
    <row r="368" spans="1:16" ht="15" customHeight="1">
      <c r="A368" s="50"/>
      <c r="B368" s="673"/>
      <c r="C368" s="674"/>
      <c r="D368" s="643" t="s">
        <v>506</v>
      </c>
      <c r="E368" s="644"/>
      <c r="F368" s="376">
        <f>SUM(F354:F367)</f>
        <v>16200</v>
      </c>
      <c r="G368" s="6">
        <f>SUM(G354:G367)</f>
        <v>14580</v>
      </c>
      <c r="I368" s="280"/>
      <c r="J368" s="133"/>
      <c r="K368" s="130"/>
      <c r="L368" s="130"/>
      <c r="M368" s="130"/>
      <c r="N368" s="281"/>
      <c r="O368" s="234"/>
      <c r="P368" s="194"/>
    </row>
    <row r="369" spans="1:16">
      <c r="I369" s="280"/>
      <c r="J369" s="133"/>
      <c r="K369" s="130"/>
      <c r="L369" s="130"/>
      <c r="M369" s="130"/>
      <c r="N369" s="142"/>
      <c r="O369" s="234"/>
      <c r="P369" s="194"/>
    </row>
    <row r="370" spans="1:16" ht="17.25">
      <c r="A370" s="666" t="s">
        <v>557</v>
      </c>
      <c r="B370" s="666"/>
      <c r="C370" s="666"/>
      <c r="D370" s="666"/>
      <c r="E370" s="666"/>
      <c r="F370" s="666"/>
      <c r="G370" s="666"/>
      <c r="I370" s="280"/>
      <c r="J370" s="133"/>
      <c r="K370" s="130"/>
      <c r="L370" s="130"/>
      <c r="M370" s="130"/>
      <c r="N370" s="142"/>
      <c r="O370" s="234"/>
      <c r="P370" s="194"/>
    </row>
    <row r="371" spans="1:16" ht="28.5">
      <c r="A371" s="57" t="s">
        <v>0</v>
      </c>
      <c r="B371" s="57" t="s">
        <v>558</v>
      </c>
      <c r="C371" s="400" t="s">
        <v>325</v>
      </c>
      <c r="D371" s="400" t="s">
        <v>326</v>
      </c>
      <c r="E371" s="400" t="s">
        <v>505</v>
      </c>
      <c r="F371" s="365" t="s">
        <v>386</v>
      </c>
      <c r="G371" s="6" t="s">
        <v>387</v>
      </c>
      <c r="I371" s="280"/>
      <c r="J371" s="133"/>
      <c r="K371" s="130"/>
      <c r="L371" s="130"/>
      <c r="M371" s="130"/>
      <c r="N371" s="142"/>
      <c r="O371" s="234"/>
      <c r="P371" s="194"/>
    </row>
    <row r="372" spans="1:16">
      <c r="A372" s="58">
        <v>1</v>
      </c>
      <c r="B372" s="408" t="s">
        <v>15</v>
      </c>
      <c r="C372" s="59" t="s">
        <v>16</v>
      </c>
      <c r="D372" s="40" t="s">
        <v>17</v>
      </c>
      <c r="E372" s="59">
        <v>1</v>
      </c>
      <c r="F372" s="424">
        <v>800</v>
      </c>
      <c r="G372" s="422">
        <f t="shared" ref="G372:G379" si="8">F372*0.9</f>
        <v>720</v>
      </c>
      <c r="I372" s="280"/>
      <c r="J372" s="133"/>
      <c r="K372" s="130"/>
      <c r="L372" s="130"/>
      <c r="M372" s="130"/>
      <c r="N372" s="142"/>
      <c r="O372" s="234"/>
      <c r="P372" s="194"/>
    </row>
    <row r="373" spans="1:16">
      <c r="A373" s="58">
        <v>2</v>
      </c>
      <c r="B373" s="408" t="s">
        <v>559</v>
      </c>
      <c r="C373" s="59" t="s">
        <v>21</v>
      </c>
      <c r="D373" s="40" t="s">
        <v>17</v>
      </c>
      <c r="E373" s="59">
        <v>2</v>
      </c>
      <c r="F373" s="426">
        <v>2000</v>
      </c>
      <c r="G373" s="422">
        <f t="shared" si="8"/>
        <v>1800</v>
      </c>
      <c r="I373" s="280"/>
      <c r="J373" s="133"/>
      <c r="K373" s="130"/>
      <c r="L373" s="130"/>
      <c r="M373" s="130"/>
      <c r="N373" s="142"/>
      <c r="O373" s="234"/>
      <c r="P373" s="194"/>
    </row>
    <row r="374" spans="1:16">
      <c r="A374" s="58">
        <v>3</v>
      </c>
      <c r="B374" s="408" t="s">
        <v>560</v>
      </c>
      <c r="C374" s="59" t="s">
        <v>21</v>
      </c>
      <c r="D374" s="40" t="s">
        <v>17</v>
      </c>
      <c r="E374" s="59">
        <v>2</v>
      </c>
      <c r="F374" s="426">
        <v>2000</v>
      </c>
      <c r="G374" s="422">
        <f t="shared" si="8"/>
        <v>1800</v>
      </c>
      <c r="I374" s="280"/>
      <c r="J374" s="133"/>
      <c r="K374" s="130"/>
      <c r="L374" s="130"/>
      <c r="M374" s="130"/>
      <c r="N374" s="142"/>
      <c r="O374" s="234"/>
      <c r="P374" s="194"/>
    </row>
    <row r="375" spans="1:16" ht="18" customHeight="1">
      <c r="A375" s="58">
        <v>4</v>
      </c>
      <c r="B375" s="408" t="s">
        <v>74</v>
      </c>
      <c r="C375" s="59" t="s">
        <v>21</v>
      </c>
      <c r="D375" s="40" t="s">
        <v>17</v>
      </c>
      <c r="E375" s="59">
        <v>2</v>
      </c>
      <c r="F375" s="426">
        <v>2000</v>
      </c>
      <c r="G375" s="422">
        <f t="shared" si="8"/>
        <v>1800</v>
      </c>
      <c r="I375" s="280"/>
      <c r="J375" s="282"/>
      <c r="K375" s="258"/>
      <c r="L375" s="258"/>
      <c r="M375" s="258"/>
      <c r="N375" s="142"/>
      <c r="O375" s="234"/>
      <c r="P375" s="194"/>
    </row>
    <row r="376" spans="1:16" ht="15" customHeight="1">
      <c r="A376" s="58">
        <v>5</v>
      </c>
      <c r="B376" s="408" t="s">
        <v>561</v>
      </c>
      <c r="C376" s="59" t="s">
        <v>21</v>
      </c>
      <c r="D376" s="40" t="s">
        <v>17</v>
      </c>
      <c r="E376" s="59">
        <v>2</v>
      </c>
      <c r="F376" s="426">
        <v>2000</v>
      </c>
      <c r="G376" s="422">
        <f t="shared" si="8"/>
        <v>1800</v>
      </c>
      <c r="I376" s="283"/>
      <c r="J376" s="163"/>
      <c r="K376" s="163"/>
      <c r="L376" s="405"/>
      <c r="M376" s="405"/>
      <c r="N376" s="142"/>
      <c r="O376" s="142"/>
      <c r="P376" s="194"/>
    </row>
    <row r="377" spans="1:16" ht="16.5">
      <c r="A377" s="58">
        <v>6</v>
      </c>
      <c r="B377" s="408" t="s">
        <v>562</v>
      </c>
      <c r="C377" s="59" t="s">
        <v>21</v>
      </c>
      <c r="D377" s="40" t="s">
        <v>17</v>
      </c>
      <c r="E377" s="59">
        <v>2</v>
      </c>
      <c r="F377" s="426">
        <v>2000</v>
      </c>
      <c r="G377" s="422">
        <f t="shared" si="8"/>
        <v>1800</v>
      </c>
      <c r="I377" s="151"/>
      <c r="J377" s="163"/>
      <c r="K377" s="163"/>
      <c r="L377" s="402"/>
      <c r="M377" s="402"/>
      <c r="N377" s="142"/>
      <c r="O377" s="234"/>
      <c r="P377" s="194"/>
    </row>
    <row r="378" spans="1:16" ht="16.5">
      <c r="A378" s="58">
        <v>7</v>
      </c>
      <c r="B378" s="408" t="s">
        <v>563</v>
      </c>
      <c r="C378" s="59" t="s">
        <v>21</v>
      </c>
      <c r="D378" s="40" t="s">
        <v>17</v>
      </c>
      <c r="E378" s="59">
        <v>2</v>
      </c>
      <c r="F378" s="426">
        <v>2000</v>
      </c>
      <c r="G378" s="422">
        <f t="shared" si="8"/>
        <v>1800</v>
      </c>
      <c r="I378" s="151"/>
      <c r="J378" s="163"/>
      <c r="K378" s="163"/>
      <c r="L378" s="404"/>
      <c r="M378" s="404"/>
      <c r="N378" s="155"/>
      <c r="O378" s="155"/>
      <c r="P378" s="194"/>
    </row>
    <row r="379" spans="1:16" ht="28.5">
      <c r="A379" s="58">
        <v>8</v>
      </c>
      <c r="B379" s="60" t="s">
        <v>564</v>
      </c>
      <c r="C379" s="59" t="s">
        <v>16</v>
      </c>
      <c r="D379" s="40" t="s">
        <v>17</v>
      </c>
      <c r="E379" s="61">
        <v>4</v>
      </c>
      <c r="F379" s="427">
        <v>20000</v>
      </c>
      <c r="G379" s="422">
        <f t="shared" si="8"/>
        <v>18000</v>
      </c>
      <c r="I379" s="151"/>
      <c r="J379" s="151"/>
      <c r="K379" s="151"/>
      <c r="L379" s="151"/>
      <c r="M379" s="151"/>
      <c r="N379" s="153"/>
      <c r="O379" s="234"/>
      <c r="P379" s="194"/>
    </row>
    <row r="380" spans="1:16" ht="17.25">
      <c r="A380" s="62"/>
      <c r="B380" s="63"/>
      <c r="C380" s="64"/>
      <c r="D380" s="643" t="s">
        <v>506</v>
      </c>
      <c r="E380" s="644"/>
      <c r="F380" s="378">
        <f>SUM(F372:F379)</f>
        <v>32800</v>
      </c>
      <c r="G380" s="392">
        <f>SUM(G372:G379)</f>
        <v>29520</v>
      </c>
      <c r="I380" s="259"/>
      <c r="J380" s="259"/>
      <c r="K380" s="259"/>
      <c r="L380" s="259"/>
      <c r="M380" s="259"/>
      <c r="N380" s="260"/>
      <c r="O380" s="234"/>
      <c r="P380" s="194"/>
    </row>
    <row r="381" spans="1:16">
      <c r="A381" s="667"/>
      <c r="B381" s="667"/>
      <c r="C381" s="667"/>
      <c r="D381" s="668"/>
      <c r="E381" s="668"/>
      <c r="F381" s="669"/>
      <c r="G381" s="65"/>
      <c r="I381" s="158"/>
      <c r="J381" s="263"/>
      <c r="K381" s="158"/>
      <c r="L381" s="158"/>
      <c r="M381" s="158"/>
      <c r="N381" s="284"/>
      <c r="O381" s="234"/>
      <c r="P381" s="194"/>
    </row>
    <row r="382" spans="1:16" ht="17.25">
      <c r="A382" s="666" t="s">
        <v>565</v>
      </c>
      <c r="B382" s="666"/>
      <c r="C382" s="666"/>
      <c r="D382" s="666"/>
      <c r="E382" s="666"/>
      <c r="F382" s="666"/>
      <c r="G382" s="666"/>
      <c r="I382" s="158"/>
      <c r="J382" s="263"/>
      <c r="K382" s="158"/>
      <c r="L382" s="158"/>
      <c r="M382" s="158"/>
      <c r="N382" s="285"/>
      <c r="O382" s="234"/>
      <c r="P382" s="194"/>
    </row>
    <row r="383" spans="1:16" ht="28.5">
      <c r="A383" s="57" t="s">
        <v>0</v>
      </c>
      <c r="B383" s="57" t="s">
        <v>558</v>
      </c>
      <c r="C383" s="400" t="s">
        <v>325</v>
      </c>
      <c r="D383" s="400" t="s">
        <v>326</v>
      </c>
      <c r="E383" s="400" t="s">
        <v>505</v>
      </c>
      <c r="F383" s="365" t="s">
        <v>386</v>
      </c>
      <c r="G383" s="6" t="s">
        <v>387</v>
      </c>
      <c r="I383" s="158"/>
      <c r="J383" s="263"/>
      <c r="K383" s="158"/>
      <c r="L383" s="158"/>
      <c r="M383" s="158"/>
      <c r="N383" s="285"/>
      <c r="O383" s="234"/>
      <c r="P383" s="194"/>
    </row>
    <row r="384" spans="1:16" ht="29.25" customHeight="1">
      <c r="A384" s="58">
        <v>1</v>
      </c>
      <c r="B384" s="408" t="s">
        <v>15</v>
      </c>
      <c r="C384" s="59" t="s">
        <v>16</v>
      </c>
      <c r="D384" s="40" t="s">
        <v>17</v>
      </c>
      <c r="E384" s="59">
        <v>1</v>
      </c>
      <c r="F384" s="424">
        <v>800</v>
      </c>
      <c r="G384" s="422">
        <f>F384*0.9</f>
        <v>720</v>
      </c>
      <c r="I384" s="158"/>
      <c r="J384" s="263"/>
      <c r="K384" s="158"/>
      <c r="L384" s="158"/>
      <c r="M384" s="158"/>
      <c r="N384" s="285"/>
      <c r="O384" s="234"/>
      <c r="P384" s="194"/>
    </row>
    <row r="385" spans="1:16" ht="15" customHeight="1">
      <c r="A385" s="58">
        <v>2</v>
      </c>
      <c r="B385" s="408" t="s">
        <v>559</v>
      </c>
      <c r="C385" s="59" t="s">
        <v>21</v>
      </c>
      <c r="D385" s="40" t="s">
        <v>17</v>
      </c>
      <c r="E385" s="59">
        <v>2</v>
      </c>
      <c r="F385" s="426">
        <v>2000</v>
      </c>
      <c r="G385" s="422">
        <f>F385*0.9</f>
        <v>1800</v>
      </c>
      <c r="I385" s="158"/>
      <c r="J385" s="263"/>
      <c r="K385" s="158"/>
      <c r="L385" s="158"/>
      <c r="M385" s="158"/>
      <c r="N385" s="285"/>
      <c r="O385" s="234"/>
      <c r="P385" s="194"/>
    </row>
    <row r="386" spans="1:16">
      <c r="A386" s="58">
        <v>3</v>
      </c>
      <c r="B386" s="408" t="s">
        <v>560</v>
      </c>
      <c r="C386" s="59" t="s">
        <v>21</v>
      </c>
      <c r="D386" s="40" t="s">
        <v>17</v>
      </c>
      <c r="E386" s="59">
        <v>2</v>
      </c>
      <c r="F386" s="426">
        <f>F373</f>
        <v>2000</v>
      </c>
      <c r="G386" s="422">
        <f>F386*0.9</f>
        <v>1800</v>
      </c>
      <c r="I386" s="158"/>
      <c r="J386" s="263"/>
      <c r="K386" s="158"/>
      <c r="L386" s="158"/>
      <c r="M386" s="158"/>
      <c r="N386" s="285"/>
      <c r="O386" s="234"/>
      <c r="P386" s="194"/>
    </row>
    <row r="387" spans="1:16">
      <c r="A387" s="58">
        <v>4</v>
      </c>
      <c r="B387" s="408" t="s">
        <v>74</v>
      </c>
      <c r="C387" s="59" t="s">
        <v>21</v>
      </c>
      <c r="D387" s="40" t="s">
        <v>17</v>
      </c>
      <c r="E387" s="59">
        <v>2</v>
      </c>
      <c r="F387" s="426">
        <f>F374</f>
        <v>2000</v>
      </c>
      <c r="G387" s="422">
        <f>F387*0.9</f>
        <v>1800</v>
      </c>
      <c r="I387" s="158"/>
      <c r="J387" s="263"/>
      <c r="K387" s="158"/>
      <c r="L387" s="158"/>
      <c r="M387" s="158"/>
      <c r="N387" s="285"/>
      <c r="O387" s="234"/>
      <c r="P387" s="194"/>
    </row>
    <row r="388" spans="1:16">
      <c r="A388" s="58">
        <v>5</v>
      </c>
      <c r="B388" s="408" t="s">
        <v>561</v>
      </c>
      <c r="C388" s="59" t="s">
        <v>21</v>
      </c>
      <c r="D388" s="40" t="s">
        <v>17</v>
      </c>
      <c r="E388" s="59">
        <v>2</v>
      </c>
      <c r="F388" s="426">
        <f>F375</f>
        <v>2000</v>
      </c>
      <c r="G388" s="422">
        <f>F388*0.9</f>
        <v>1800</v>
      </c>
      <c r="I388" s="158"/>
      <c r="J388" s="286"/>
      <c r="K388" s="158"/>
      <c r="L388" s="158"/>
      <c r="M388" s="158"/>
      <c r="N388" s="284"/>
      <c r="O388" s="234"/>
      <c r="P388" s="194"/>
    </row>
    <row r="389" spans="1:16">
      <c r="A389" s="62"/>
      <c r="B389" s="63"/>
      <c r="C389" s="64"/>
      <c r="D389" s="643" t="s">
        <v>506</v>
      </c>
      <c r="E389" s="644"/>
      <c r="F389" s="378">
        <f>SUM(F384:F388)</f>
        <v>8800</v>
      </c>
      <c r="G389" s="61">
        <f>SUM(G384:G388)</f>
        <v>7920</v>
      </c>
      <c r="I389" s="262"/>
      <c r="J389" s="261"/>
      <c r="K389" s="262"/>
      <c r="L389" s="261"/>
      <c r="M389" s="261"/>
      <c r="N389" s="284"/>
      <c r="O389" s="284"/>
      <c r="P389" s="194"/>
    </row>
    <row r="390" spans="1:16" ht="16.5" customHeight="1">
      <c r="A390" s="62"/>
      <c r="B390" s="63"/>
      <c r="C390" s="64"/>
      <c r="D390" s="670" t="s">
        <v>507</v>
      </c>
      <c r="E390" s="670"/>
      <c r="F390" s="375">
        <v>400</v>
      </c>
      <c r="G390" s="390">
        <v>400</v>
      </c>
      <c r="I390" s="158"/>
      <c r="J390" s="263"/>
      <c r="K390" s="158"/>
      <c r="L390" s="263"/>
      <c r="M390" s="263"/>
      <c r="N390" s="142"/>
      <c r="O390" s="234"/>
      <c r="P390" s="194"/>
    </row>
    <row r="391" spans="1:16" ht="16.5" customHeight="1">
      <c r="A391" s="62"/>
      <c r="B391" s="63"/>
      <c r="C391" s="64"/>
      <c r="D391" s="645" t="s">
        <v>506</v>
      </c>
      <c r="E391" s="646"/>
      <c r="F391" s="379">
        <f>SUM(F389:F390)</f>
        <v>9200</v>
      </c>
      <c r="G391" s="57">
        <f>SUM(G389:G390)</f>
        <v>8320</v>
      </c>
      <c r="I391" s="158"/>
      <c r="J391" s="263"/>
      <c r="K391" s="158"/>
      <c r="L391" s="159"/>
      <c r="M391" s="159"/>
      <c r="N391" s="265"/>
      <c r="O391" s="265"/>
      <c r="P391" s="194"/>
    </row>
    <row r="392" spans="1:16" ht="15" customHeight="1">
      <c r="A392" s="62"/>
      <c r="B392" s="63"/>
      <c r="C392" s="64"/>
      <c r="D392" s="298"/>
      <c r="E392" s="298"/>
      <c r="F392" s="380"/>
      <c r="G392" s="385"/>
      <c r="I392" s="287"/>
      <c r="J392" s="287"/>
      <c r="K392" s="287"/>
      <c r="L392" s="287"/>
      <c r="M392" s="287"/>
      <c r="N392" s="264"/>
      <c r="O392" s="234"/>
      <c r="P392" s="194"/>
    </row>
    <row r="393" spans="1:16" ht="17.25" customHeight="1">
      <c r="A393" s="666" t="s">
        <v>566</v>
      </c>
      <c r="B393" s="666"/>
      <c r="C393" s="666"/>
      <c r="D393" s="666"/>
      <c r="E393" s="666"/>
      <c r="F393" s="666"/>
      <c r="G393" s="666"/>
      <c r="I393" s="259"/>
      <c r="J393" s="259"/>
      <c r="K393" s="259"/>
      <c r="L393" s="259"/>
      <c r="M393" s="259"/>
      <c r="N393" s="260"/>
      <c r="O393" s="234"/>
      <c r="P393" s="194"/>
    </row>
    <row r="394" spans="1:16" ht="28.5">
      <c r="A394" s="57" t="s">
        <v>0</v>
      </c>
      <c r="B394" s="57" t="s">
        <v>558</v>
      </c>
      <c r="C394" s="400" t="s">
        <v>325</v>
      </c>
      <c r="D394" s="400" t="s">
        <v>326</v>
      </c>
      <c r="E394" s="400" t="s">
        <v>505</v>
      </c>
      <c r="F394" s="365" t="s">
        <v>386</v>
      </c>
      <c r="G394" s="6" t="s">
        <v>387</v>
      </c>
      <c r="I394" s="271"/>
      <c r="J394" s="271"/>
      <c r="K394" s="271"/>
      <c r="L394" s="271"/>
      <c r="M394" s="271"/>
      <c r="N394" s="155"/>
      <c r="O394" s="272"/>
      <c r="P394" s="194"/>
    </row>
    <row r="395" spans="1:16">
      <c r="A395" s="58">
        <v>1</v>
      </c>
      <c r="B395" s="408" t="s">
        <v>15</v>
      </c>
      <c r="C395" s="59" t="s">
        <v>16</v>
      </c>
      <c r="D395" s="40" t="s">
        <v>17</v>
      </c>
      <c r="E395" s="59">
        <v>1</v>
      </c>
      <c r="F395" s="367">
        <v>800</v>
      </c>
      <c r="G395" s="59">
        <v>720</v>
      </c>
      <c r="I395" s="271"/>
      <c r="J395" s="271"/>
      <c r="K395" s="271"/>
      <c r="L395" s="271"/>
      <c r="M395" s="271"/>
      <c r="N395" s="155"/>
      <c r="O395" s="272"/>
      <c r="P395" s="194"/>
    </row>
    <row r="396" spans="1:16" ht="28.5">
      <c r="A396" s="58">
        <v>2</v>
      </c>
      <c r="B396" s="60" t="s">
        <v>564</v>
      </c>
      <c r="C396" s="59" t="s">
        <v>16</v>
      </c>
      <c r="D396" s="40" t="s">
        <v>17</v>
      </c>
      <c r="E396" s="61" t="s">
        <v>555</v>
      </c>
      <c r="F396" s="378">
        <v>20000</v>
      </c>
      <c r="G396" s="61">
        <v>18000</v>
      </c>
      <c r="I396" s="158"/>
      <c r="J396" s="263"/>
      <c r="K396" s="158"/>
      <c r="L396" s="158"/>
      <c r="M396" s="158"/>
      <c r="N396" s="284"/>
      <c r="O396" s="234"/>
      <c r="P396" s="194"/>
    </row>
    <row r="397" spans="1:16" ht="15" customHeight="1">
      <c r="A397" s="62"/>
      <c r="B397" s="63"/>
      <c r="C397" s="64"/>
      <c r="D397" s="643" t="s">
        <v>506</v>
      </c>
      <c r="E397" s="644"/>
      <c r="F397" s="378">
        <f>SUM(F395:F396)</f>
        <v>20800</v>
      </c>
      <c r="G397" s="61">
        <f>SUM(G395:G396)</f>
        <v>18720</v>
      </c>
      <c r="I397" s="158"/>
      <c r="J397" s="263"/>
      <c r="K397" s="158"/>
      <c r="L397" s="158"/>
      <c r="M397" s="158"/>
      <c r="N397" s="285"/>
      <c r="O397" s="234"/>
      <c r="P397" s="194"/>
    </row>
    <row r="398" spans="1:16" ht="15" customHeight="1">
      <c r="A398" s="50"/>
      <c r="B398" s="66"/>
      <c r="C398" s="66"/>
      <c r="D398" s="66"/>
      <c r="E398" s="66"/>
      <c r="F398" s="381"/>
      <c r="G398" s="393"/>
      <c r="I398" s="158"/>
      <c r="J398" s="263"/>
      <c r="K398" s="158"/>
      <c r="L398" s="158"/>
      <c r="M398" s="158"/>
      <c r="N398" s="285"/>
      <c r="O398" s="234"/>
      <c r="P398" s="194"/>
    </row>
    <row r="399" spans="1:16" ht="15" customHeight="1">
      <c r="A399" s="50"/>
      <c r="B399" s="66"/>
      <c r="C399" s="66"/>
      <c r="D399" s="66"/>
      <c r="E399" s="66"/>
      <c r="F399" s="381"/>
      <c r="G399" s="393"/>
      <c r="I399" s="262"/>
      <c r="J399" s="261"/>
      <c r="K399" s="262"/>
      <c r="L399" s="261"/>
      <c r="M399" s="261"/>
      <c r="N399" s="284"/>
      <c r="O399" s="284"/>
      <c r="P399" s="194"/>
    </row>
    <row r="400" spans="1:16" ht="17.25">
      <c r="A400" s="647" t="s">
        <v>567</v>
      </c>
      <c r="B400" s="648"/>
      <c r="C400" s="648"/>
      <c r="D400" s="648"/>
      <c r="E400" s="648"/>
      <c r="F400" s="648"/>
      <c r="G400" s="675"/>
      <c r="I400" s="158"/>
      <c r="J400" s="263"/>
      <c r="K400" s="158"/>
      <c r="L400" s="263"/>
      <c r="M400" s="263"/>
      <c r="N400" s="142"/>
      <c r="O400" s="234"/>
      <c r="P400" s="194"/>
    </row>
    <row r="401" spans="1:16" ht="28.5">
      <c r="A401" s="57" t="s">
        <v>0</v>
      </c>
      <c r="B401" s="57" t="s">
        <v>558</v>
      </c>
      <c r="C401" s="400" t="s">
        <v>325</v>
      </c>
      <c r="D401" s="400" t="s">
        <v>326</v>
      </c>
      <c r="E401" s="400" t="s">
        <v>505</v>
      </c>
      <c r="F401" s="365" t="s">
        <v>386</v>
      </c>
      <c r="G401" s="6" t="s">
        <v>387</v>
      </c>
      <c r="I401" s="158"/>
      <c r="J401" s="263"/>
      <c r="K401" s="158"/>
      <c r="L401" s="159"/>
      <c r="M401" s="159"/>
      <c r="N401" s="265"/>
      <c r="O401" s="265"/>
      <c r="P401" s="194"/>
    </row>
    <row r="402" spans="1:16">
      <c r="A402" s="1">
        <v>1</v>
      </c>
      <c r="B402" s="408" t="s">
        <v>15</v>
      </c>
      <c r="C402" s="59" t="s">
        <v>16</v>
      </c>
      <c r="D402" s="40" t="s">
        <v>17</v>
      </c>
      <c r="E402" s="1">
        <v>1</v>
      </c>
      <c r="F402" s="424">
        <v>800</v>
      </c>
      <c r="G402" s="422">
        <f t="shared" ref="G402:G407" si="9">F402*0.9</f>
        <v>720</v>
      </c>
      <c r="I402" s="158"/>
      <c r="J402" s="263"/>
      <c r="K402" s="158"/>
      <c r="L402" s="159"/>
      <c r="M402" s="159"/>
      <c r="N402" s="265"/>
      <c r="O402" s="234"/>
      <c r="P402" s="194"/>
    </row>
    <row r="403" spans="1:16" ht="18" customHeight="1">
      <c r="A403" s="1">
        <v>2</v>
      </c>
      <c r="B403" s="2" t="s">
        <v>27</v>
      </c>
      <c r="C403" s="59" t="s">
        <v>21</v>
      </c>
      <c r="D403" s="40" t="s">
        <v>17</v>
      </c>
      <c r="E403" s="1">
        <v>2</v>
      </c>
      <c r="F403" s="424">
        <v>800</v>
      </c>
      <c r="G403" s="422">
        <f t="shared" si="9"/>
        <v>720</v>
      </c>
      <c r="I403" s="259"/>
      <c r="J403" s="259"/>
      <c r="K403" s="259"/>
      <c r="L403" s="259"/>
      <c r="M403" s="259"/>
      <c r="N403" s="260"/>
      <c r="O403" s="234"/>
      <c r="P403" s="194"/>
    </row>
    <row r="404" spans="1:16" ht="15" customHeight="1">
      <c r="A404" s="1">
        <v>3</v>
      </c>
      <c r="B404" s="2" t="s">
        <v>568</v>
      </c>
      <c r="C404" s="59" t="s">
        <v>21</v>
      </c>
      <c r="D404" s="40" t="s">
        <v>17</v>
      </c>
      <c r="E404" s="1">
        <v>2</v>
      </c>
      <c r="F404" s="424">
        <v>800</v>
      </c>
      <c r="G404" s="425">
        <f t="shared" si="9"/>
        <v>720</v>
      </c>
      <c r="I404" s="271"/>
      <c r="J404" s="271"/>
      <c r="K404" s="271"/>
      <c r="L404" s="271"/>
      <c r="M404" s="271"/>
      <c r="N404" s="155"/>
      <c r="O404" s="272"/>
      <c r="P404" s="194"/>
    </row>
    <row r="405" spans="1:16">
      <c r="A405" s="1">
        <v>4</v>
      </c>
      <c r="B405" s="2" t="s">
        <v>32</v>
      </c>
      <c r="C405" s="59" t="s">
        <v>21</v>
      </c>
      <c r="D405" s="40" t="s">
        <v>17</v>
      </c>
      <c r="E405" s="1">
        <v>2</v>
      </c>
      <c r="F405" s="424">
        <v>800</v>
      </c>
      <c r="G405" s="422">
        <f t="shared" si="9"/>
        <v>720</v>
      </c>
      <c r="I405" s="271"/>
      <c r="J405" s="271"/>
      <c r="K405" s="271"/>
      <c r="L405" s="271"/>
      <c r="M405" s="271"/>
      <c r="N405" s="155"/>
      <c r="O405" s="272"/>
      <c r="P405" s="194"/>
    </row>
    <row r="406" spans="1:16">
      <c r="A406" s="1">
        <v>5</v>
      </c>
      <c r="B406" s="2" t="s">
        <v>33</v>
      </c>
      <c r="C406" s="59" t="s">
        <v>21</v>
      </c>
      <c r="D406" s="40" t="s">
        <v>17</v>
      </c>
      <c r="E406" s="1">
        <v>2</v>
      </c>
      <c r="F406" s="424">
        <f>F358</f>
        <v>800</v>
      </c>
      <c r="G406" s="422">
        <f t="shared" si="9"/>
        <v>720</v>
      </c>
      <c r="I406" s="158"/>
      <c r="J406" s="263"/>
      <c r="K406" s="158"/>
      <c r="L406" s="158"/>
      <c r="M406" s="158"/>
      <c r="N406" s="284"/>
      <c r="O406" s="234"/>
      <c r="P406" s="194"/>
    </row>
    <row r="407" spans="1:16">
      <c r="A407" s="1">
        <v>6</v>
      </c>
      <c r="B407" s="2" t="s">
        <v>442</v>
      </c>
      <c r="C407" s="59" t="s">
        <v>21</v>
      </c>
      <c r="D407" s="40" t="s">
        <v>17</v>
      </c>
      <c r="E407" s="1">
        <v>2</v>
      </c>
      <c r="F407" s="424">
        <f>F359</f>
        <v>800</v>
      </c>
      <c r="G407" s="422">
        <f t="shared" si="9"/>
        <v>720</v>
      </c>
      <c r="I407" s="158"/>
      <c r="J407" s="286"/>
      <c r="K407" s="158"/>
      <c r="L407" s="158"/>
      <c r="M407" s="158"/>
      <c r="N407" s="284"/>
      <c r="O407" s="234"/>
      <c r="P407" s="194"/>
    </row>
    <row r="408" spans="1:16" ht="28.5">
      <c r="A408" s="1">
        <v>7</v>
      </c>
      <c r="B408" s="4" t="s">
        <v>569</v>
      </c>
      <c r="C408" s="1" t="s">
        <v>45</v>
      </c>
      <c r="D408" s="40" t="s">
        <v>20</v>
      </c>
      <c r="E408" s="1">
        <v>1</v>
      </c>
      <c r="F408" s="424">
        <v>700</v>
      </c>
      <c r="G408" s="422">
        <f>F408*0.9+10</f>
        <v>640</v>
      </c>
      <c r="I408" s="262"/>
      <c r="J408" s="261"/>
      <c r="K408" s="262"/>
      <c r="L408" s="261"/>
      <c r="M408" s="261"/>
      <c r="N408" s="284"/>
      <c r="O408" s="284"/>
      <c r="P408" s="194"/>
    </row>
    <row r="409" spans="1:16">
      <c r="A409" s="1">
        <v>8</v>
      </c>
      <c r="B409" s="67" t="s">
        <v>570</v>
      </c>
      <c r="C409" s="68" t="s">
        <v>147</v>
      </c>
      <c r="D409" s="40" t="s">
        <v>20</v>
      </c>
      <c r="E409" s="68">
        <v>1</v>
      </c>
      <c r="F409" s="424">
        <v>1200</v>
      </c>
      <c r="G409" s="422">
        <f>F409*0.9</f>
        <v>1080</v>
      </c>
      <c r="I409" s="158"/>
      <c r="J409" s="263"/>
      <c r="K409" s="158"/>
      <c r="L409" s="263"/>
      <c r="M409" s="263"/>
      <c r="N409" s="142"/>
      <c r="O409" s="234"/>
      <c r="P409" s="194"/>
    </row>
    <row r="410" spans="1:16">
      <c r="A410" s="1">
        <v>9</v>
      </c>
      <c r="B410" s="2" t="s">
        <v>61</v>
      </c>
      <c r="C410" s="59" t="s">
        <v>21</v>
      </c>
      <c r="D410" s="40" t="s">
        <v>17</v>
      </c>
      <c r="E410" s="1">
        <v>2</v>
      </c>
      <c r="F410" s="424">
        <v>1960</v>
      </c>
      <c r="G410" s="422">
        <f>F410*0.9+16</f>
        <v>1780</v>
      </c>
      <c r="I410" s="158"/>
      <c r="J410" s="263"/>
      <c r="K410" s="158"/>
      <c r="L410" s="159"/>
      <c r="M410" s="159"/>
      <c r="N410" s="265"/>
      <c r="O410" s="265"/>
      <c r="P410" s="194"/>
    </row>
    <row r="411" spans="1:16" ht="57">
      <c r="A411" s="1">
        <v>10</v>
      </c>
      <c r="B411" s="2" t="s">
        <v>571</v>
      </c>
      <c r="C411" s="59" t="s">
        <v>21</v>
      </c>
      <c r="D411" s="40" t="s">
        <v>17</v>
      </c>
      <c r="E411" s="1">
        <v>2</v>
      </c>
      <c r="F411" s="424">
        <v>4500</v>
      </c>
      <c r="G411" s="422">
        <f>F411*0.9+10</f>
        <v>4060</v>
      </c>
      <c r="I411" s="151"/>
      <c r="J411" s="151"/>
      <c r="K411" s="151"/>
      <c r="L411" s="151"/>
      <c r="M411" s="151"/>
      <c r="N411" s="153"/>
      <c r="O411" s="234"/>
      <c r="P411" s="194"/>
    </row>
    <row r="412" spans="1:16">
      <c r="A412" s="1">
        <v>11</v>
      </c>
      <c r="B412" s="2" t="s">
        <v>572</v>
      </c>
      <c r="C412" s="59" t="s">
        <v>21</v>
      </c>
      <c r="D412" s="40" t="s">
        <v>17</v>
      </c>
      <c r="E412" s="3" t="s">
        <v>2</v>
      </c>
      <c r="F412" s="424">
        <v>5500</v>
      </c>
      <c r="G412" s="422">
        <f>F412*0.9+10</f>
        <v>4960</v>
      </c>
      <c r="I412" s="151"/>
      <c r="J412" s="151"/>
      <c r="K412" s="151"/>
      <c r="L412" s="151"/>
      <c r="M412" s="151"/>
      <c r="N412" s="153"/>
      <c r="O412" s="234"/>
      <c r="P412" s="194"/>
    </row>
    <row r="413" spans="1:16" ht="28.5">
      <c r="A413" s="1">
        <v>12</v>
      </c>
      <c r="B413" s="2" t="s">
        <v>573</v>
      </c>
      <c r="C413" s="59" t="s">
        <v>21</v>
      </c>
      <c r="D413" s="40" t="s">
        <v>20</v>
      </c>
      <c r="E413" s="1">
        <v>2</v>
      </c>
      <c r="F413" s="424">
        <v>2700</v>
      </c>
      <c r="G413" s="422">
        <f>F413*0.9+10</f>
        <v>2440</v>
      </c>
      <c r="I413" s="266"/>
      <c r="J413" s="266"/>
      <c r="K413" s="266"/>
      <c r="L413" s="266"/>
      <c r="M413" s="266"/>
      <c r="N413" s="162"/>
      <c r="O413" s="162"/>
      <c r="P413" s="194"/>
    </row>
    <row r="414" spans="1:16">
      <c r="A414" s="1">
        <v>13</v>
      </c>
      <c r="B414" s="2" t="s">
        <v>574</v>
      </c>
      <c r="C414" s="59" t="s">
        <v>21</v>
      </c>
      <c r="D414" s="40" t="s">
        <v>20</v>
      </c>
      <c r="E414" s="1">
        <v>2</v>
      </c>
      <c r="F414" s="424">
        <v>3200</v>
      </c>
      <c r="G414" s="422">
        <f t="shared" ref="G414:G419" si="10">F414*0.9</f>
        <v>2880</v>
      </c>
      <c r="I414" s="271"/>
      <c r="J414" s="271"/>
      <c r="K414" s="271"/>
      <c r="L414" s="271"/>
      <c r="M414" s="271"/>
      <c r="N414" s="155"/>
      <c r="O414" s="272"/>
      <c r="P414" s="194"/>
    </row>
    <row r="415" spans="1:16">
      <c r="A415" s="1">
        <v>14</v>
      </c>
      <c r="B415" s="2" t="s">
        <v>575</v>
      </c>
      <c r="C415" s="59" t="s">
        <v>21</v>
      </c>
      <c r="D415" s="40" t="s">
        <v>17</v>
      </c>
      <c r="E415" s="1">
        <v>2</v>
      </c>
      <c r="F415" s="424">
        <v>2400</v>
      </c>
      <c r="G415" s="422">
        <f t="shared" si="10"/>
        <v>2160</v>
      </c>
      <c r="I415" s="271"/>
      <c r="J415" s="271"/>
      <c r="K415" s="271"/>
      <c r="L415" s="271"/>
      <c r="M415" s="271"/>
      <c r="N415" s="155"/>
      <c r="O415" s="272"/>
      <c r="P415" s="194"/>
    </row>
    <row r="416" spans="1:16">
      <c r="A416" s="1">
        <v>15</v>
      </c>
      <c r="B416" s="2" t="s">
        <v>576</v>
      </c>
      <c r="C416" s="59" t="s">
        <v>21</v>
      </c>
      <c r="D416" s="40" t="s">
        <v>17</v>
      </c>
      <c r="E416" s="1">
        <v>2</v>
      </c>
      <c r="F416" s="424">
        <v>2400</v>
      </c>
      <c r="G416" s="422">
        <f t="shared" si="10"/>
        <v>2160</v>
      </c>
      <c r="I416" s="130"/>
      <c r="J416" s="133"/>
      <c r="K416" s="130"/>
      <c r="L416" s="130"/>
      <c r="M416" s="130"/>
      <c r="N416" s="284"/>
      <c r="O416" s="234"/>
      <c r="P416" s="194"/>
    </row>
    <row r="417" spans="1:16">
      <c r="A417" s="1">
        <v>16</v>
      </c>
      <c r="B417" s="2" t="s">
        <v>141</v>
      </c>
      <c r="C417" s="59" t="s">
        <v>21</v>
      </c>
      <c r="D417" s="40" t="s">
        <v>17</v>
      </c>
      <c r="E417" s="1">
        <v>2</v>
      </c>
      <c r="F417" s="424">
        <v>2400</v>
      </c>
      <c r="G417" s="422">
        <f t="shared" si="10"/>
        <v>2160</v>
      </c>
      <c r="I417" s="130"/>
      <c r="J417" s="133"/>
      <c r="K417" s="130"/>
      <c r="L417" s="130"/>
      <c r="M417" s="130"/>
      <c r="N417" s="284"/>
      <c r="O417" s="234"/>
      <c r="P417" s="194"/>
    </row>
    <row r="418" spans="1:16" ht="18" customHeight="1">
      <c r="A418" s="1">
        <v>17</v>
      </c>
      <c r="B418" s="2" t="s">
        <v>577</v>
      </c>
      <c r="C418" s="59" t="s">
        <v>21</v>
      </c>
      <c r="D418" s="40" t="s">
        <v>20</v>
      </c>
      <c r="E418" s="1">
        <v>2</v>
      </c>
      <c r="F418" s="424">
        <v>2600</v>
      </c>
      <c r="G418" s="422">
        <f t="shared" si="10"/>
        <v>2340</v>
      </c>
      <c r="I418" s="130"/>
      <c r="J418" s="133"/>
      <c r="K418" s="130"/>
      <c r="L418" s="130"/>
      <c r="M418" s="130"/>
      <c r="N418" s="284"/>
      <c r="O418" s="243"/>
      <c r="P418" s="194"/>
    </row>
    <row r="419" spans="1:16" ht="42.75">
      <c r="A419" s="1">
        <v>18</v>
      </c>
      <c r="B419" s="69" t="s">
        <v>578</v>
      </c>
      <c r="C419" s="70" t="s">
        <v>147</v>
      </c>
      <c r="D419" s="40" t="s">
        <v>20</v>
      </c>
      <c r="E419" s="3" t="s">
        <v>2</v>
      </c>
      <c r="F419" s="424">
        <v>5200</v>
      </c>
      <c r="G419" s="422">
        <f t="shared" si="10"/>
        <v>4680</v>
      </c>
      <c r="I419" s="130"/>
      <c r="J419" s="133"/>
      <c r="K419" s="130"/>
      <c r="L419" s="130"/>
      <c r="M419" s="130"/>
      <c r="N419" s="284"/>
      <c r="O419" s="234"/>
      <c r="P419" s="194"/>
    </row>
    <row r="420" spans="1:16">
      <c r="A420" s="71"/>
      <c r="B420" s="299"/>
      <c r="C420" s="299"/>
      <c r="D420" s="620" t="s">
        <v>506</v>
      </c>
      <c r="E420" s="621"/>
      <c r="F420" s="382">
        <f>SUM(F402:F419)</f>
        <v>39560</v>
      </c>
      <c r="G420" s="394">
        <f>SUM(G402:G419)</f>
        <v>35660</v>
      </c>
      <c r="I420" s="130"/>
      <c r="J420" s="133"/>
      <c r="K420" s="130"/>
      <c r="L420" s="130"/>
      <c r="M420" s="130"/>
      <c r="N420" s="284"/>
      <c r="O420" s="234"/>
      <c r="P420" s="194"/>
    </row>
    <row r="421" spans="1:16" ht="28.5" customHeight="1">
      <c r="A421" s="676" t="s">
        <v>579</v>
      </c>
      <c r="B421" s="677"/>
      <c r="C421" s="677"/>
      <c r="D421" s="677"/>
      <c r="E421" s="677"/>
      <c r="F421" s="677"/>
      <c r="G421" s="677"/>
      <c r="I421" s="130"/>
      <c r="J421" s="133"/>
      <c r="K421" s="130"/>
      <c r="L421" s="130"/>
      <c r="M421" s="130"/>
      <c r="N421" s="284"/>
      <c r="O421" s="234"/>
      <c r="P421" s="194"/>
    </row>
    <row r="422" spans="1:16" ht="28.5">
      <c r="A422" s="57" t="s">
        <v>0</v>
      </c>
      <c r="B422" s="57" t="s">
        <v>558</v>
      </c>
      <c r="C422" s="400" t="s">
        <v>325</v>
      </c>
      <c r="D422" s="400" t="s">
        <v>326</v>
      </c>
      <c r="E422" s="400" t="s">
        <v>505</v>
      </c>
      <c r="F422" s="365" t="s">
        <v>386</v>
      </c>
      <c r="G422" s="6" t="s">
        <v>387</v>
      </c>
      <c r="I422" s="130"/>
      <c r="J422" s="133"/>
      <c r="K422" s="130"/>
      <c r="L422" s="130"/>
      <c r="M422" s="251"/>
      <c r="N422" s="284"/>
      <c r="O422" s="234"/>
      <c r="P422" s="194"/>
    </row>
    <row r="423" spans="1:16">
      <c r="A423" s="1">
        <v>1</v>
      </c>
      <c r="B423" s="408" t="s">
        <v>15</v>
      </c>
      <c r="C423" s="1" t="s">
        <v>16</v>
      </c>
      <c r="D423" s="1" t="s">
        <v>17</v>
      </c>
      <c r="E423" s="1">
        <v>1</v>
      </c>
      <c r="F423" s="424">
        <v>800</v>
      </c>
      <c r="G423" s="422">
        <f t="shared" ref="G423:G429" si="11">F423*0.9</f>
        <v>720</v>
      </c>
      <c r="I423" s="130"/>
      <c r="J423" s="133"/>
      <c r="K423" s="130"/>
      <c r="L423" s="130"/>
      <c r="M423" s="130"/>
      <c r="N423" s="284"/>
      <c r="O423" s="234"/>
      <c r="P423" s="194"/>
    </row>
    <row r="424" spans="1:16">
      <c r="A424" s="1">
        <v>2</v>
      </c>
      <c r="B424" s="2" t="s">
        <v>27</v>
      </c>
      <c r="C424" s="1" t="s">
        <v>21</v>
      </c>
      <c r="D424" s="1" t="s">
        <v>17</v>
      </c>
      <c r="E424" s="1">
        <v>2</v>
      </c>
      <c r="F424" s="424">
        <v>800</v>
      </c>
      <c r="G424" s="422">
        <f t="shared" si="11"/>
        <v>720</v>
      </c>
      <c r="I424" s="130"/>
      <c r="J424" s="133"/>
      <c r="K424" s="130"/>
      <c r="L424" s="130"/>
      <c r="M424" s="130"/>
      <c r="N424" s="284"/>
      <c r="O424" s="234"/>
      <c r="P424" s="194"/>
    </row>
    <row r="425" spans="1:16">
      <c r="A425" s="1">
        <v>3</v>
      </c>
      <c r="B425" s="2" t="s">
        <v>568</v>
      </c>
      <c r="C425" s="1" t="s">
        <v>21</v>
      </c>
      <c r="D425" s="1" t="s">
        <v>17</v>
      </c>
      <c r="E425" s="1">
        <v>2</v>
      </c>
      <c r="F425" s="424">
        <v>800</v>
      </c>
      <c r="G425" s="425">
        <f t="shared" si="11"/>
        <v>720</v>
      </c>
      <c r="I425" s="130"/>
      <c r="J425" s="133"/>
      <c r="K425" s="130"/>
      <c r="L425" s="130"/>
      <c r="M425" s="130"/>
      <c r="N425" s="284"/>
      <c r="O425" s="234"/>
      <c r="P425" s="194"/>
    </row>
    <row r="426" spans="1:16" ht="18" customHeight="1">
      <c r="A426" s="1">
        <v>4</v>
      </c>
      <c r="B426" s="2" t="s">
        <v>32</v>
      </c>
      <c r="C426" s="1" t="s">
        <v>21</v>
      </c>
      <c r="D426" s="1" t="s">
        <v>17</v>
      </c>
      <c r="E426" s="1">
        <v>2</v>
      </c>
      <c r="F426" s="424">
        <v>800</v>
      </c>
      <c r="G426" s="422">
        <f t="shared" si="11"/>
        <v>720</v>
      </c>
      <c r="I426" s="130"/>
      <c r="J426" s="133"/>
      <c r="K426" s="130"/>
      <c r="L426" s="130"/>
      <c r="M426" s="130"/>
      <c r="N426" s="284"/>
      <c r="O426" s="234"/>
      <c r="P426" s="194"/>
    </row>
    <row r="427" spans="1:16" ht="15" customHeight="1">
      <c r="A427" s="1">
        <v>5</v>
      </c>
      <c r="B427" s="2" t="s">
        <v>33</v>
      </c>
      <c r="C427" s="1" t="s">
        <v>21</v>
      </c>
      <c r="D427" s="1" t="s">
        <v>17</v>
      </c>
      <c r="E427" s="1">
        <v>2</v>
      </c>
      <c r="F427" s="424">
        <v>800</v>
      </c>
      <c r="G427" s="422">
        <f t="shared" si="11"/>
        <v>720</v>
      </c>
      <c r="I427" s="130"/>
      <c r="J427" s="133"/>
      <c r="K427" s="130"/>
      <c r="L427" s="130"/>
      <c r="M427" s="130"/>
      <c r="N427" s="284"/>
      <c r="O427" s="234"/>
      <c r="P427" s="194"/>
    </row>
    <row r="428" spans="1:16">
      <c r="A428" s="1">
        <v>6</v>
      </c>
      <c r="B428" s="2" t="s">
        <v>442</v>
      </c>
      <c r="C428" s="1" t="s">
        <v>21</v>
      </c>
      <c r="D428" s="1" t="s">
        <v>17</v>
      </c>
      <c r="E428" s="1">
        <v>2</v>
      </c>
      <c r="F428" s="424">
        <v>800</v>
      </c>
      <c r="G428" s="422">
        <f t="shared" si="11"/>
        <v>720</v>
      </c>
      <c r="I428" s="130"/>
      <c r="J428" s="133"/>
      <c r="K428" s="130"/>
      <c r="L428" s="130"/>
      <c r="M428" s="130"/>
      <c r="N428" s="284"/>
      <c r="O428" s="234"/>
      <c r="P428" s="194"/>
    </row>
    <row r="429" spans="1:16">
      <c r="A429" s="1">
        <v>7</v>
      </c>
      <c r="B429" s="2" t="s">
        <v>37</v>
      </c>
      <c r="C429" s="1" t="s">
        <v>21</v>
      </c>
      <c r="D429" s="1" t="s">
        <v>17</v>
      </c>
      <c r="E429" s="1">
        <v>2</v>
      </c>
      <c r="F429" s="424">
        <v>800</v>
      </c>
      <c r="G429" s="422">
        <f t="shared" si="11"/>
        <v>720</v>
      </c>
      <c r="I429" s="130"/>
      <c r="J429" s="263"/>
      <c r="K429" s="158"/>
      <c r="L429" s="158"/>
      <c r="M429" s="251"/>
      <c r="N429" s="284"/>
      <c r="O429" s="234"/>
      <c r="P429" s="194"/>
    </row>
    <row r="430" spans="1:16" ht="28.5">
      <c r="A430" s="1">
        <v>8</v>
      </c>
      <c r="B430" s="4" t="s">
        <v>569</v>
      </c>
      <c r="C430" s="1" t="s">
        <v>45</v>
      </c>
      <c r="D430" s="1" t="s">
        <v>20</v>
      </c>
      <c r="E430" s="1">
        <v>1</v>
      </c>
      <c r="F430" s="424">
        <v>700</v>
      </c>
      <c r="G430" s="422">
        <f>F430*0.9+10</f>
        <v>640</v>
      </c>
      <c r="I430" s="267"/>
      <c r="J430" s="267"/>
      <c r="K430" s="267"/>
      <c r="L430" s="405"/>
      <c r="M430" s="406"/>
      <c r="N430" s="142"/>
      <c r="O430" s="142"/>
      <c r="P430" s="194"/>
    </row>
    <row r="431" spans="1:16">
      <c r="A431" s="1">
        <v>9</v>
      </c>
      <c r="B431" s="67" t="s">
        <v>570</v>
      </c>
      <c r="C431" s="68" t="s">
        <v>147</v>
      </c>
      <c r="D431" s="68" t="s">
        <v>20</v>
      </c>
      <c r="E431" s="68">
        <v>1</v>
      </c>
      <c r="F431" s="424">
        <v>1200</v>
      </c>
      <c r="G431" s="422">
        <f>F431*0.9</f>
        <v>1080</v>
      </c>
      <c r="I431" s="268"/>
      <c r="J431" s="268"/>
      <c r="K431" s="268"/>
      <c r="L431" s="402"/>
      <c r="M431" s="403"/>
      <c r="N431" s="284"/>
      <c r="O431" s="234"/>
      <c r="P431" s="194"/>
    </row>
    <row r="432" spans="1:16" ht="28.5">
      <c r="A432" s="1">
        <v>10</v>
      </c>
      <c r="B432" s="2" t="s">
        <v>580</v>
      </c>
      <c r="C432" s="1" t="s">
        <v>21</v>
      </c>
      <c r="D432" s="1" t="s">
        <v>17</v>
      </c>
      <c r="E432" s="1">
        <v>2</v>
      </c>
      <c r="F432" s="424">
        <v>1800</v>
      </c>
      <c r="G432" s="422">
        <f>F432*0.9</f>
        <v>1620</v>
      </c>
      <c r="I432" s="268"/>
      <c r="J432" s="268"/>
      <c r="K432" s="268"/>
      <c r="L432" s="402"/>
      <c r="M432" s="403"/>
      <c r="N432" s="284"/>
      <c r="O432" s="234"/>
      <c r="P432" s="194"/>
    </row>
    <row r="433" spans="1:16">
      <c r="A433" s="1">
        <v>11</v>
      </c>
      <c r="B433" s="2" t="s">
        <v>57</v>
      </c>
      <c r="C433" s="1" t="s">
        <v>21</v>
      </c>
      <c r="D433" s="1" t="s">
        <v>17</v>
      </c>
      <c r="E433" s="1">
        <v>2</v>
      </c>
      <c r="F433" s="424">
        <v>1960</v>
      </c>
      <c r="G433" s="422">
        <f>F433*0.9+16</f>
        <v>1780</v>
      </c>
      <c r="I433" s="268"/>
      <c r="J433" s="268"/>
      <c r="K433" s="268"/>
      <c r="L433" s="402"/>
      <c r="M433" s="403"/>
      <c r="N433" s="284"/>
      <c r="O433" s="234"/>
      <c r="P433" s="194"/>
    </row>
    <row r="434" spans="1:16">
      <c r="A434" s="1">
        <v>12</v>
      </c>
      <c r="B434" s="2" t="s">
        <v>61</v>
      </c>
      <c r="C434" s="1" t="s">
        <v>21</v>
      </c>
      <c r="D434" s="1" t="s">
        <v>17</v>
      </c>
      <c r="E434" s="1">
        <v>2</v>
      </c>
      <c r="F434" s="424">
        <v>1960</v>
      </c>
      <c r="G434" s="422">
        <f>F434*0.9+16</f>
        <v>1780</v>
      </c>
      <c r="I434" s="268"/>
      <c r="J434" s="268"/>
      <c r="K434" s="268"/>
      <c r="L434" s="404"/>
      <c r="M434" s="403"/>
      <c r="N434" s="155"/>
      <c r="O434" s="155"/>
      <c r="P434" s="194"/>
    </row>
    <row r="435" spans="1:16" ht="57">
      <c r="A435" s="1">
        <v>13</v>
      </c>
      <c r="B435" s="2" t="s">
        <v>571</v>
      </c>
      <c r="C435" s="1" t="s">
        <v>21</v>
      </c>
      <c r="D435" s="1" t="s">
        <v>17</v>
      </c>
      <c r="E435" s="1">
        <v>2</v>
      </c>
      <c r="F435" s="424">
        <v>4500</v>
      </c>
      <c r="G435" s="422">
        <f>F435*0.9+10</f>
        <v>4060</v>
      </c>
      <c r="I435" s="266"/>
      <c r="J435" s="266"/>
      <c r="K435" s="266"/>
      <c r="L435" s="266"/>
      <c r="M435" s="266"/>
      <c r="N435" s="146"/>
      <c r="O435" s="234"/>
      <c r="P435" s="194"/>
    </row>
    <row r="436" spans="1:16" ht="18" customHeight="1">
      <c r="A436" s="1">
        <v>14</v>
      </c>
      <c r="B436" s="2" t="s">
        <v>572</v>
      </c>
      <c r="C436" s="1" t="s">
        <v>21</v>
      </c>
      <c r="D436" s="1" t="s">
        <v>17</v>
      </c>
      <c r="E436" s="3" t="s">
        <v>2</v>
      </c>
      <c r="F436" s="424">
        <v>5500</v>
      </c>
      <c r="G436" s="422">
        <f>F436*0.9+10</f>
        <v>4960</v>
      </c>
      <c r="I436" s="271"/>
      <c r="J436" s="271"/>
      <c r="K436" s="271"/>
      <c r="L436" s="271"/>
      <c r="M436" s="271"/>
      <c r="N436" s="155"/>
      <c r="O436" s="272"/>
      <c r="P436" s="194"/>
    </row>
    <row r="437" spans="1:16" ht="28.5" customHeight="1">
      <c r="A437" s="1">
        <v>15</v>
      </c>
      <c r="B437" s="2" t="s">
        <v>573</v>
      </c>
      <c r="C437" s="1" t="s">
        <v>21</v>
      </c>
      <c r="D437" s="1" t="s">
        <v>20</v>
      </c>
      <c r="E437" s="1">
        <v>2</v>
      </c>
      <c r="F437" s="424">
        <v>2700</v>
      </c>
      <c r="G437" s="422">
        <f>F437*0.9+10</f>
        <v>2440</v>
      </c>
      <c r="I437" s="271"/>
      <c r="J437" s="271"/>
      <c r="K437" s="271"/>
      <c r="L437" s="271"/>
      <c r="M437" s="271"/>
      <c r="N437" s="155"/>
      <c r="O437" s="272"/>
      <c r="P437" s="194"/>
    </row>
    <row r="438" spans="1:16">
      <c r="A438" s="1">
        <v>16</v>
      </c>
      <c r="B438" s="2" t="s">
        <v>574</v>
      </c>
      <c r="C438" s="1" t="s">
        <v>21</v>
      </c>
      <c r="D438" s="1" t="s">
        <v>20</v>
      </c>
      <c r="E438" s="1">
        <v>2</v>
      </c>
      <c r="F438" s="424">
        <v>3200</v>
      </c>
      <c r="G438" s="422">
        <f t="shared" ref="G438:G446" si="12">F438*0.9</f>
        <v>2880</v>
      </c>
      <c r="I438" s="130"/>
      <c r="J438" s="402"/>
      <c r="K438" s="130"/>
      <c r="L438" s="130"/>
      <c r="M438" s="130"/>
      <c r="N438" s="284"/>
      <c r="O438" s="234"/>
      <c r="P438" s="194"/>
    </row>
    <row r="439" spans="1:16">
      <c r="A439" s="1">
        <v>17</v>
      </c>
      <c r="B439" s="2" t="s">
        <v>575</v>
      </c>
      <c r="C439" s="1" t="s">
        <v>21</v>
      </c>
      <c r="D439" s="1" t="s">
        <v>17</v>
      </c>
      <c r="E439" s="1">
        <v>2</v>
      </c>
      <c r="F439" s="424">
        <v>2400</v>
      </c>
      <c r="G439" s="422">
        <f t="shared" si="12"/>
        <v>2160</v>
      </c>
      <c r="I439" s="130"/>
      <c r="J439" s="133"/>
      <c r="K439" s="130"/>
      <c r="L439" s="130"/>
      <c r="M439" s="130"/>
      <c r="N439" s="284"/>
      <c r="O439" s="234"/>
      <c r="P439" s="194"/>
    </row>
    <row r="440" spans="1:16" ht="15" customHeight="1">
      <c r="A440" s="1">
        <v>18</v>
      </c>
      <c r="B440" s="2" t="s">
        <v>576</v>
      </c>
      <c r="C440" s="1" t="s">
        <v>21</v>
      </c>
      <c r="D440" s="1" t="s">
        <v>17</v>
      </c>
      <c r="E440" s="1">
        <v>2</v>
      </c>
      <c r="F440" s="424">
        <v>2400</v>
      </c>
      <c r="G440" s="422">
        <f t="shared" si="12"/>
        <v>2160</v>
      </c>
      <c r="I440" s="130"/>
      <c r="J440" s="133"/>
      <c r="K440" s="130"/>
      <c r="L440" s="130"/>
      <c r="M440" s="130"/>
      <c r="N440" s="284"/>
      <c r="O440" s="243"/>
      <c r="P440" s="194"/>
    </row>
    <row r="441" spans="1:16" ht="15" customHeight="1">
      <c r="A441" s="1">
        <v>19</v>
      </c>
      <c r="B441" s="2" t="s">
        <v>594</v>
      </c>
      <c r="C441" s="1" t="s">
        <v>21</v>
      </c>
      <c r="D441" s="1" t="s">
        <v>17</v>
      </c>
      <c r="E441" s="1">
        <v>2</v>
      </c>
      <c r="F441" s="424">
        <v>2400</v>
      </c>
      <c r="G441" s="422">
        <f t="shared" si="12"/>
        <v>2160</v>
      </c>
      <c r="I441" s="130"/>
      <c r="J441" s="133"/>
      <c r="K441" s="130"/>
      <c r="L441" s="130"/>
      <c r="M441" s="130"/>
      <c r="N441" s="284"/>
      <c r="O441" s="234"/>
      <c r="P441" s="194"/>
    </row>
    <row r="442" spans="1:16" ht="15" customHeight="1">
      <c r="A442" s="1">
        <v>20</v>
      </c>
      <c r="B442" s="2" t="s">
        <v>577</v>
      </c>
      <c r="C442" s="1" t="s">
        <v>21</v>
      </c>
      <c r="D442" s="1" t="s">
        <v>20</v>
      </c>
      <c r="E442" s="1">
        <v>2</v>
      </c>
      <c r="F442" s="424">
        <v>2600</v>
      </c>
      <c r="G442" s="422">
        <f t="shared" si="12"/>
        <v>2340</v>
      </c>
      <c r="I442" s="130"/>
      <c r="J442" s="133"/>
      <c r="K442" s="130"/>
      <c r="L442" s="130"/>
      <c r="M442" s="130"/>
      <c r="N442" s="284"/>
      <c r="O442" s="234"/>
      <c r="P442" s="194"/>
    </row>
    <row r="443" spans="1:16" ht="42.75" customHeight="1">
      <c r="A443" s="1">
        <v>21</v>
      </c>
      <c r="B443" s="69" t="s">
        <v>578</v>
      </c>
      <c r="C443" s="70" t="s">
        <v>147</v>
      </c>
      <c r="D443" s="70" t="s">
        <v>20</v>
      </c>
      <c r="E443" s="3" t="s">
        <v>2</v>
      </c>
      <c r="F443" s="424">
        <v>5200</v>
      </c>
      <c r="G443" s="422">
        <f t="shared" si="12"/>
        <v>4680</v>
      </c>
      <c r="I443" s="130"/>
      <c r="J443" s="133"/>
      <c r="K443" s="130"/>
      <c r="L443" s="130"/>
      <c r="M443" s="130"/>
      <c r="N443" s="284"/>
      <c r="O443" s="234"/>
      <c r="P443" s="194"/>
    </row>
    <row r="444" spans="1:16" ht="42.75" customHeight="1">
      <c r="A444" s="48">
        <v>22</v>
      </c>
      <c r="B444" s="69" t="s">
        <v>581</v>
      </c>
      <c r="C444" s="70" t="s">
        <v>147</v>
      </c>
      <c r="D444" s="70" t="s">
        <v>17</v>
      </c>
      <c r="E444" s="3" t="s">
        <v>2</v>
      </c>
      <c r="F444" s="424">
        <v>5200</v>
      </c>
      <c r="G444" s="422">
        <f t="shared" si="12"/>
        <v>4680</v>
      </c>
      <c r="I444" s="130"/>
      <c r="J444" s="133"/>
      <c r="K444" s="130"/>
      <c r="L444" s="130"/>
      <c r="M444" s="130"/>
      <c r="N444" s="284"/>
      <c r="O444" s="234"/>
      <c r="P444" s="194"/>
    </row>
    <row r="445" spans="1:16" ht="42.75" customHeight="1">
      <c r="A445" s="48">
        <v>23</v>
      </c>
      <c r="B445" s="69" t="s">
        <v>582</v>
      </c>
      <c r="C445" s="70" t="s">
        <v>147</v>
      </c>
      <c r="D445" s="70" t="s">
        <v>17</v>
      </c>
      <c r="E445" s="3" t="s">
        <v>2</v>
      </c>
      <c r="F445" s="424">
        <v>5200</v>
      </c>
      <c r="G445" s="422">
        <f t="shared" si="12"/>
        <v>4680</v>
      </c>
      <c r="I445" s="130"/>
      <c r="J445" s="402"/>
      <c r="K445" s="130"/>
      <c r="L445" s="130"/>
      <c r="M445" s="130"/>
      <c r="N445" s="284"/>
      <c r="O445" s="234"/>
      <c r="P445" s="194"/>
    </row>
    <row r="446" spans="1:16" ht="57" customHeight="1">
      <c r="A446" s="48">
        <v>24</v>
      </c>
      <c r="B446" s="69" t="s">
        <v>583</v>
      </c>
      <c r="C446" s="68" t="s">
        <v>147</v>
      </c>
      <c r="D446" s="70" t="s">
        <v>17</v>
      </c>
      <c r="E446" s="3" t="s">
        <v>2</v>
      </c>
      <c r="F446" s="424">
        <v>7000</v>
      </c>
      <c r="G446" s="422">
        <f t="shared" si="12"/>
        <v>6300</v>
      </c>
      <c r="I446" s="130"/>
      <c r="J446" s="288"/>
      <c r="K446" s="158"/>
      <c r="L446" s="158"/>
      <c r="M446" s="158"/>
      <c r="N446" s="284"/>
      <c r="O446" s="234"/>
      <c r="P446" s="194"/>
    </row>
    <row r="447" spans="1:16" ht="15" customHeight="1">
      <c r="A447" s="132"/>
      <c r="B447" s="136"/>
      <c r="C447" s="137"/>
      <c r="D447" s="620" t="s">
        <v>506</v>
      </c>
      <c r="E447" s="621"/>
      <c r="F447" s="382">
        <f>SUM(F423:F446)</f>
        <v>61520</v>
      </c>
      <c r="G447" s="394">
        <f>SUM(G423:G446)</f>
        <v>55440</v>
      </c>
      <c r="I447" s="130"/>
      <c r="J447" s="133"/>
      <c r="K447" s="130"/>
      <c r="L447" s="130"/>
      <c r="M447" s="130"/>
      <c r="N447" s="284"/>
      <c r="O447" s="234"/>
      <c r="P447" s="194"/>
    </row>
    <row r="448" spans="1:16" ht="42.75" customHeight="1">
      <c r="A448" s="647" t="s">
        <v>584</v>
      </c>
      <c r="B448" s="648"/>
      <c r="C448" s="648"/>
      <c r="D448" s="648"/>
      <c r="E448" s="648"/>
      <c r="F448" s="648"/>
      <c r="G448" s="648"/>
      <c r="I448" s="130"/>
      <c r="J448" s="133"/>
      <c r="K448" s="130"/>
      <c r="L448" s="130"/>
      <c r="M448" s="130"/>
      <c r="N448" s="284"/>
      <c r="O448" s="234"/>
      <c r="P448" s="194"/>
    </row>
    <row r="449" spans="1:16" ht="28.5">
      <c r="A449" s="57" t="s">
        <v>0</v>
      </c>
      <c r="B449" s="57" t="s">
        <v>558</v>
      </c>
      <c r="C449" s="400" t="s">
        <v>325</v>
      </c>
      <c r="D449" s="400" t="s">
        <v>326</v>
      </c>
      <c r="E449" s="400" t="s">
        <v>505</v>
      </c>
      <c r="F449" s="365" t="s">
        <v>386</v>
      </c>
      <c r="G449" s="6" t="s">
        <v>387</v>
      </c>
      <c r="I449" s="130"/>
      <c r="J449" s="133"/>
      <c r="K449" s="130"/>
      <c r="L449" s="130"/>
      <c r="M449" s="130"/>
      <c r="N449" s="284"/>
      <c r="O449" s="234"/>
      <c r="P449" s="194"/>
    </row>
    <row r="450" spans="1:16">
      <c r="A450" s="48">
        <v>1</v>
      </c>
      <c r="B450" s="408" t="s">
        <v>15</v>
      </c>
      <c r="C450" s="48" t="s">
        <v>16</v>
      </c>
      <c r="D450" s="48" t="s">
        <v>17</v>
      </c>
      <c r="E450" s="48">
        <v>1</v>
      </c>
      <c r="F450" s="375">
        <v>800</v>
      </c>
      <c r="G450" s="422">
        <f t="shared" ref="G450:G457" si="13">F450*0.9</f>
        <v>720</v>
      </c>
      <c r="I450" s="130"/>
      <c r="J450" s="133"/>
      <c r="K450" s="130"/>
      <c r="L450" s="130"/>
      <c r="M450" s="130"/>
      <c r="N450" s="284"/>
      <c r="O450" s="234"/>
      <c r="P450" s="194"/>
    </row>
    <row r="451" spans="1:16">
      <c r="A451" s="48">
        <v>2</v>
      </c>
      <c r="B451" s="52" t="s">
        <v>402</v>
      </c>
      <c r="C451" s="48" t="s">
        <v>21</v>
      </c>
      <c r="D451" s="48" t="s">
        <v>17</v>
      </c>
      <c r="E451" s="48">
        <v>2</v>
      </c>
      <c r="F451" s="375">
        <v>800</v>
      </c>
      <c r="G451" s="422">
        <f t="shared" si="13"/>
        <v>720</v>
      </c>
      <c r="I451" s="130"/>
      <c r="J451" s="133"/>
      <c r="K451" s="130"/>
      <c r="L451" s="130"/>
      <c r="M451" s="130"/>
      <c r="N451" s="284"/>
      <c r="O451" s="234"/>
      <c r="P451" s="194"/>
    </row>
    <row r="452" spans="1:16">
      <c r="A452" s="48">
        <v>3</v>
      </c>
      <c r="B452" s="52" t="s">
        <v>586</v>
      </c>
      <c r="C452" s="48" t="s">
        <v>21</v>
      </c>
      <c r="D452" s="48" t="s">
        <v>17</v>
      </c>
      <c r="E452" s="48">
        <v>2</v>
      </c>
      <c r="F452" s="375">
        <v>800</v>
      </c>
      <c r="G452" s="425">
        <f t="shared" si="13"/>
        <v>720</v>
      </c>
      <c r="I452" s="130"/>
      <c r="J452" s="133"/>
      <c r="K452" s="130"/>
      <c r="L452" s="130"/>
      <c r="M452" s="130"/>
      <c r="N452" s="284"/>
      <c r="O452" s="234"/>
      <c r="P452" s="194"/>
    </row>
    <row r="453" spans="1:16">
      <c r="A453" s="48">
        <v>4</v>
      </c>
      <c r="B453" s="52" t="s">
        <v>32</v>
      </c>
      <c r="C453" s="48" t="s">
        <v>21</v>
      </c>
      <c r="D453" s="48" t="s">
        <v>17</v>
      </c>
      <c r="E453" s="48">
        <v>2</v>
      </c>
      <c r="F453" s="375">
        <v>800</v>
      </c>
      <c r="G453" s="422">
        <f t="shared" si="13"/>
        <v>720</v>
      </c>
      <c r="I453" s="130"/>
      <c r="J453" s="133"/>
      <c r="K453" s="130"/>
      <c r="L453" s="130"/>
      <c r="M453" s="130"/>
      <c r="N453" s="284"/>
      <c r="O453" s="234"/>
      <c r="P453" s="194"/>
    </row>
    <row r="454" spans="1:16" ht="15" customHeight="1">
      <c r="A454" s="48">
        <v>5</v>
      </c>
      <c r="B454" s="52" t="s">
        <v>33</v>
      </c>
      <c r="C454" s="48" t="s">
        <v>21</v>
      </c>
      <c r="D454" s="48" t="s">
        <v>17</v>
      </c>
      <c r="E454" s="48">
        <v>2</v>
      </c>
      <c r="F454" s="375">
        <v>800</v>
      </c>
      <c r="G454" s="422">
        <f t="shared" si="13"/>
        <v>720</v>
      </c>
      <c r="I454" s="130"/>
      <c r="J454" s="263"/>
      <c r="K454" s="158"/>
      <c r="L454" s="158"/>
      <c r="M454" s="251"/>
      <c r="N454" s="284"/>
      <c r="O454" s="234"/>
      <c r="P454" s="194"/>
    </row>
    <row r="455" spans="1:16" ht="15" customHeight="1">
      <c r="A455" s="48">
        <v>6</v>
      </c>
      <c r="B455" s="52" t="s">
        <v>442</v>
      </c>
      <c r="C455" s="48" t="s">
        <v>21</v>
      </c>
      <c r="D455" s="48" t="s">
        <v>17</v>
      </c>
      <c r="E455" s="48">
        <v>2</v>
      </c>
      <c r="F455" s="375">
        <v>800</v>
      </c>
      <c r="G455" s="422">
        <f t="shared" si="13"/>
        <v>720</v>
      </c>
      <c r="I455" s="130"/>
      <c r="J455" s="263"/>
      <c r="K455" s="158"/>
      <c r="L455" s="158"/>
      <c r="M455" s="251"/>
      <c r="N455" s="284"/>
      <c r="O455" s="234"/>
      <c r="P455" s="194"/>
    </row>
    <row r="456" spans="1:16" ht="15" customHeight="1">
      <c r="A456" s="48">
        <v>7</v>
      </c>
      <c r="B456" s="52" t="s">
        <v>37</v>
      </c>
      <c r="C456" s="48" t="s">
        <v>21</v>
      </c>
      <c r="D456" s="48" t="s">
        <v>17</v>
      </c>
      <c r="E456" s="48">
        <v>2</v>
      </c>
      <c r="F456" s="375">
        <v>800</v>
      </c>
      <c r="G456" s="422">
        <f t="shared" si="13"/>
        <v>720</v>
      </c>
      <c r="I456" s="130"/>
      <c r="J456" s="263"/>
      <c r="K456" s="158"/>
      <c r="L456" s="158"/>
      <c r="M456" s="251"/>
      <c r="N456" s="284"/>
      <c r="O456" s="234"/>
      <c r="P456" s="194"/>
    </row>
    <row r="457" spans="1:16" ht="28.5">
      <c r="A457" s="48">
        <v>8</v>
      </c>
      <c r="B457" s="52" t="s">
        <v>587</v>
      </c>
      <c r="C457" s="48" t="s">
        <v>21</v>
      </c>
      <c r="D457" s="48" t="s">
        <v>17</v>
      </c>
      <c r="E457" s="48">
        <v>2</v>
      </c>
      <c r="F457" s="375">
        <v>5000</v>
      </c>
      <c r="G457" s="422">
        <f t="shared" si="13"/>
        <v>4500</v>
      </c>
      <c r="I457" s="130"/>
      <c r="J457" s="263"/>
      <c r="K457" s="158"/>
      <c r="L457" s="158"/>
      <c r="M457" s="251"/>
      <c r="N457" s="284"/>
      <c r="O457" s="234"/>
      <c r="P457" s="194"/>
    </row>
    <row r="458" spans="1:16" ht="28.5">
      <c r="A458" s="48">
        <v>9</v>
      </c>
      <c r="B458" s="39" t="s">
        <v>569</v>
      </c>
      <c r="C458" s="48" t="s">
        <v>45</v>
      </c>
      <c r="D458" s="48" t="s">
        <v>20</v>
      </c>
      <c r="E458" s="48">
        <v>1</v>
      </c>
      <c r="F458" s="375">
        <v>700</v>
      </c>
      <c r="G458" s="422">
        <f>F458*0.9+10</f>
        <v>640</v>
      </c>
      <c r="I458" s="160"/>
      <c r="J458" s="261"/>
      <c r="K458" s="262"/>
      <c r="L458" s="405"/>
      <c r="M458" s="406"/>
      <c r="N458" s="142"/>
      <c r="O458" s="142"/>
      <c r="P458" s="194"/>
    </row>
    <row r="459" spans="1:16" ht="15" customHeight="1">
      <c r="A459" s="48">
        <v>10</v>
      </c>
      <c r="B459" s="67" t="s">
        <v>570</v>
      </c>
      <c r="C459" s="68" t="s">
        <v>147</v>
      </c>
      <c r="D459" s="68" t="s">
        <v>20</v>
      </c>
      <c r="E459" s="68">
        <v>1</v>
      </c>
      <c r="F459" s="369">
        <v>1200</v>
      </c>
      <c r="G459" s="422">
        <f>F459*0.9</f>
        <v>1080</v>
      </c>
      <c r="I459" s="130"/>
      <c r="J459" s="263"/>
      <c r="K459" s="158"/>
      <c r="L459" s="402"/>
      <c r="M459" s="403"/>
      <c r="N459" s="284"/>
      <c r="O459" s="234"/>
      <c r="P459" s="194"/>
    </row>
    <row r="460" spans="1:16" ht="28.5">
      <c r="A460" s="48">
        <v>11</v>
      </c>
      <c r="B460" s="52" t="s">
        <v>580</v>
      </c>
      <c r="C460" s="48" t="s">
        <v>21</v>
      </c>
      <c r="D460" s="48" t="s">
        <v>17</v>
      </c>
      <c r="E460" s="48">
        <v>2</v>
      </c>
      <c r="F460" s="383">
        <v>1800</v>
      </c>
      <c r="G460" s="422">
        <f>F460*0.9</f>
        <v>1620</v>
      </c>
      <c r="I460" s="130"/>
      <c r="J460" s="263"/>
      <c r="K460" s="158"/>
      <c r="L460" s="402"/>
      <c r="M460" s="403"/>
      <c r="N460" s="284"/>
      <c r="O460" s="234"/>
      <c r="P460" s="194"/>
    </row>
    <row r="461" spans="1:16">
      <c r="A461" s="48">
        <v>12</v>
      </c>
      <c r="B461" s="52" t="s">
        <v>588</v>
      </c>
      <c r="C461" s="48" t="s">
        <v>21</v>
      </c>
      <c r="D461" s="48" t="s">
        <v>17</v>
      </c>
      <c r="E461" s="48">
        <v>2</v>
      </c>
      <c r="F461" s="383">
        <v>1960</v>
      </c>
      <c r="G461" s="422">
        <f>F461*0.9+16</f>
        <v>1780</v>
      </c>
      <c r="I461" s="130"/>
      <c r="J461" s="263"/>
      <c r="K461" s="158"/>
      <c r="L461" s="402"/>
      <c r="M461" s="403"/>
      <c r="N461" s="284"/>
      <c r="O461" s="234"/>
      <c r="P461" s="194"/>
    </row>
    <row r="462" spans="1:16" ht="15" customHeight="1">
      <c r="A462" s="48">
        <v>13</v>
      </c>
      <c r="B462" s="52" t="s">
        <v>494</v>
      </c>
      <c r="C462" s="48" t="s">
        <v>21</v>
      </c>
      <c r="D462" s="48" t="s">
        <v>17</v>
      </c>
      <c r="E462" s="48">
        <v>2</v>
      </c>
      <c r="F462" s="383">
        <v>1960</v>
      </c>
      <c r="G462" s="422">
        <f>F462*0.9+16</f>
        <v>1780</v>
      </c>
      <c r="I462" s="130"/>
      <c r="J462" s="263"/>
      <c r="K462" s="158"/>
      <c r="L462" s="404"/>
      <c r="M462" s="403"/>
      <c r="N462" s="155"/>
      <c r="O462" s="155"/>
      <c r="P462" s="194"/>
    </row>
    <row r="463" spans="1:16" ht="15" customHeight="1">
      <c r="A463" s="48">
        <v>14</v>
      </c>
      <c r="B463" s="52" t="s">
        <v>589</v>
      </c>
      <c r="C463" s="48" t="s">
        <v>21</v>
      </c>
      <c r="D463" s="48" t="s">
        <v>17</v>
      </c>
      <c r="E463" s="48">
        <v>2</v>
      </c>
      <c r="F463" s="383">
        <v>1960</v>
      </c>
      <c r="G463" s="422">
        <f>F463*0.9+16</f>
        <v>1780</v>
      </c>
      <c r="I463" s="266"/>
      <c r="J463" s="266"/>
      <c r="K463" s="266"/>
      <c r="L463" s="266"/>
      <c r="M463" s="266"/>
      <c r="N463" s="146"/>
      <c r="O463" s="234"/>
      <c r="P463" s="194"/>
    </row>
    <row r="464" spans="1:16" ht="15" customHeight="1">
      <c r="A464" s="48">
        <v>15</v>
      </c>
      <c r="B464" s="52" t="s">
        <v>57</v>
      </c>
      <c r="C464" s="48" t="s">
        <v>21</v>
      </c>
      <c r="D464" s="48" t="s">
        <v>17</v>
      </c>
      <c r="E464" s="48">
        <v>2</v>
      </c>
      <c r="F464" s="383">
        <v>1960</v>
      </c>
      <c r="G464" s="422">
        <f>F464*0.9+16</f>
        <v>1780</v>
      </c>
      <c r="I464" s="271"/>
      <c r="J464" s="271"/>
      <c r="K464" s="271"/>
      <c r="L464" s="271"/>
      <c r="M464" s="271"/>
      <c r="N464" s="155"/>
      <c r="O464" s="272"/>
      <c r="P464" s="194"/>
    </row>
    <row r="465" spans="1:16" ht="15" customHeight="1">
      <c r="A465" s="48">
        <v>16</v>
      </c>
      <c r="B465" s="52" t="s">
        <v>61</v>
      </c>
      <c r="C465" s="48" t="s">
        <v>21</v>
      </c>
      <c r="D465" s="48" t="s">
        <v>17</v>
      </c>
      <c r="E465" s="48">
        <v>2</v>
      </c>
      <c r="F465" s="383">
        <v>1960</v>
      </c>
      <c r="G465" s="422">
        <f>F465*0.9+16</f>
        <v>1780</v>
      </c>
      <c r="I465" s="271"/>
      <c r="J465" s="271"/>
      <c r="K465" s="271"/>
      <c r="L465" s="271"/>
      <c r="M465" s="271"/>
      <c r="N465" s="155"/>
      <c r="O465" s="272"/>
      <c r="P465" s="194"/>
    </row>
    <row r="466" spans="1:16" ht="57">
      <c r="A466" s="48">
        <v>17</v>
      </c>
      <c r="B466" s="52" t="s">
        <v>571</v>
      </c>
      <c r="C466" s="48" t="s">
        <v>21</v>
      </c>
      <c r="D466" s="48" t="s">
        <v>17</v>
      </c>
      <c r="E466" s="48">
        <v>2</v>
      </c>
      <c r="F466" s="383">
        <v>4500</v>
      </c>
      <c r="G466" s="422">
        <f>F466*0.9+10</f>
        <v>4060</v>
      </c>
      <c r="I466" s="130"/>
      <c r="J466" s="402"/>
      <c r="K466" s="130"/>
      <c r="L466" s="130"/>
      <c r="M466" s="130"/>
      <c r="N466" s="284"/>
      <c r="O466" s="234"/>
      <c r="P466" s="194"/>
    </row>
    <row r="467" spans="1:16" ht="15" customHeight="1">
      <c r="A467" s="48">
        <v>18</v>
      </c>
      <c r="B467" s="52" t="s">
        <v>572</v>
      </c>
      <c r="C467" s="48" t="s">
        <v>21</v>
      </c>
      <c r="D467" s="48" t="s">
        <v>17</v>
      </c>
      <c r="E467" s="53" t="s">
        <v>2</v>
      </c>
      <c r="F467" s="383">
        <v>5500</v>
      </c>
      <c r="G467" s="422">
        <f>F467*0.9+10</f>
        <v>4960</v>
      </c>
      <c r="I467" s="130"/>
      <c r="J467" s="133"/>
      <c r="K467" s="130"/>
      <c r="L467" s="130"/>
      <c r="M467" s="130"/>
      <c r="N467" s="284"/>
      <c r="O467" s="234"/>
      <c r="P467" s="194"/>
    </row>
    <row r="468" spans="1:16" ht="28.5">
      <c r="A468" s="48">
        <v>19</v>
      </c>
      <c r="B468" s="52" t="s">
        <v>573</v>
      </c>
      <c r="C468" s="48" t="s">
        <v>21</v>
      </c>
      <c r="D468" s="48" t="s">
        <v>20</v>
      </c>
      <c r="E468" s="48">
        <v>2</v>
      </c>
      <c r="F468" s="383">
        <v>2700</v>
      </c>
      <c r="G468" s="422">
        <f>F468*0.9+10</f>
        <v>2440</v>
      </c>
      <c r="I468" s="130"/>
      <c r="J468" s="133"/>
      <c r="K468" s="130"/>
      <c r="L468" s="130"/>
      <c r="M468" s="130"/>
      <c r="N468" s="284"/>
      <c r="O468" s="243"/>
      <c r="P468" s="194"/>
    </row>
    <row r="469" spans="1:16">
      <c r="A469" s="48">
        <v>20</v>
      </c>
      <c r="B469" s="52" t="s">
        <v>574</v>
      </c>
      <c r="C469" s="48" t="s">
        <v>21</v>
      </c>
      <c r="D469" s="48" t="s">
        <v>20</v>
      </c>
      <c r="E469" s="48">
        <v>2</v>
      </c>
      <c r="F469" s="383">
        <v>3200</v>
      </c>
      <c r="G469" s="422">
        <f t="shared" ref="G469:G482" si="14">F469*0.9</f>
        <v>2880</v>
      </c>
      <c r="I469" s="130"/>
      <c r="J469" s="133"/>
      <c r="K469" s="130"/>
      <c r="L469" s="130"/>
      <c r="M469" s="130"/>
      <c r="N469" s="284"/>
      <c r="O469" s="234"/>
      <c r="P469" s="194"/>
    </row>
    <row r="470" spans="1:16">
      <c r="A470" s="48">
        <v>21</v>
      </c>
      <c r="B470" s="52" t="s">
        <v>591</v>
      </c>
      <c r="C470" s="48" t="s">
        <v>21</v>
      </c>
      <c r="D470" s="48" t="s">
        <v>17</v>
      </c>
      <c r="E470" s="48">
        <v>2</v>
      </c>
      <c r="F470" s="383">
        <v>2400</v>
      </c>
      <c r="G470" s="422">
        <f t="shared" si="14"/>
        <v>2160</v>
      </c>
      <c r="I470" s="130"/>
      <c r="J470" s="133"/>
      <c r="K470" s="130"/>
      <c r="L470" s="130"/>
      <c r="M470" s="130"/>
      <c r="N470" s="284"/>
      <c r="O470" s="234"/>
      <c r="P470" s="194"/>
    </row>
    <row r="471" spans="1:16" ht="15" customHeight="1">
      <c r="A471" s="48">
        <v>22</v>
      </c>
      <c r="B471" s="52" t="s">
        <v>592</v>
      </c>
      <c r="C471" s="48" t="s">
        <v>21</v>
      </c>
      <c r="D471" s="48" t="s">
        <v>20</v>
      </c>
      <c r="E471" s="48">
        <v>2</v>
      </c>
      <c r="F471" s="383">
        <v>2400</v>
      </c>
      <c r="G471" s="422">
        <f t="shared" si="14"/>
        <v>2160</v>
      </c>
      <c r="I471" s="130"/>
      <c r="J471" s="133"/>
      <c r="K471" s="130"/>
      <c r="L471" s="130"/>
      <c r="M471" s="130"/>
      <c r="N471" s="284"/>
      <c r="O471" s="234"/>
      <c r="P471" s="194"/>
    </row>
    <row r="472" spans="1:16" ht="15" customHeight="1">
      <c r="A472" s="48">
        <v>23</v>
      </c>
      <c r="B472" s="52" t="s">
        <v>593</v>
      </c>
      <c r="C472" s="48" t="s">
        <v>21</v>
      </c>
      <c r="D472" s="48" t="s">
        <v>20</v>
      </c>
      <c r="E472" s="48">
        <v>2</v>
      </c>
      <c r="F472" s="383">
        <v>2400</v>
      </c>
      <c r="G472" s="422">
        <f t="shared" si="14"/>
        <v>2160</v>
      </c>
      <c r="I472" s="130"/>
      <c r="J472" s="133"/>
      <c r="K472" s="130"/>
      <c r="L472" s="130"/>
      <c r="M472" s="130"/>
      <c r="N472" s="284"/>
      <c r="O472" s="234"/>
      <c r="P472" s="194"/>
    </row>
    <row r="473" spans="1:16">
      <c r="A473" s="48">
        <v>24</v>
      </c>
      <c r="B473" s="52" t="s">
        <v>576</v>
      </c>
      <c r="C473" s="48" t="s">
        <v>21</v>
      </c>
      <c r="D473" s="48" t="s">
        <v>17</v>
      </c>
      <c r="E473" s="48">
        <v>2</v>
      </c>
      <c r="F473" s="383">
        <v>2400</v>
      </c>
      <c r="G473" s="422">
        <f t="shared" si="14"/>
        <v>2160</v>
      </c>
      <c r="I473" s="130"/>
      <c r="J473" s="133"/>
      <c r="K473" s="130"/>
      <c r="L473" s="130"/>
      <c r="M473" s="130"/>
      <c r="N473" s="284"/>
      <c r="O473" s="234"/>
      <c r="P473" s="194"/>
    </row>
    <row r="474" spans="1:16">
      <c r="A474" s="48">
        <v>25</v>
      </c>
      <c r="B474" s="52" t="s">
        <v>594</v>
      </c>
      <c r="C474" s="48" t="s">
        <v>21</v>
      </c>
      <c r="D474" s="48" t="s">
        <v>17</v>
      </c>
      <c r="E474" s="48">
        <v>2</v>
      </c>
      <c r="F474" s="383">
        <v>2400</v>
      </c>
      <c r="G474" s="422">
        <f t="shared" si="14"/>
        <v>2160</v>
      </c>
      <c r="I474" s="130"/>
      <c r="J474" s="402"/>
      <c r="K474" s="130"/>
      <c r="L474" s="130"/>
      <c r="M474" s="130"/>
      <c r="N474" s="284"/>
      <c r="O474" s="234"/>
      <c r="P474" s="194"/>
    </row>
    <row r="475" spans="1:16">
      <c r="A475" s="48">
        <v>26</v>
      </c>
      <c r="B475" s="52" t="s">
        <v>595</v>
      </c>
      <c r="C475" s="48" t="s">
        <v>21</v>
      </c>
      <c r="D475" s="48" t="s">
        <v>20</v>
      </c>
      <c r="E475" s="48">
        <v>2</v>
      </c>
      <c r="F475" s="383">
        <v>2400</v>
      </c>
      <c r="G475" s="422">
        <f t="shared" si="14"/>
        <v>2160</v>
      </c>
      <c r="I475" s="130"/>
      <c r="J475" s="288"/>
      <c r="K475" s="158"/>
      <c r="L475" s="158"/>
      <c r="M475" s="158"/>
      <c r="N475" s="284"/>
      <c r="O475" s="234"/>
      <c r="P475" s="194"/>
    </row>
    <row r="476" spans="1:16" ht="15" customHeight="1">
      <c r="A476" s="48">
        <v>27</v>
      </c>
      <c r="B476" s="52" t="s">
        <v>577</v>
      </c>
      <c r="C476" s="48" t="s">
        <v>21</v>
      </c>
      <c r="D476" s="48" t="s">
        <v>20</v>
      </c>
      <c r="E476" s="48">
        <v>2</v>
      </c>
      <c r="F476" s="383">
        <v>2600</v>
      </c>
      <c r="G476" s="422">
        <f t="shared" si="14"/>
        <v>2340</v>
      </c>
      <c r="I476" s="130"/>
      <c r="J476" s="133"/>
      <c r="K476" s="130"/>
      <c r="L476" s="130"/>
      <c r="M476" s="130"/>
      <c r="N476" s="284"/>
      <c r="O476" s="234"/>
      <c r="P476" s="194"/>
    </row>
    <row r="477" spans="1:16" ht="42.75" customHeight="1">
      <c r="A477" s="48">
        <v>28</v>
      </c>
      <c r="B477" s="51" t="s">
        <v>578</v>
      </c>
      <c r="C477" s="68" t="s">
        <v>147</v>
      </c>
      <c r="D477" s="68" t="s">
        <v>20</v>
      </c>
      <c r="E477" s="53" t="s">
        <v>2</v>
      </c>
      <c r="F477" s="383">
        <v>5200</v>
      </c>
      <c r="G477" s="422">
        <f t="shared" si="14"/>
        <v>4680</v>
      </c>
      <c r="I477" s="130"/>
      <c r="J477" s="133"/>
      <c r="K477" s="130"/>
      <c r="L477" s="130"/>
      <c r="M477" s="130"/>
      <c r="N477" s="284"/>
      <c r="O477" s="234"/>
      <c r="P477" s="194"/>
    </row>
    <row r="478" spans="1:16" ht="42.75" customHeight="1">
      <c r="A478" s="48">
        <v>29</v>
      </c>
      <c r="B478" s="51" t="s">
        <v>581</v>
      </c>
      <c r="C478" s="68" t="s">
        <v>147</v>
      </c>
      <c r="D478" s="68" t="s">
        <v>17</v>
      </c>
      <c r="E478" s="53" t="s">
        <v>2</v>
      </c>
      <c r="F478" s="383">
        <v>5200</v>
      </c>
      <c r="G478" s="422">
        <f t="shared" si="14"/>
        <v>4680</v>
      </c>
      <c r="I478" s="130"/>
      <c r="J478" s="133"/>
      <c r="K478" s="130"/>
      <c r="L478" s="130"/>
      <c r="M478" s="130"/>
      <c r="N478" s="284"/>
      <c r="O478" s="234"/>
      <c r="P478" s="194"/>
    </row>
    <row r="479" spans="1:16" ht="42.75" customHeight="1">
      <c r="A479" s="48">
        <v>30</v>
      </c>
      <c r="B479" s="51" t="s">
        <v>590</v>
      </c>
      <c r="C479" s="68" t="s">
        <v>147</v>
      </c>
      <c r="D479" s="68" t="s">
        <v>17</v>
      </c>
      <c r="E479" s="53" t="s">
        <v>2</v>
      </c>
      <c r="F479" s="383">
        <v>5200</v>
      </c>
      <c r="G479" s="422">
        <f t="shared" si="14"/>
        <v>4680</v>
      </c>
      <c r="I479" s="130"/>
      <c r="J479" s="133"/>
      <c r="K479" s="130"/>
      <c r="L479" s="130"/>
      <c r="M479" s="130"/>
      <c r="N479" s="284"/>
      <c r="O479" s="234"/>
      <c r="P479" s="194"/>
    </row>
    <row r="480" spans="1:16" ht="42.75" customHeight="1">
      <c r="A480" s="48">
        <v>31</v>
      </c>
      <c r="B480" s="51" t="s">
        <v>582</v>
      </c>
      <c r="C480" s="68" t="s">
        <v>147</v>
      </c>
      <c r="D480" s="68" t="s">
        <v>17</v>
      </c>
      <c r="E480" s="53" t="s">
        <v>2</v>
      </c>
      <c r="F480" s="383">
        <v>5200</v>
      </c>
      <c r="G480" s="422">
        <f t="shared" si="14"/>
        <v>4680</v>
      </c>
      <c r="I480" s="130"/>
      <c r="J480" s="133"/>
      <c r="K480" s="130"/>
      <c r="L480" s="130"/>
      <c r="M480" s="130"/>
      <c r="N480" s="284"/>
      <c r="O480" s="234"/>
      <c r="P480" s="194"/>
    </row>
    <row r="481" spans="1:16" ht="57">
      <c r="A481" s="48">
        <v>32</v>
      </c>
      <c r="B481" s="51" t="s">
        <v>583</v>
      </c>
      <c r="C481" s="68" t="s">
        <v>147</v>
      </c>
      <c r="D481" s="68" t="s">
        <v>17</v>
      </c>
      <c r="E481" s="53" t="s">
        <v>2</v>
      </c>
      <c r="F481" s="383">
        <v>7000</v>
      </c>
      <c r="G481" s="422">
        <f t="shared" si="14"/>
        <v>6300</v>
      </c>
      <c r="I481" s="130"/>
      <c r="J481" s="133"/>
      <c r="K481" s="130"/>
      <c r="L481" s="130"/>
      <c r="M481" s="130"/>
      <c r="N481" s="284"/>
      <c r="O481" s="234"/>
      <c r="P481" s="194"/>
    </row>
    <row r="482" spans="1:16" ht="28.5">
      <c r="A482" s="48">
        <v>33</v>
      </c>
      <c r="B482" s="72" t="s">
        <v>547</v>
      </c>
      <c r="C482" s="48" t="s">
        <v>16</v>
      </c>
      <c r="D482" s="48" t="s">
        <v>20</v>
      </c>
      <c r="E482" s="53" t="s">
        <v>2</v>
      </c>
      <c r="F482" s="383">
        <v>10000</v>
      </c>
      <c r="G482" s="422">
        <f t="shared" si="14"/>
        <v>9000</v>
      </c>
      <c r="I482" s="130"/>
      <c r="J482" s="133"/>
      <c r="K482" s="130"/>
      <c r="L482" s="130"/>
      <c r="M482" s="130"/>
      <c r="N482" s="284"/>
      <c r="O482" s="234"/>
      <c r="P482" s="194"/>
    </row>
    <row r="483" spans="1:16">
      <c r="A483" s="73"/>
      <c r="B483" s="74"/>
      <c r="C483" s="73"/>
      <c r="D483" s="620" t="s">
        <v>585</v>
      </c>
      <c r="E483" s="621"/>
      <c r="F483" s="382">
        <f>SUM(F450:F482)</f>
        <v>94800</v>
      </c>
      <c r="G483" s="394">
        <f>SUM(G450:G482)</f>
        <v>85440</v>
      </c>
      <c r="I483" s="130"/>
      <c r="J483" s="133"/>
      <c r="K483" s="130"/>
      <c r="L483" s="130"/>
      <c r="M483" s="251"/>
      <c r="N483" s="284"/>
      <c r="O483" s="234"/>
      <c r="P483" s="194"/>
    </row>
    <row r="484" spans="1:16" ht="17.25" customHeight="1">
      <c r="A484" s="647" t="s">
        <v>598</v>
      </c>
      <c r="B484" s="648"/>
      <c r="C484" s="648"/>
      <c r="D484" s="648"/>
      <c r="E484" s="648"/>
      <c r="F484" s="648"/>
      <c r="G484" s="648"/>
      <c r="I484" s="130"/>
      <c r="J484" s="133"/>
      <c r="K484" s="130"/>
      <c r="L484" s="130"/>
      <c r="M484" s="130"/>
      <c r="N484" s="284"/>
      <c r="O484" s="234"/>
      <c r="P484" s="194"/>
    </row>
    <row r="485" spans="1:16" ht="28.5">
      <c r="A485" s="57" t="s">
        <v>0</v>
      </c>
      <c r="B485" s="57" t="s">
        <v>558</v>
      </c>
      <c r="C485" s="400" t="s">
        <v>325</v>
      </c>
      <c r="D485" s="400" t="s">
        <v>326</v>
      </c>
      <c r="E485" s="400" t="s">
        <v>505</v>
      </c>
      <c r="F485" s="365" t="s">
        <v>386</v>
      </c>
      <c r="G485" s="6" t="s">
        <v>387</v>
      </c>
      <c r="I485" s="130"/>
      <c r="J485" s="133"/>
      <c r="K485" s="130"/>
      <c r="L485" s="130"/>
      <c r="M485" s="130"/>
      <c r="N485" s="284"/>
      <c r="O485" s="234"/>
      <c r="P485" s="194"/>
    </row>
    <row r="486" spans="1:16" ht="28.5" customHeight="1">
      <c r="A486" s="1">
        <v>1</v>
      </c>
      <c r="B486" s="408" t="s">
        <v>15</v>
      </c>
      <c r="C486" s="1" t="s">
        <v>16</v>
      </c>
      <c r="D486" s="1" t="s">
        <v>17</v>
      </c>
      <c r="E486" s="1">
        <v>1</v>
      </c>
      <c r="F486" s="424">
        <v>800</v>
      </c>
      <c r="G486" s="422">
        <f>F486*0.9</f>
        <v>720</v>
      </c>
      <c r="I486" s="130"/>
      <c r="J486" s="133"/>
      <c r="K486" s="130"/>
      <c r="L486" s="130"/>
      <c r="M486" s="130"/>
      <c r="N486" s="284"/>
      <c r="O486" s="234"/>
      <c r="P486" s="194"/>
    </row>
    <row r="487" spans="1:16" ht="15" customHeight="1">
      <c r="A487" s="1">
        <v>2</v>
      </c>
      <c r="B487" s="2" t="s">
        <v>29</v>
      </c>
      <c r="C487" s="1" t="s">
        <v>21</v>
      </c>
      <c r="D487" s="1" t="s">
        <v>17</v>
      </c>
      <c r="E487" s="1">
        <v>2</v>
      </c>
      <c r="F487" s="424">
        <v>800</v>
      </c>
      <c r="G487" s="425">
        <f>F487*0.9</f>
        <v>720</v>
      </c>
      <c r="I487" s="130"/>
      <c r="J487" s="133"/>
      <c r="K487" s="130"/>
      <c r="L487" s="130"/>
      <c r="M487" s="130"/>
      <c r="N487" s="284"/>
      <c r="O487" s="234"/>
      <c r="P487" s="194"/>
    </row>
    <row r="488" spans="1:16">
      <c r="A488" s="1">
        <v>3</v>
      </c>
      <c r="B488" s="2" t="s">
        <v>32</v>
      </c>
      <c r="C488" s="1" t="s">
        <v>21</v>
      </c>
      <c r="D488" s="1" t="s">
        <v>17</v>
      </c>
      <c r="E488" s="1">
        <v>2</v>
      </c>
      <c r="F488" s="424">
        <v>800</v>
      </c>
      <c r="G488" s="422">
        <f>F488*0.9</f>
        <v>720</v>
      </c>
      <c r="I488" s="130"/>
      <c r="J488" s="133"/>
      <c r="K488" s="130"/>
      <c r="L488" s="130"/>
      <c r="M488" s="130"/>
      <c r="N488" s="284"/>
      <c r="O488" s="234"/>
      <c r="P488" s="194"/>
    </row>
    <row r="489" spans="1:16">
      <c r="A489" s="1">
        <v>4</v>
      </c>
      <c r="B489" s="2" t="s">
        <v>33</v>
      </c>
      <c r="C489" s="1" t="s">
        <v>21</v>
      </c>
      <c r="D489" s="1" t="s">
        <v>17</v>
      </c>
      <c r="E489" s="1">
        <v>2</v>
      </c>
      <c r="F489" s="424">
        <v>800</v>
      </c>
      <c r="G489" s="422">
        <f>F489*0.9</f>
        <v>720</v>
      </c>
      <c r="I489" s="130"/>
      <c r="J489" s="263"/>
      <c r="K489" s="158"/>
      <c r="L489" s="158"/>
      <c r="M489" s="251"/>
      <c r="N489" s="284"/>
      <c r="O489" s="234"/>
      <c r="P489" s="194"/>
    </row>
    <row r="490" spans="1:16" ht="15" customHeight="1">
      <c r="A490" s="1">
        <v>5</v>
      </c>
      <c r="B490" s="2" t="s">
        <v>442</v>
      </c>
      <c r="C490" s="1" t="s">
        <v>21</v>
      </c>
      <c r="D490" s="1" t="s">
        <v>17</v>
      </c>
      <c r="E490" s="1">
        <v>2</v>
      </c>
      <c r="F490" s="424">
        <v>800</v>
      </c>
      <c r="G490" s="422">
        <f>F490*0.9</f>
        <v>720</v>
      </c>
      <c r="I490" s="130"/>
      <c r="J490" s="263"/>
      <c r="K490" s="158"/>
      <c r="L490" s="158"/>
      <c r="M490" s="251"/>
      <c r="N490" s="284"/>
      <c r="O490" s="234"/>
      <c r="P490" s="194"/>
    </row>
    <row r="491" spans="1:16" ht="15" customHeight="1">
      <c r="A491" s="1">
        <v>6</v>
      </c>
      <c r="B491" s="75" t="s">
        <v>599</v>
      </c>
      <c r="C491" s="1" t="s">
        <v>21</v>
      </c>
      <c r="D491" s="1" t="s">
        <v>17</v>
      </c>
      <c r="E491" s="1">
        <v>2</v>
      </c>
      <c r="F491" s="424">
        <v>2500</v>
      </c>
      <c r="G491" s="422">
        <f>F491*0.9+10</f>
        <v>2260</v>
      </c>
      <c r="I491" s="130"/>
      <c r="J491" s="263"/>
      <c r="K491" s="158"/>
      <c r="L491" s="158"/>
      <c r="M491" s="251"/>
      <c r="N491" s="284"/>
      <c r="O491" s="234"/>
      <c r="P491" s="194"/>
    </row>
    <row r="492" spans="1:16" ht="15" customHeight="1">
      <c r="A492" s="5">
        <v>7</v>
      </c>
      <c r="B492" s="75" t="s">
        <v>382</v>
      </c>
      <c r="C492" s="1" t="s">
        <v>21</v>
      </c>
      <c r="D492" s="1" t="s">
        <v>17</v>
      </c>
      <c r="E492" s="1">
        <v>2</v>
      </c>
      <c r="F492" s="424">
        <v>2500</v>
      </c>
      <c r="G492" s="422">
        <f>F492*0.9+10</f>
        <v>2260</v>
      </c>
      <c r="I492" s="130"/>
      <c r="J492" s="263"/>
      <c r="K492" s="158"/>
      <c r="L492" s="158"/>
      <c r="M492" s="251"/>
      <c r="N492" s="284"/>
      <c r="O492" s="234"/>
      <c r="P492" s="194"/>
    </row>
    <row r="493" spans="1:16" ht="28.5">
      <c r="A493" s="5">
        <v>8</v>
      </c>
      <c r="B493" s="4" t="s">
        <v>569</v>
      </c>
      <c r="C493" s="1" t="s">
        <v>45</v>
      </c>
      <c r="D493" s="1" t="s">
        <v>20</v>
      </c>
      <c r="E493" s="1">
        <v>1</v>
      </c>
      <c r="F493" s="424">
        <v>700</v>
      </c>
      <c r="G493" s="422">
        <f>F493*0.9+10</f>
        <v>640</v>
      </c>
      <c r="I493" s="130"/>
      <c r="J493" s="263"/>
      <c r="K493" s="158"/>
      <c r="L493" s="158"/>
      <c r="M493" s="251"/>
      <c r="N493" s="284"/>
      <c r="O493" s="234"/>
      <c r="P493" s="194"/>
    </row>
    <row r="494" spans="1:16" ht="42.75">
      <c r="A494" s="1">
        <v>9</v>
      </c>
      <c r="B494" s="4" t="s">
        <v>600</v>
      </c>
      <c r="C494" s="1" t="s">
        <v>604</v>
      </c>
      <c r="D494" s="1" t="s">
        <v>20</v>
      </c>
      <c r="E494" s="1">
        <v>1</v>
      </c>
      <c r="F494" s="424">
        <v>1100</v>
      </c>
      <c r="G494" s="422">
        <f>F494*0.9+10</f>
        <v>1000</v>
      </c>
      <c r="I494" s="130"/>
      <c r="J494" s="270"/>
      <c r="K494" s="130"/>
      <c r="L494" s="130"/>
      <c r="M494" s="251"/>
      <c r="N494" s="284"/>
      <c r="O494" s="234"/>
      <c r="P494" s="194"/>
    </row>
    <row r="495" spans="1:16" ht="28.5">
      <c r="A495" s="1">
        <v>10</v>
      </c>
      <c r="B495" s="2" t="s">
        <v>580</v>
      </c>
      <c r="C495" s="1" t="s">
        <v>21</v>
      </c>
      <c r="D495" s="1" t="s">
        <v>17</v>
      </c>
      <c r="E495" s="1">
        <v>2</v>
      </c>
      <c r="F495" s="424">
        <v>1800</v>
      </c>
      <c r="G495" s="422">
        <f>F495*0.9</f>
        <v>1620</v>
      </c>
      <c r="I495" s="160"/>
      <c r="J495" s="269"/>
      <c r="K495" s="160"/>
      <c r="L495" s="405"/>
      <c r="M495" s="406"/>
      <c r="N495" s="142"/>
      <c r="O495" s="142"/>
      <c r="P495" s="194"/>
    </row>
    <row r="496" spans="1:16">
      <c r="A496" s="1">
        <v>11</v>
      </c>
      <c r="B496" s="2" t="s">
        <v>588</v>
      </c>
      <c r="C496" s="1" t="s">
        <v>21</v>
      </c>
      <c r="D496" s="1" t="s">
        <v>17</v>
      </c>
      <c r="E496" s="1">
        <v>2</v>
      </c>
      <c r="F496" s="424">
        <v>1960</v>
      </c>
      <c r="G496" s="422">
        <f>F496*0.9+16</f>
        <v>1780</v>
      </c>
      <c r="I496" s="130"/>
      <c r="J496" s="270"/>
      <c r="K496" s="130"/>
      <c r="L496" s="402"/>
      <c r="M496" s="403"/>
      <c r="N496" s="284"/>
      <c r="O496" s="234"/>
      <c r="P496" s="194"/>
    </row>
    <row r="497" spans="1:16">
      <c r="A497" s="1">
        <v>12</v>
      </c>
      <c r="B497" s="2" t="s">
        <v>494</v>
      </c>
      <c r="C497" s="1" t="s">
        <v>21</v>
      </c>
      <c r="D497" s="1" t="s">
        <v>17</v>
      </c>
      <c r="E497" s="1">
        <v>2</v>
      </c>
      <c r="F497" s="424">
        <v>1960</v>
      </c>
      <c r="G497" s="422">
        <f>F497*0.9+16</f>
        <v>1780</v>
      </c>
      <c r="I497" s="130"/>
      <c r="J497" s="270"/>
      <c r="K497" s="130"/>
      <c r="L497" s="402"/>
      <c r="M497" s="403"/>
      <c r="N497" s="284"/>
      <c r="O497" s="234"/>
      <c r="P497" s="194"/>
    </row>
    <row r="498" spans="1:16">
      <c r="A498" s="1">
        <v>13</v>
      </c>
      <c r="B498" s="2" t="s">
        <v>57</v>
      </c>
      <c r="C498" s="1" t="s">
        <v>21</v>
      </c>
      <c r="D498" s="1" t="s">
        <v>17</v>
      </c>
      <c r="E498" s="1">
        <v>2</v>
      </c>
      <c r="F498" s="424">
        <v>1960</v>
      </c>
      <c r="G498" s="422">
        <f>F498*0.9+16</f>
        <v>1780</v>
      </c>
      <c r="I498" s="130"/>
      <c r="J498" s="270"/>
      <c r="K498" s="130"/>
      <c r="L498" s="402"/>
      <c r="M498" s="403"/>
      <c r="N498" s="284"/>
      <c r="O498" s="234"/>
      <c r="P498" s="194"/>
    </row>
    <row r="499" spans="1:16">
      <c r="A499" s="1">
        <v>14</v>
      </c>
      <c r="B499" s="4" t="s">
        <v>58</v>
      </c>
      <c r="C499" s="1" t="s">
        <v>21</v>
      </c>
      <c r="D499" s="1" t="s">
        <v>17</v>
      </c>
      <c r="E499" s="1">
        <v>2</v>
      </c>
      <c r="F499" s="424">
        <v>1960</v>
      </c>
      <c r="G499" s="422">
        <f>F499*0.9+16</f>
        <v>1780</v>
      </c>
      <c r="I499" s="130"/>
      <c r="J499" s="270"/>
      <c r="K499" s="130"/>
      <c r="L499" s="404"/>
      <c r="M499" s="403"/>
      <c r="N499" s="155"/>
      <c r="O499" s="155"/>
      <c r="P499" s="194"/>
    </row>
    <row r="500" spans="1:16" ht="17.25">
      <c r="A500" s="1">
        <v>15</v>
      </c>
      <c r="B500" s="2" t="s">
        <v>61</v>
      </c>
      <c r="C500" s="1" t="s">
        <v>21</v>
      </c>
      <c r="D500" s="1" t="s">
        <v>17</v>
      </c>
      <c r="E500" s="1">
        <v>2</v>
      </c>
      <c r="F500" s="424">
        <v>1960</v>
      </c>
      <c r="G500" s="422">
        <f>F500*0.9+16</f>
        <v>1780</v>
      </c>
      <c r="I500" s="266"/>
      <c r="J500" s="266"/>
      <c r="K500" s="266"/>
      <c r="L500" s="266"/>
      <c r="M500" s="266"/>
      <c r="N500" s="146"/>
      <c r="O500" s="234"/>
      <c r="P500" s="194"/>
    </row>
    <row r="501" spans="1:16">
      <c r="A501" s="1">
        <v>16</v>
      </c>
      <c r="B501" s="2" t="s">
        <v>605</v>
      </c>
      <c r="C501" s="1" t="s">
        <v>21</v>
      </c>
      <c r="D501" s="1" t="s">
        <v>20</v>
      </c>
      <c r="E501" s="1">
        <v>2</v>
      </c>
      <c r="F501" s="424">
        <v>2700</v>
      </c>
      <c r="G501" s="422">
        <f>F501*0.9+10</f>
        <v>2440</v>
      </c>
      <c r="I501" s="271"/>
      <c r="J501" s="271"/>
      <c r="K501" s="271"/>
      <c r="L501" s="271"/>
      <c r="M501" s="271"/>
      <c r="N501" s="155"/>
      <c r="O501" s="272"/>
      <c r="P501" s="194"/>
    </row>
    <row r="502" spans="1:16">
      <c r="A502" s="5">
        <v>17</v>
      </c>
      <c r="B502" s="2" t="s">
        <v>606</v>
      </c>
      <c r="C502" s="1" t="s">
        <v>21</v>
      </c>
      <c r="D502" s="1" t="s">
        <v>20</v>
      </c>
      <c r="E502" s="1">
        <v>2</v>
      </c>
      <c r="F502" s="424">
        <v>3200</v>
      </c>
      <c r="G502" s="422">
        <f t="shared" ref="G502:G510" si="15">F502*0.9</f>
        <v>2880</v>
      </c>
      <c r="I502" s="271"/>
      <c r="J502" s="271"/>
      <c r="K502" s="271"/>
      <c r="L502" s="271"/>
      <c r="M502" s="271"/>
      <c r="N502" s="155"/>
      <c r="O502" s="272"/>
      <c r="P502" s="194"/>
    </row>
    <row r="503" spans="1:16" ht="15" customHeight="1">
      <c r="A503" s="5">
        <v>18</v>
      </c>
      <c r="B503" s="2" t="s">
        <v>607</v>
      </c>
      <c r="C503" s="1" t="s">
        <v>21</v>
      </c>
      <c r="D503" s="1" t="s">
        <v>20</v>
      </c>
      <c r="E503" s="1">
        <v>2</v>
      </c>
      <c r="F503" s="424">
        <v>2400</v>
      </c>
      <c r="G503" s="422">
        <f t="shared" si="15"/>
        <v>2160</v>
      </c>
      <c r="I503" s="130"/>
      <c r="J503" s="402"/>
      <c r="K503" s="130"/>
      <c r="L503" s="130"/>
      <c r="M503" s="130"/>
      <c r="N503" s="284"/>
      <c r="O503" s="234"/>
      <c r="P503" s="194"/>
    </row>
    <row r="504" spans="1:16" ht="15" customHeight="1">
      <c r="A504" s="5">
        <v>19</v>
      </c>
      <c r="B504" s="2" t="s">
        <v>575</v>
      </c>
      <c r="C504" s="1" t="s">
        <v>21</v>
      </c>
      <c r="D504" s="1" t="s">
        <v>17</v>
      </c>
      <c r="E504" s="1">
        <v>2</v>
      </c>
      <c r="F504" s="424">
        <v>2400</v>
      </c>
      <c r="G504" s="422">
        <f t="shared" si="15"/>
        <v>2160</v>
      </c>
      <c r="I504" s="130"/>
      <c r="J504" s="133"/>
      <c r="K504" s="130"/>
      <c r="L504" s="130"/>
      <c r="M504" s="130"/>
      <c r="N504" s="284"/>
      <c r="O504" s="243"/>
      <c r="P504" s="194"/>
    </row>
    <row r="505" spans="1:16">
      <c r="A505" s="5">
        <v>20</v>
      </c>
      <c r="B505" s="2" t="s">
        <v>593</v>
      </c>
      <c r="C505" s="1" t="s">
        <v>21</v>
      </c>
      <c r="D505" s="1" t="s">
        <v>20</v>
      </c>
      <c r="E505" s="1">
        <v>2</v>
      </c>
      <c r="F505" s="424">
        <v>2400</v>
      </c>
      <c r="G505" s="422">
        <f t="shared" si="15"/>
        <v>2160</v>
      </c>
      <c r="I505" s="130"/>
      <c r="J505" s="133"/>
      <c r="K505" s="130"/>
      <c r="L505" s="130"/>
      <c r="M505" s="130"/>
      <c r="N505" s="284"/>
      <c r="O505" s="234"/>
      <c r="P505" s="194"/>
    </row>
    <row r="506" spans="1:16">
      <c r="A506" s="5">
        <v>21</v>
      </c>
      <c r="B506" s="2" t="s">
        <v>576</v>
      </c>
      <c r="C506" s="1" t="s">
        <v>21</v>
      </c>
      <c r="D506" s="1" t="s">
        <v>17</v>
      </c>
      <c r="E506" s="1">
        <v>2</v>
      </c>
      <c r="F506" s="424">
        <v>2400</v>
      </c>
      <c r="G506" s="422">
        <f t="shared" si="15"/>
        <v>2160</v>
      </c>
      <c r="I506" s="130"/>
      <c r="J506" s="133"/>
      <c r="K506" s="130"/>
      <c r="L506" s="130"/>
      <c r="M506" s="130"/>
      <c r="N506" s="284"/>
      <c r="O506" s="234"/>
      <c r="P506" s="194"/>
    </row>
    <row r="507" spans="1:16">
      <c r="A507" s="5">
        <v>22</v>
      </c>
      <c r="B507" s="2" t="s">
        <v>594</v>
      </c>
      <c r="C507" s="1" t="s">
        <v>21</v>
      </c>
      <c r="D507" s="1" t="s">
        <v>17</v>
      </c>
      <c r="E507" s="1">
        <v>2</v>
      </c>
      <c r="F507" s="424">
        <v>2400</v>
      </c>
      <c r="G507" s="422">
        <f t="shared" si="15"/>
        <v>2160</v>
      </c>
      <c r="I507" s="130"/>
      <c r="J507" s="133"/>
      <c r="K507" s="130"/>
      <c r="L507" s="130"/>
      <c r="M507" s="130"/>
      <c r="N507" s="284"/>
      <c r="O507" s="234"/>
      <c r="P507" s="194"/>
    </row>
    <row r="508" spans="1:16" ht="15" customHeight="1">
      <c r="A508" s="5">
        <v>23</v>
      </c>
      <c r="B508" s="2" t="s">
        <v>608</v>
      </c>
      <c r="C508" s="1" t="s">
        <v>21</v>
      </c>
      <c r="D508" s="1" t="s">
        <v>20</v>
      </c>
      <c r="E508" s="3">
        <v>2</v>
      </c>
      <c r="F508" s="424">
        <v>1400</v>
      </c>
      <c r="G508" s="422">
        <f t="shared" si="15"/>
        <v>1260</v>
      </c>
      <c r="I508" s="130"/>
      <c r="J508" s="289"/>
      <c r="K508" s="130"/>
      <c r="L508" s="130"/>
      <c r="M508" s="130"/>
      <c r="N508" s="284"/>
      <c r="O508" s="234"/>
      <c r="P508" s="194"/>
    </row>
    <row r="509" spans="1:16">
      <c r="A509" s="5">
        <v>24</v>
      </c>
      <c r="B509" s="2" t="s">
        <v>577</v>
      </c>
      <c r="C509" s="1" t="s">
        <v>21</v>
      </c>
      <c r="D509" s="1" t="s">
        <v>20</v>
      </c>
      <c r="E509" s="1">
        <v>2</v>
      </c>
      <c r="F509" s="424">
        <v>2600</v>
      </c>
      <c r="G509" s="422">
        <f t="shared" si="15"/>
        <v>2340</v>
      </c>
      <c r="I509" s="130"/>
      <c r="J509" s="289"/>
      <c r="K509" s="130"/>
      <c r="L509" s="130"/>
      <c r="M509" s="130"/>
      <c r="N509" s="284"/>
      <c r="O509" s="234"/>
      <c r="P509" s="194"/>
    </row>
    <row r="510" spans="1:16" ht="42.75">
      <c r="A510" s="5">
        <v>25</v>
      </c>
      <c r="B510" s="69" t="s">
        <v>578</v>
      </c>
      <c r="C510" s="70" t="s">
        <v>147</v>
      </c>
      <c r="D510" s="70" t="s">
        <v>20</v>
      </c>
      <c r="E510" s="3" t="s">
        <v>2</v>
      </c>
      <c r="F510" s="424">
        <v>5200</v>
      </c>
      <c r="G510" s="422">
        <f t="shared" si="15"/>
        <v>4680</v>
      </c>
      <c r="I510" s="130"/>
      <c r="J510" s="402"/>
      <c r="K510" s="130"/>
      <c r="L510" s="130"/>
      <c r="M510" s="130"/>
      <c r="N510" s="284"/>
      <c r="O510" s="234"/>
      <c r="P510" s="194"/>
    </row>
    <row r="511" spans="1:16">
      <c r="A511" s="130"/>
      <c r="B511" s="131"/>
      <c r="C511" s="132"/>
      <c r="D511" s="620" t="s">
        <v>585</v>
      </c>
      <c r="E511" s="621"/>
      <c r="F511" s="382">
        <f>SUM(F486:F510)</f>
        <v>49500</v>
      </c>
      <c r="G511" s="394">
        <f>SUM(G486:G510)</f>
        <v>44680</v>
      </c>
      <c r="I511" s="130"/>
      <c r="J511" s="402"/>
      <c r="K511" s="130"/>
      <c r="L511" s="130"/>
      <c r="M511" s="130"/>
      <c r="N511" s="284"/>
      <c r="O511" s="234"/>
      <c r="P511" s="194"/>
    </row>
    <row r="512" spans="1:16" ht="17.25">
      <c r="A512" s="647" t="s">
        <v>778</v>
      </c>
      <c r="B512" s="648"/>
      <c r="C512" s="648"/>
      <c r="D512" s="648"/>
      <c r="E512" s="648"/>
      <c r="F512" s="648"/>
      <c r="G512" s="648"/>
      <c r="I512" s="130"/>
      <c r="J512" s="402"/>
      <c r="K512" s="130"/>
      <c r="L512" s="130"/>
      <c r="M512" s="130"/>
      <c r="N512" s="284"/>
      <c r="O512" s="234"/>
      <c r="P512" s="194"/>
    </row>
    <row r="513" spans="1:16" ht="28.5">
      <c r="A513" s="57" t="s">
        <v>0</v>
      </c>
      <c r="B513" s="57" t="s">
        <v>558</v>
      </c>
      <c r="C513" s="400" t="s">
        <v>325</v>
      </c>
      <c r="D513" s="400" t="s">
        <v>326</v>
      </c>
      <c r="E513" s="400" t="s">
        <v>505</v>
      </c>
      <c r="F513" s="365" t="s">
        <v>386</v>
      </c>
      <c r="G513" s="6" t="s">
        <v>387</v>
      </c>
      <c r="I513" s="130"/>
      <c r="J513" s="133"/>
      <c r="K513" s="130"/>
      <c r="L513" s="130"/>
      <c r="M513" s="130"/>
      <c r="N513" s="284"/>
      <c r="O513" s="234"/>
      <c r="P513" s="194"/>
    </row>
    <row r="514" spans="1:16">
      <c r="A514" s="1">
        <v>1</v>
      </c>
      <c r="B514" s="408" t="s">
        <v>15</v>
      </c>
      <c r="C514" s="1" t="s">
        <v>16</v>
      </c>
      <c r="D514" s="1" t="s">
        <v>17</v>
      </c>
      <c r="E514" s="1">
        <v>1</v>
      </c>
      <c r="F514" s="424">
        <v>800</v>
      </c>
      <c r="G514" s="422">
        <f t="shared" ref="G514:G521" si="16">F514*0.9</f>
        <v>720</v>
      </c>
      <c r="I514" s="130"/>
      <c r="J514" s="133"/>
      <c r="K514" s="130"/>
      <c r="L514" s="130"/>
      <c r="M514" s="130"/>
      <c r="N514" s="284"/>
      <c r="O514" s="234"/>
      <c r="P514" s="194"/>
    </row>
    <row r="515" spans="1:16">
      <c r="A515" s="1">
        <v>2</v>
      </c>
      <c r="B515" s="2" t="s">
        <v>29</v>
      </c>
      <c r="C515" s="1" t="s">
        <v>21</v>
      </c>
      <c r="D515" s="1" t="s">
        <v>17</v>
      </c>
      <c r="E515" s="1">
        <v>2</v>
      </c>
      <c r="F515" s="424">
        <v>800</v>
      </c>
      <c r="G515" s="425">
        <f t="shared" si="16"/>
        <v>720</v>
      </c>
      <c r="I515" s="130"/>
      <c r="J515" s="133"/>
      <c r="K515" s="130"/>
      <c r="L515" s="130"/>
      <c r="M515" s="130"/>
      <c r="N515" s="284"/>
      <c r="O515" s="234"/>
      <c r="P515" s="194"/>
    </row>
    <row r="516" spans="1:16">
      <c r="A516" s="1">
        <v>3</v>
      </c>
      <c r="B516" s="2" t="s">
        <v>32</v>
      </c>
      <c r="C516" s="1" t="s">
        <v>21</v>
      </c>
      <c r="D516" s="1" t="s">
        <v>17</v>
      </c>
      <c r="E516" s="1">
        <v>2</v>
      </c>
      <c r="F516" s="424">
        <v>800</v>
      </c>
      <c r="G516" s="422">
        <f t="shared" si="16"/>
        <v>720</v>
      </c>
      <c r="I516" s="130"/>
      <c r="J516" s="133"/>
      <c r="K516" s="130"/>
      <c r="L516" s="130"/>
      <c r="M516" s="130"/>
      <c r="N516" s="284"/>
      <c r="O516" s="234"/>
      <c r="P516" s="194"/>
    </row>
    <row r="517" spans="1:16">
      <c r="A517" s="1">
        <v>4</v>
      </c>
      <c r="B517" s="2" t="s">
        <v>33</v>
      </c>
      <c r="C517" s="1" t="s">
        <v>21</v>
      </c>
      <c r="D517" s="1" t="s">
        <v>17</v>
      </c>
      <c r="E517" s="1">
        <v>2</v>
      </c>
      <c r="F517" s="424">
        <v>800</v>
      </c>
      <c r="G517" s="422">
        <f t="shared" si="16"/>
        <v>720</v>
      </c>
      <c r="I517" s="130"/>
      <c r="J517" s="133"/>
      <c r="K517" s="130"/>
      <c r="L517" s="130"/>
      <c r="M517" s="130"/>
      <c r="N517" s="284"/>
      <c r="O517" s="234"/>
      <c r="P517" s="194"/>
    </row>
    <row r="518" spans="1:16">
      <c r="A518" s="1">
        <v>5</v>
      </c>
      <c r="B518" s="2" t="s">
        <v>442</v>
      </c>
      <c r="C518" s="1" t="s">
        <v>21</v>
      </c>
      <c r="D518" s="1" t="s">
        <v>17</v>
      </c>
      <c r="E518" s="1">
        <v>2</v>
      </c>
      <c r="F518" s="424">
        <v>800</v>
      </c>
      <c r="G518" s="422">
        <f t="shared" si="16"/>
        <v>720</v>
      </c>
      <c r="I518" s="130"/>
      <c r="J518" s="133"/>
      <c r="K518" s="130"/>
      <c r="L518" s="130"/>
      <c r="M518" s="130"/>
      <c r="N518" s="284"/>
      <c r="O518" s="234"/>
      <c r="P518" s="194"/>
    </row>
    <row r="519" spans="1:16" ht="15" customHeight="1">
      <c r="A519" s="1">
        <v>6</v>
      </c>
      <c r="B519" s="2" t="s">
        <v>380</v>
      </c>
      <c r="C519" s="1" t="s">
        <v>21</v>
      </c>
      <c r="D519" s="1" t="s">
        <v>17</v>
      </c>
      <c r="E519" s="1">
        <v>2</v>
      </c>
      <c r="F519" s="424">
        <v>1000</v>
      </c>
      <c r="G519" s="422">
        <f t="shared" si="16"/>
        <v>900</v>
      </c>
      <c r="I519" s="130"/>
      <c r="J519" s="133"/>
      <c r="K519" s="130"/>
      <c r="L519" s="130"/>
      <c r="M519" s="130"/>
      <c r="N519" s="284"/>
      <c r="O519" s="234"/>
      <c r="P519" s="194"/>
    </row>
    <row r="520" spans="1:16" ht="15" customHeight="1">
      <c r="A520" s="1">
        <v>7</v>
      </c>
      <c r="B520" s="75" t="s">
        <v>44</v>
      </c>
      <c r="C520" s="1" t="s">
        <v>21</v>
      </c>
      <c r="D520" s="1" t="s">
        <v>17</v>
      </c>
      <c r="E520" s="3" t="s">
        <v>1</v>
      </c>
      <c r="F520" s="424">
        <v>4800</v>
      </c>
      <c r="G520" s="422">
        <f t="shared" si="16"/>
        <v>4320</v>
      </c>
      <c r="I520" s="130"/>
      <c r="J520" s="133"/>
      <c r="K520" s="130"/>
      <c r="L520" s="130"/>
      <c r="M520" s="130"/>
      <c r="N520" s="284"/>
      <c r="O520" s="234"/>
      <c r="P520" s="194"/>
    </row>
    <row r="521" spans="1:16" ht="28.5">
      <c r="A521" s="1">
        <v>8</v>
      </c>
      <c r="B521" s="2" t="s">
        <v>587</v>
      </c>
      <c r="C521" s="1" t="s">
        <v>21</v>
      </c>
      <c r="D521" s="1" t="s">
        <v>17</v>
      </c>
      <c r="E521" s="1">
        <v>2</v>
      </c>
      <c r="F521" s="424">
        <v>5000</v>
      </c>
      <c r="G521" s="422">
        <f t="shared" si="16"/>
        <v>4500</v>
      </c>
      <c r="I521" s="130"/>
      <c r="J521" s="133"/>
      <c r="K521" s="130"/>
      <c r="L521" s="130"/>
      <c r="M521" s="251"/>
      <c r="N521" s="284"/>
      <c r="O521" s="234"/>
      <c r="P521" s="194"/>
    </row>
    <row r="522" spans="1:16">
      <c r="A522" s="5">
        <v>9</v>
      </c>
      <c r="B522" s="75" t="s">
        <v>599</v>
      </c>
      <c r="C522" s="1" t="s">
        <v>21</v>
      </c>
      <c r="D522" s="1" t="s">
        <v>17</v>
      </c>
      <c r="E522" s="1">
        <v>2</v>
      </c>
      <c r="F522" s="424">
        <v>2500</v>
      </c>
      <c r="G522" s="422">
        <f>F522*0.9+10</f>
        <v>2260</v>
      </c>
      <c r="I522" s="130"/>
      <c r="J522" s="133"/>
      <c r="K522" s="130"/>
      <c r="L522" s="130"/>
      <c r="M522" s="130"/>
      <c r="N522" s="284"/>
      <c r="O522" s="234"/>
      <c r="P522" s="194"/>
    </row>
    <row r="523" spans="1:16" ht="17.25" customHeight="1">
      <c r="A523" s="5">
        <v>10</v>
      </c>
      <c r="B523" s="75" t="s">
        <v>382</v>
      </c>
      <c r="C523" s="1" t="s">
        <v>21</v>
      </c>
      <c r="D523" s="1" t="s">
        <v>17</v>
      </c>
      <c r="E523" s="1">
        <v>2</v>
      </c>
      <c r="F523" s="424">
        <v>2500</v>
      </c>
      <c r="G523" s="422">
        <f>F523*0.9+10</f>
        <v>2260</v>
      </c>
      <c r="I523" s="130"/>
      <c r="J523" s="263"/>
      <c r="K523" s="158"/>
      <c r="L523" s="158"/>
      <c r="M523" s="251"/>
      <c r="N523" s="284"/>
      <c r="O523" s="234"/>
      <c r="P523" s="194"/>
    </row>
    <row r="524" spans="1:16" ht="28.5" customHeight="1">
      <c r="A524" s="5">
        <v>11</v>
      </c>
      <c r="B524" s="4" t="s">
        <v>569</v>
      </c>
      <c r="C524" s="1" t="s">
        <v>45</v>
      </c>
      <c r="D524" s="1" t="s">
        <v>20</v>
      </c>
      <c r="E524" s="1">
        <v>1</v>
      </c>
      <c r="F524" s="424">
        <v>700</v>
      </c>
      <c r="G524" s="422">
        <f>F524*0.9+10</f>
        <v>640</v>
      </c>
      <c r="I524" s="160"/>
      <c r="J524" s="147"/>
      <c r="K524" s="160"/>
      <c r="L524" s="405"/>
      <c r="M524" s="406"/>
      <c r="N524" s="142"/>
      <c r="O524" s="142"/>
      <c r="P524" s="194"/>
    </row>
    <row r="525" spans="1:16" ht="42.75">
      <c r="A525" s="1">
        <v>12</v>
      </c>
      <c r="B525" s="4" t="s">
        <v>600</v>
      </c>
      <c r="C525" s="1" t="s">
        <v>604</v>
      </c>
      <c r="D525" s="1" t="s">
        <v>20</v>
      </c>
      <c r="E525" s="1">
        <v>1</v>
      </c>
      <c r="F525" s="424">
        <v>1100</v>
      </c>
      <c r="G525" s="422">
        <f>F525*0.9+10</f>
        <v>1000</v>
      </c>
      <c r="I525" s="130"/>
      <c r="J525" s="133"/>
      <c r="K525" s="130"/>
      <c r="L525" s="402"/>
      <c r="M525" s="403"/>
      <c r="N525" s="284"/>
      <c r="O525" s="234"/>
      <c r="P525" s="194"/>
    </row>
    <row r="526" spans="1:16" ht="28.5">
      <c r="A526" s="1">
        <v>13</v>
      </c>
      <c r="B526" s="2" t="s">
        <v>580</v>
      </c>
      <c r="C526" s="1" t="s">
        <v>21</v>
      </c>
      <c r="D526" s="1" t="s">
        <v>17</v>
      </c>
      <c r="E526" s="1">
        <v>2</v>
      </c>
      <c r="F526" s="424">
        <v>1800</v>
      </c>
      <c r="G526" s="422">
        <f>F526*0.9</f>
        <v>1620</v>
      </c>
      <c r="I526" s="130"/>
      <c r="J526" s="133"/>
      <c r="K526" s="130"/>
      <c r="L526" s="402"/>
      <c r="M526" s="403"/>
      <c r="N526" s="284"/>
      <c r="O526" s="234"/>
      <c r="P526" s="194"/>
    </row>
    <row r="527" spans="1:16" ht="15" customHeight="1">
      <c r="A527" s="1">
        <v>14</v>
      </c>
      <c r="B527" s="2" t="s">
        <v>588</v>
      </c>
      <c r="C527" s="1" t="s">
        <v>21</v>
      </c>
      <c r="D527" s="1" t="s">
        <v>17</v>
      </c>
      <c r="E527" s="1">
        <v>2</v>
      </c>
      <c r="F527" s="424">
        <v>1960</v>
      </c>
      <c r="G527" s="422">
        <f t="shared" ref="G527:G532" si="17">F527*0.9+16</f>
        <v>1780</v>
      </c>
      <c r="I527" s="130"/>
      <c r="J527" s="133"/>
      <c r="K527" s="130"/>
      <c r="L527" s="402"/>
      <c r="M527" s="403"/>
      <c r="N527" s="284"/>
      <c r="O527" s="234"/>
      <c r="P527" s="194"/>
    </row>
    <row r="528" spans="1:16" ht="15" customHeight="1">
      <c r="A528" s="1">
        <v>15</v>
      </c>
      <c r="B528" s="2" t="s">
        <v>494</v>
      </c>
      <c r="C528" s="1" t="s">
        <v>21</v>
      </c>
      <c r="D528" s="1" t="s">
        <v>17</v>
      </c>
      <c r="E528" s="1">
        <v>2</v>
      </c>
      <c r="F528" s="424">
        <v>1960</v>
      </c>
      <c r="G528" s="422">
        <f t="shared" si="17"/>
        <v>1780</v>
      </c>
      <c r="I528" s="130"/>
      <c r="J528" s="133"/>
      <c r="K528" s="130"/>
      <c r="L528" s="404"/>
      <c r="M528" s="403"/>
      <c r="N528" s="155"/>
      <c r="O528" s="155"/>
      <c r="P528" s="194"/>
    </row>
    <row r="529" spans="1:16" ht="15" customHeight="1">
      <c r="A529" s="1">
        <v>16</v>
      </c>
      <c r="B529" s="2" t="s">
        <v>589</v>
      </c>
      <c r="C529" s="1" t="s">
        <v>21</v>
      </c>
      <c r="D529" s="1" t="s">
        <v>17</v>
      </c>
      <c r="E529" s="1">
        <v>2</v>
      </c>
      <c r="F529" s="424">
        <v>1960</v>
      </c>
      <c r="G529" s="422">
        <f t="shared" si="17"/>
        <v>1780</v>
      </c>
      <c r="I529" s="266"/>
      <c r="J529" s="266"/>
      <c r="K529" s="266"/>
      <c r="L529" s="266"/>
      <c r="M529" s="266"/>
      <c r="N529" s="146"/>
      <c r="O529" s="234"/>
      <c r="P529" s="194"/>
    </row>
    <row r="530" spans="1:16">
      <c r="A530" s="1">
        <v>17</v>
      </c>
      <c r="B530" s="2" t="s">
        <v>57</v>
      </c>
      <c r="C530" s="1" t="s">
        <v>21</v>
      </c>
      <c r="D530" s="1" t="s">
        <v>17</v>
      </c>
      <c r="E530" s="1">
        <v>2</v>
      </c>
      <c r="F530" s="424">
        <v>1960</v>
      </c>
      <c r="G530" s="422">
        <f t="shared" si="17"/>
        <v>1780</v>
      </c>
      <c r="I530" s="271"/>
      <c r="J530" s="271"/>
      <c r="K530" s="271"/>
      <c r="L530" s="271"/>
      <c r="M530" s="271"/>
      <c r="N530" s="155"/>
      <c r="O530" s="272"/>
      <c r="P530" s="194"/>
    </row>
    <row r="531" spans="1:16" ht="15" customHeight="1">
      <c r="A531" s="1">
        <v>18</v>
      </c>
      <c r="B531" s="4" t="s">
        <v>58</v>
      </c>
      <c r="C531" s="1" t="s">
        <v>21</v>
      </c>
      <c r="D531" s="1" t="s">
        <v>17</v>
      </c>
      <c r="E531" s="1">
        <v>2</v>
      </c>
      <c r="F531" s="424">
        <v>1960</v>
      </c>
      <c r="G531" s="422">
        <f t="shared" si="17"/>
        <v>1780</v>
      </c>
      <c r="I531" s="271"/>
      <c r="J531" s="271"/>
      <c r="K531" s="271"/>
      <c r="L531" s="271"/>
      <c r="M531" s="271"/>
      <c r="N531" s="155"/>
      <c r="O531" s="272"/>
      <c r="P531" s="194"/>
    </row>
    <row r="532" spans="1:16">
      <c r="A532" s="1">
        <v>19</v>
      </c>
      <c r="B532" s="2" t="s">
        <v>59</v>
      </c>
      <c r="C532" s="1" t="s">
        <v>21</v>
      </c>
      <c r="D532" s="1" t="s">
        <v>17</v>
      </c>
      <c r="E532" s="1">
        <v>2</v>
      </c>
      <c r="F532" s="424">
        <v>1960</v>
      </c>
      <c r="G532" s="422">
        <f t="shared" si="17"/>
        <v>1780</v>
      </c>
      <c r="I532" s="130"/>
      <c r="J532" s="402"/>
      <c r="K532" s="130"/>
      <c r="L532" s="130"/>
      <c r="M532" s="130"/>
      <c r="N532" s="284"/>
      <c r="O532" s="234"/>
      <c r="P532" s="194"/>
    </row>
    <row r="533" spans="1:16">
      <c r="A533" s="1">
        <v>20</v>
      </c>
      <c r="B533" s="2" t="s">
        <v>601</v>
      </c>
      <c r="C533" s="1" t="s">
        <v>21</v>
      </c>
      <c r="D533" s="1" t="s">
        <v>17</v>
      </c>
      <c r="E533" s="3" t="s">
        <v>2</v>
      </c>
      <c r="F533" s="424">
        <v>2520</v>
      </c>
      <c r="G533" s="422">
        <f>F533*0.9+12</f>
        <v>2280</v>
      </c>
      <c r="I533" s="130"/>
      <c r="J533" s="133"/>
      <c r="K533" s="130"/>
      <c r="L533" s="130"/>
      <c r="M533" s="130"/>
      <c r="N533" s="284"/>
      <c r="O533" s="243"/>
      <c r="P533" s="194"/>
    </row>
    <row r="534" spans="1:16">
      <c r="A534" s="1">
        <v>21</v>
      </c>
      <c r="B534" s="2" t="s">
        <v>61</v>
      </c>
      <c r="C534" s="1" t="s">
        <v>21</v>
      </c>
      <c r="D534" s="1" t="s">
        <v>17</v>
      </c>
      <c r="E534" s="1">
        <v>2</v>
      </c>
      <c r="F534" s="424">
        <v>1960</v>
      </c>
      <c r="G534" s="422">
        <f>F534*0.9+16</f>
        <v>1780</v>
      </c>
      <c r="I534" s="130"/>
      <c r="J534" s="133"/>
      <c r="K534" s="130"/>
      <c r="L534" s="130"/>
      <c r="M534" s="130"/>
      <c r="N534" s="284"/>
      <c r="O534" s="234"/>
      <c r="P534" s="194"/>
    </row>
    <row r="535" spans="1:16">
      <c r="A535" s="130">
        <v>22</v>
      </c>
      <c r="B535" s="2" t="s">
        <v>779</v>
      </c>
      <c r="C535" s="1" t="s">
        <v>21</v>
      </c>
      <c r="D535" s="1" t="s">
        <v>20</v>
      </c>
      <c r="E535" s="3" t="s">
        <v>2</v>
      </c>
      <c r="F535" s="424">
        <v>2900</v>
      </c>
      <c r="G535" s="422">
        <f t="shared" ref="G535:G540" si="18">F535*0.9+10</f>
        <v>2620</v>
      </c>
      <c r="I535" s="130"/>
      <c r="J535" s="133"/>
      <c r="K535" s="130"/>
      <c r="L535" s="130"/>
      <c r="M535" s="130"/>
      <c r="N535" s="284"/>
      <c r="O535" s="234"/>
      <c r="P535" s="194"/>
    </row>
    <row r="536" spans="1:16">
      <c r="A536" s="1">
        <v>23</v>
      </c>
      <c r="B536" s="2" t="s">
        <v>780</v>
      </c>
      <c r="C536" s="1" t="s">
        <v>21</v>
      </c>
      <c r="D536" s="1" t="s">
        <v>20</v>
      </c>
      <c r="E536" s="3" t="s">
        <v>2</v>
      </c>
      <c r="F536" s="424">
        <v>2900</v>
      </c>
      <c r="G536" s="422">
        <f t="shared" si="18"/>
        <v>2620</v>
      </c>
      <c r="I536" s="130"/>
      <c r="J536" s="133"/>
      <c r="K536" s="130"/>
      <c r="L536" s="130"/>
      <c r="M536" s="130"/>
      <c r="N536" s="284"/>
      <c r="O536" s="234"/>
      <c r="P536" s="194"/>
    </row>
    <row r="537" spans="1:16">
      <c r="A537" s="1">
        <v>24</v>
      </c>
      <c r="B537" s="2" t="s">
        <v>572</v>
      </c>
      <c r="C537" s="1" t="s">
        <v>21</v>
      </c>
      <c r="D537" s="1" t="s">
        <v>17</v>
      </c>
      <c r="E537" s="3" t="s">
        <v>2</v>
      </c>
      <c r="F537" s="424">
        <v>5500</v>
      </c>
      <c r="G537" s="422">
        <f t="shared" si="18"/>
        <v>4960</v>
      </c>
      <c r="I537" s="130"/>
      <c r="J537" s="133"/>
      <c r="K537" s="130"/>
      <c r="L537" s="130"/>
      <c r="M537" s="130"/>
      <c r="N537" s="284"/>
      <c r="O537" s="234"/>
      <c r="P537" s="194"/>
    </row>
    <row r="538" spans="1:16" ht="28.5" customHeight="1">
      <c r="A538" s="1">
        <v>25</v>
      </c>
      <c r="B538" s="2" t="s">
        <v>602</v>
      </c>
      <c r="C538" s="1" t="s">
        <v>21</v>
      </c>
      <c r="D538" s="1" t="s">
        <v>17</v>
      </c>
      <c r="E538" s="3" t="s">
        <v>2</v>
      </c>
      <c r="F538" s="424">
        <v>6500</v>
      </c>
      <c r="G538" s="422">
        <f t="shared" si="18"/>
        <v>5860</v>
      </c>
      <c r="I538" s="130"/>
      <c r="J538" s="289"/>
      <c r="K538" s="130"/>
      <c r="L538" s="130"/>
      <c r="M538" s="251"/>
      <c r="N538" s="284"/>
      <c r="O538" s="234"/>
      <c r="P538" s="194"/>
    </row>
    <row r="539" spans="1:16" ht="15" customHeight="1">
      <c r="A539" s="130">
        <v>26</v>
      </c>
      <c r="B539" s="2" t="s">
        <v>603</v>
      </c>
      <c r="C539" s="1" t="s">
        <v>21</v>
      </c>
      <c r="D539" s="1" t="s">
        <v>20</v>
      </c>
      <c r="E539" s="3" t="s">
        <v>2</v>
      </c>
      <c r="F539" s="376">
        <v>4500</v>
      </c>
      <c r="G539" s="422">
        <f t="shared" si="18"/>
        <v>4060</v>
      </c>
      <c r="I539" s="130"/>
      <c r="J539" s="133"/>
      <c r="K539" s="130"/>
      <c r="L539" s="130"/>
      <c r="M539" s="130"/>
      <c r="N539" s="284"/>
      <c r="O539" s="234"/>
      <c r="P539" s="194"/>
    </row>
    <row r="540" spans="1:16" ht="15" customHeight="1">
      <c r="A540" s="5">
        <v>27</v>
      </c>
      <c r="B540" s="2" t="s">
        <v>605</v>
      </c>
      <c r="C540" s="1" t="s">
        <v>21</v>
      </c>
      <c r="D540" s="1" t="s">
        <v>20</v>
      </c>
      <c r="E540" s="1">
        <v>2</v>
      </c>
      <c r="F540" s="376">
        <v>2700</v>
      </c>
      <c r="G540" s="422">
        <f t="shared" si="18"/>
        <v>2440</v>
      </c>
      <c r="I540" s="130"/>
      <c r="J540" s="289"/>
      <c r="K540" s="130"/>
      <c r="L540" s="130"/>
      <c r="M540" s="130"/>
      <c r="N540" s="284"/>
      <c r="O540" s="234"/>
      <c r="P540" s="194"/>
    </row>
    <row r="541" spans="1:16">
      <c r="A541" s="5">
        <v>28</v>
      </c>
      <c r="B541" s="2" t="s">
        <v>606</v>
      </c>
      <c r="C541" s="1" t="s">
        <v>21</v>
      </c>
      <c r="D541" s="1" t="s">
        <v>20</v>
      </c>
      <c r="E541" s="1">
        <v>2</v>
      </c>
      <c r="F541" s="376">
        <v>3200</v>
      </c>
      <c r="G541" s="422">
        <f t="shared" ref="G541:G548" si="19">F541*0.9</f>
        <v>2880</v>
      </c>
      <c r="I541" s="130"/>
      <c r="J541" s="289"/>
      <c r="K541" s="130"/>
      <c r="L541" s="130"/>
      <c r="M541" s="130"/>
      <c r="N541" s="284"/>
      <c r="O541" s="234"/>
      <c r="P541" s="194"/>
    </row>
    <row r="542" spans="1:16" ht="15" customHeight="1">
      <c r="A542" s="5">
        <v>29</v>
      </c>
      <c r="B542" s="2" t="s">
        <v>607</v>
      </c>
      <c r="C542" s="1" t="s">
        <v>21</v>
      </c>
      <c r="D542" s="1" t="s">
        <v>20</v>
      </c>
      <c r="E542" s="1">
        <v>2</v>
      </c>
      <c r="F542" s="376">
        <v>2400</v>
      </c>
      <c r="G542" s="422">
        <f t="shared" si="19"/>
        <v>2160</v>
      </c>
      <c r="I542" s="130"/>
      <c r="J542" s="402"/>
      <c r="K542" s="130"/>
      <c r="L542" s="130"/>
      <c r="M542" s="130"/>
      <c r="N542" s="284"/>
      <c r="O542" s="234"/>
      <c r="P542" s="194"/>
    </row>
    <row r="543" spans="1:16">
      <c r="A543" s="5">
        <v>30</v>
      </c>
      <c r="B543" s="2" t="s">
        <v>575</v>
      </c>
      <c r="C543" s="1" t="s">
        <v>21</v>
      </c>
      <c r="D543" s="1" t="s">
        <v>17</v>
      </c>
      <c r="E543" s="1">
        <v>2</v>
      </c>
      <c r="F543" s="376">
        <v>2400</v>
      </c>
      <c r="G543" s="422">
        <f t="shared" si="19"/>
        <v>2160</v>
      </c>
      <c r="I543" s="130"/>
      <c r="J543" s="402"/>
      <c r="K543" s="130"/>
      <c r="L543" s="130"/>
      <c r="M543" s="130"/>
      <c r="N543" s="284"/>
      <c r="O543" s="234"/>
      <c r="P543" s="194"/>
    </row>
    <row r="544" spans="1:16">
      <c r="A544" s="5">
        <v>31</v>
      </c>
      <c r="B544" s="2" t="s">
        <v>593</v>
      </c>
      <c r="C544" s="1" t="s">
        <v>21</v>
      </c>
      <c r="D544" s="1" t="s">
        <v>20</v>
      </c>
      <c r="E544" s="1">
        <v>2</v>
      </c>
      <c r="F544" s="376">
        <v>2400</v>
      </c>
      <c r="G544" s="422">
        <f t="shared" si="19"/>
        <v>2160</v>
      </c>
      <c r="I544" s="130"/>
      <c r="J544" s="133"/>
      <c r="K544" s="130"/>
      <c r="L544" s="130"/>
      <c r="M544" s="130"/>
      <c r="N544" s="284"/>
      <c r="O544" s="234"/>
      <c r="P544" s="194"/>
    </row>
    <row r="545" spans="1:16">
      <c r="A545" s="5">
        <v>32</v>
      </c>
      <c r="B545" s="2" t="s">
        <v>140</v>
      </c>
      <c r="C545" s="1" t="s">
        <v>21</v>
      </c>
      <c r="D545" s="1" t="s">
        <v>17</v>
      </c>
      <c r="E545" s="1">
        <v>2</v>
      </c>
      <c r="F545" s="376">
        <v>2400</v>
      </c>
      <c r="G545" s="422">
        <f t="shared" si="19"/>
        <v>2160</v>
      </c>
      <c r="I545" s="130"/>
      <c r="J545" s="133"/>
      <c r="K545" s="130"/>
      <c r="L545" s="130"/>
      <c r="M545" s="130"/>
      <c r="N545" s="284"/>
      <c r="O545" s="234"/>
      <c r="P545" s="194"/>
    </row>
    <row r="546" spans="1:16">
      <c r="A546" s="5">
        <v>33</v>
      </c>
      <c r="B546" s="2" t="s">
        <v>141</v>
      </c>
      <c r="C546" s="1" t="s">
        <v>21</v>
      </c>
      <c r="D546" s="1" t="s">
        <v>17</v>
      </c>
      <c r="E546" s="1">
        <v>2</v>
      </c>
      <c r="F546" s="376">
        <v>2400</v>
      </c>
      <c r="G546" s="422">
        <f t="shared" si="19"/>
        <v>2160</v>
      </c>
      <c r="I546" s="130"/>
      <c r="J546" s="133"/>
      <c r="K546" s="130"/>
      <c r="L546" s="130"/>
      <c r="M546" s="130"/>
      <c r="N546" s="284"/>
      <c r="O546" s="234"/>
      <c r="P546" s="194"/>
    </row>
    <row r="547" spans="1:16">
      <c r="A547" s="5">
        <v>34</v>
      </c>
      <c r="B547" s="2" t="s">
        <v>608</v>
      </c>
      <c r="C547" s="1" t="s">
        <v>21</v>
      </c>
      <c r="D547" s="1" t="s">
        <v>20</v>
      </c>
      <c r="E547" s="3">
        <v>2</v>
      </c>
      <c r="F547" s="376">
        <v>1400</v>
      </c>
      <c r="G547" s="422">
        <f t="shared" si="19"/>
        <v>1260</v>
      </c>
      <c r="I547" s="130"/>
      <c r="J547" s="133"/>
      <c r="K547" s="130"/>
      <c r="L547" s="130"/>
      <c r="M547" s="130"/>
      <c r="N547" s="284"/>
      <c r="O547" s="234"/>
      <c r="P547" s="194"/>
    </row>
    <row r="548" spans="1:16" ht="15" customHeight="1">
      <c r="A548" s="5">
        <v>35</v>
      </c>
      <c r="B548" s="2" t="s">
        <v>577</v>
      </c>
      <c r="C548" s="1" t="s">
        <v>21</v>
      </c>
      <c r="D548" s="1" t="s">
        <v>20</v>
      </c>
      <c r="E548" s="1">
        <v>2</v>
      </c>
      <c r="F548" s="376">
        <v>2600</v>
      </c>
      <c r="G548" s="422">
        <f t="shared" si="19"/>
        <v>2340</v>
      </c>
      <c r="I548" s="130"/>
      <c r="J548" s="133"/>
      <c r="K548" s="130"/>
      <c r="L548" s="130"/>
      <c r="M548" s="130"/>
      <c r="N548" s="284"/>
      <c r="O548" s="234"/>
      <c r="P548" s="194"/>
    </row>
    <row r="549" spans="1:16" ht="28.5">
      <c r="A549" s="76">
        <v>36</v>
      </c>
      <c r="B549" s="408" t="s">
        <v>613</v>
      </c>
      <c r="C549" s="1" t="s">
        <v>448</v>
      </c>
      <c r="D549" s="1" t="s">
        <v>20</v>
      </c>
      <c r="E549" s="1">
        <v>1</v>
      </c>
      <c r="F549" s="376">
        <v>2700</v>
      </c>
      <c r="G549" s="422">
        <f>F549*0.9+10</f>
        <v>2440</v>
      </c>
      <c r="I549" s="130"/>
      <c r="J549" s="402"/>
      <c r="K549" s="130"/>
      <c r="L549" s="130"/>
      <c r="M549" s="130"/>
      <c r="N549" s="284"/>
      <c r="O549" s="234"/>
      <c r="P549" s="194"/>
    </row>
    <row r="550" spans="1:16">
      <c r="A550" s="76">
        <v>37</v>
      </c>
      <c r="B550" s="42" t="s">
        <v>612</v>
      </c>
      <c r="C550" s="1" t="s">
        <v>448</v>
      </c>
      <c r="D550" s="1" t="s">
        <v>17</v>
      </c>
      <c r="E550" s="1">
        <v>1</v>
      </c>
      <c r="F550" s="376">
        <v>4600</v>
      </c>
      <c r="G550" s="422">
        <f>F550*0.9</f>
        <v>4140</v>
      </c>
      <c r="I550" s="130"/>
      <c r="J550" s="133"/>
      <c r="K550" s="130"/>
      <c r="L550" s="130"/>
      <c r="M550" s="130"/>
      <c r="N550" s="284"/>
      <c r="O550" s="234"/>
      <c r="P550" s="194"/>
    </row>
    <row r="551" spans="1:16">
      <c r="A551" s="1">
        <v>38</v>
      </c>
      <c r="B551" s="2" t="s">
        <v>609</v>
      </c>
      <c r="C551" s="1" t="s">
        <v>21</v>
      </c>
      <c r="D551" s="1" t="s">
        <v>20</v>
      </c>
      <c r="E551" s="3">
        <v>2</v>
      </c>
      <c r="F551" s="376">
        <v>1400</v>
      </c>
      <c r="G551" s="422">
        <f>F551*0.9</f>
        <v>1260</v>
      </c>
      <c r="I551" s="130"/>
      <c r="J551" s="133"/>
      <c r="K551" s="130"/>
      <c r="L551" s="130"/>
      <c r="M551" s="251"/>
      <c r="N551" s="284"/>
      <c r="O551" s="234"/>
      <c r="P551" s="194"/>
    </row>
    <row r="552" spans="1:16" ht="15" customHeight="1">
      <c r="A552" s="1">
        <v>39</v>
      </c>
      <c r="B552" s="2" t="s">
        <v>610</v>
      </c>
      <c r="C552" s="1" t="s">
        <v>21</v>
      </c>
      <c r="D552" s="1" t="s">
        <v>20</v>
      </c>
      <c r="E552" s="3">
        <v>2</v>
      </c>
      <c r="F552" s="376">
        <v>1400</v>
      </c>
      <c r="G552" s="422">
        <f>F552*0.9</f>
        <v>1260</v>
      </c>
      <c r="I552" s="130"/>
      <c r="J552" s="133"/>
      <c r="K552" s="130"/>
      <c r="L552" s="130"/>
      <c r="M552" s="130"/>
      <c r="N552" s="284"/>
      <c r="O552" s="234"/>
      <c r="P552" s="194"/>
    </row>
    <row r="553" spans="1:16" ht="15" customHeight="1">
      <c r="A553" s="5">
        <v>40</v>
      </c>
      <c r="B553" s="2" t="s">
        <v>188</v>
      </c>
      <c r="C553" s="1" t="s">
        <v>21</v>
      </c>
      <c r="D553" s="1" t="s">
        <v>20</v>
      </c>
      <c r="E553" s="3">
        <v>2</v>
      </c>
      <c r="F553" s="376">
        <v>1400</v>
      </c>
      <c r="G553" s="422">
        <f>F553*0.9</f>
        <v>1260</v>
      </c>
      <c r="I553" s="130"/>
      <c r="J553" s="133"/>
      <c r="K553" s="130"/>
      <c r="L553" s="130"/>
      <c r="M553" s="290"/>
      <c r="N553" s="284"/>
      <c r="O553" s="234"/>
      <c r="P553" s="194"/>
    </row>
    <row r="554" spans="1:16" ht="15" customHeight="1">
      <c r="A554" s="5">
        <v>41</v>
      </c>
      <c r="B554" s="2" t="s">
        <v>504</v>
      </c>
      <c r="C554" s="1" t="s">
        <v>21</v>
      </c>
      <c r="D554" s="1" t="s">
        <v>20</v>
      </c>
      <c r="E554" s="3">
        <v>2</v>
      </c>
      <c r="F554" s="376">
        <v>1400</v>
      </c>
      <c r="G554" s="422">
        <f>F554*0.9</f>
        <v>1260</v>
      </c>
      <c r="I554" s="130"/>
      <c r="J554" s="133"/>
      <c r="K554" s="130"/>
      <c r="L554" s="130"/>
      <c r="M554" s="290"/>
      <c r="N554" s="284"/>
      <c r="O554" s="234"/>
      <c r="P554" s="194"/>
    </row>
    <row r="555" spans="1:16" ht="42.75">
      <c r="A555" s="5">
        <v>43</v>
      </c>
      <c r="B555" s="69" t="s">
        <v>611</v>
      </c>
      <c r="C555" s="70" t="s">
        <v>147</v>
      </c>
      <c r="D555" s="70" t="s">
        <v>210</v>
      </c>
      <c r="E555" s="3" t="s">
        <v>2</v>
      </c>
      <c r="F555" s="376">
        <v>19900</v>
      </c>
      <c r="G555" s="422">
        <f>F555*0.9+10</f>
        <v>17920</v>
      </c>
      <c r="I555" s="130"/>
      <c r="J555" s="133"/>
      <c r="K555" s="130"/>
      <c r="L555" s="130"/>
      <c r="M555" s="251"/>
      <c r="N555" s="284"/>
      <c r="O555" s="234"/>
      <c r="P555" s="194"/>
    </row>
    <row r="556" spans="1:16" ht="57" customHeight="1">
      <c r="A556" s="5">
        <v>44</v>
      </c>
      <c r="B556" s="69" t="s">
        <v>583</v>
      </c>
      <c r="C556" s="70" t="s">
        <v>596</v>
      </c>
      <c r="D556" s="70" t="s">
        <v>17</v>
      </c>
      <c r="E556" s="3" t="s">
        <v>2</v>
      </c>
      <c r="F556" s="376">
        <v>7000</v>
      </c>
      <c r="G556" s="422">
        <f>F556*0.9</f>
        <v>6300</v>
      </c>
      <c r="I556" s="130"/>
      <c r="J556" s="133"/>
      <c r="K556" s="130"/>
      <c r="L556" s="130"/>
      <c r="M556" s="251"/>
      <c r="N556" s="284"/>
      <c r="O556" s="234"/>
      <c r="P556" s="194"/>
    </row>
    <row r="557" spans="1:16" ht="15" customHeight="1">
      <c r="A557" s="130"/>
      <c r="B557" s="136"/>
      <c r="C557" s="137"/>
      <c r="D557" s="620" t="s">
        <v>585</v>
      </c>
      <c r="E557" s="621"/>
      <c r="F557" s="382">
        <f>SUM(F514:F556)</f>
        <v>123640</v>
      </c>
      <c r="G557" s="394">
        <f>SUM(G514:G556)</f>
        <v>111520</v>
      </c>
      <c r="I557" s="130"/>
      <c r="J557" s="133"/>
      <c r="K557" s="130"/>
      <c r="L557" s="130"/>
      <c r="M557" s="251"/>
      <c r="N557" s="284"/>
      <c r="O557" s="234"/>
      <c r="P557" s="194"/>
    </row>
    <row r="558" spans="1:16" ht="17.25" customHeight="1">
      <c r="A558" s="647" t="s">
        <v>614</v>
      </c>
      <c r="B558" s="648"/>
      <c r="C558" s="648"/>
      <c r="D558" s="648"/>
      <c r="E558" s="648"/>
      <c r="F558" s="648"/>
      <c r="G558" s="648"/>
      <c r="I558" s="130"/>
      <c r="J558" s="133"/>
      <c r="K558" s="130"/>
      <c r="L558" s="130"/>
      <c r="M558" s="130"/>
      <c r="N558" s="284"/>
      <c r="O558" s="234"/>
      <c r="P558" s="194"/>
    </row>
    <row r="559" spans="1:16" ht="42.75" customHeight="1">
      <c r="A559" s="57" t="s">
        <v>0</v>
      </c>
      <c r="B559" s="57" t="s">
        <v>558</v>
      </c>
      <c r="C559" s="400" t="s">
        <v>325</v>
      </c>
      <c r="D559" s="400" t="s">
        <v>326</v>
      </c>
      <c r="E559" s="400" t="s">
        <v>872</v>
      </c>
      <c r="F559" s="365" t="s">
        <v>874</v>
      </c>
      <c r="G559" s="6" t="s">
        <v>387</v>
      </c>
      <c r="I559" s="130"/>
      <c r="J559" s="133"/>
      <c r="K559" s="130"/>
      <c r="L559" s="130"/>
      <c r="M559" s="130"/>
      <c r="N559" s="284"/>
      <c r="O559" s="234"/>
      <c r="P559" s="194"/>
    </row>
    <row r="560" spans="1:16">
      <c r="A560" s="1">
        <v>1</v>
      </c>
      <c r="B560" s="408" t="s">
        <v>15</v>
      </c>
      <c r="C560" s="1" t="s">
        <v>16</v>
      </c>
      <c r="D560" s="1" t="s">
        <v>17</v>
      </c>
      <c r="E560" s="1">
        <v>1</v>
      </c>
      <c r="F560" s="424">
        <v>800</v>
      </c>
      <c r="G560" s="422">
        <f>F560*0.9</f>
        <v>720</v>
      </c>
      <c r="I560" s="130"/>
      <c r="J560" s="133"/>
      <c r="K560" s="130"/>
      <c r="L560" s="130"/>
      <c r="M560" s="130"/>
      <c r="N560" s="284"/>
      <c r="O560" s="234"/>
      <c r="P560" s="194"/>
    </row>
    <row r="561" spans="1:16" ht="15" customHeight="1">
      <c r="A561" s="1">
        <v>2</v>
      </c>
      <c r="B561" s="2" t="s">
        <v>27</v>
      </c>
      <c r="C561" s="1" t="s">
        <v>21</v>
      </c>
      <c r="D561" s="1" t="s">
        <v>17</v>
      </c>
      <c r="E561" s="1">
        <v>2</v>
      </c>
      <c r="F561" s="424">
        <v>800</v>
      </c>
      <c r="G561" s="422">
        <f>F561*0.9</f>
        <v>720</v>
      </c>
      <c r="I561" s="130"/>
      <c r="J561" s="133"/>
      <c r="K561" s="130"/>
      <c r="L561" s="130"/>
      <c r="M561" s="251"/>
      <c r="N561" s="284"/>
      <c r="O561" s="234"/>
      <c r="P561" s="194"/>
    </row>
    <row r="562" spans="1:16">
      <c r="A562" s="1">
        <v>3</v>
      </c>
      <c r="B562" s="2" t="s">
        <v>489</v>
      </c>
      <c r="C562" s="1" t="s">
        <v>21</v>
      </c>
      <c r="D562" s="1" t="s">
        <v>17</v>
      </c>
      <c r="E562" s="1">
        <v>2</v>
      </c>
      <c r="F562" s="424">
        <v>840</v>
      </c>
      <c r="G562" s="422">
        <f>F562*0.9+4</f>
        <v>760</v>
      </c>
      <c r="I562" s="130"/>
      <c r="J562" s="133"/>
      <c r="K562" s="130"/>
      <c r="L562" s="130"/>
      <c r="M562" s="130"/>
      <c r="N562" s="284"/>
      <c r="O562" s="234"/>
      <c r="P562" s="194"/>
    </row>
    <row r="563" spans="1:16" ht="15" customHeight="1">
      <c r="A563" s="1">
        <v>4</v>
      </c>
      <c r="B563" s="2" t="s">
        <v>490</v>
      </c>
      <c r="C563" s="1" t="s">
        <v>21</v>
      </c>
      <c r="D563" s="1" t="s">
        <v>17</v>
      </c>
      <c r="E563" s="1">
        <v>2</v>
      </c>
      <c r="F563" s="424">
        <v>840</v>
      </c>
      <c r="G563" s="422">
        <f>F563*0.9+4</f>
        <v>760</v>
      </c>
      <c r="I563" s="291"/>
      <c r="J563" s="292"/>
      <c r="K563" s="130"/>
      <c r="L563" s="130"/>
      <c r="M563" s="130"/>
      <c r="N563" s="284"/>
      <c r="O563" s="234"/>
      <c r="P563" s="194"/>
    </row>
    <row r="564" spans="1:16">
      <c r="A564" s="1">
        <v>5</v>
      </c>
      <c r="B564" s="2" t="s">
        <v>29</v>
      </c>
      <c r="C564" s="1" t="s">
        <v>21</v>
      </c>
      <c r="D564" s="1" t="s">
        <v>17</v>
      </c>
      <c r="E564" s="1">
        <v>2</v>
      </c>
      <c r="F564" s="424">
        <v>800</v>
      </c>
      <c r="G564" s="425">
        <f t="shared" ref="G564:G571" si="20">F564*0.9</f>
        <v>720</v>
      </c>
      <c r="I564" s="291"/>
      <c r="J564" s="292"/>
      <c r="K564" s="130"/>
      <c r="L564" s="130"/>
      <c r="M564" s="130"/>
      <c r="N564" s="284"/>
      <c r="O564" s="234"/>
      <c r="P564" s="194"/>
    </row>
    <row r="565" spans="1:16">
      <c r="A565" s="1">
        <v>6</v>
      </c>
      <c r="B565" s="2" t="s">
        <v>32</v>
      </c>
      <c r="C565" s="1" t="s">
        <v>21</v>
      </c>
      <c r="D565" s="1" t="s">
        <v>17</v>
      </c>
      <c r="E565" s="1">
        <v>2</v>
      </c>
      <c r="F565" s="424">
        <v>800</v>
      </c>
      <c r="G565" s="422">
        <f t="shared" si="20"/>
        <v>720</v>
      </c>
      <c r="I565" s="130"/>
      <c r="J565" s="133"/>
      <c r="K565" s="130"/>
      <c r="L565" s="130"/>
      <c r="M565" s="251"/>
      <c r="N565" s="284"/>
      <c r="O565" s="234"/>
      <c r="P565" s="194"/>
    </row>
    <row r="566" spans="1:16">
      <c r="A566" s="1">
        <v>7</v>
      </c>
      <c r="B566" s="2" t="s">
        <v>33</v>
      </c>
      <c r="C566" s="1" t="s">
        <v>21</v>
      </c>
      <c r="D566" s="1" t="s">
        <v>17</v>
      </c>
      <c r="E566" s="1">
        <v>2</v>
      </c>
      <c r="F566" s="424">
        <v>800</v>
      </c>
      <c r="G566" s="422">
        <f t="shared" si="20"/>
        <v>720</v>
      </c>
      <c r="I566" s="130"/>
      <c r="J566" s="133"/>
      <c r="K566" s="130"/>
      <c r="L566" s="130"/>
      <c r="M566" s="251"/>
      <c r="N566" s="284"/>
      <c r="O566" s="234"/>
      <c r="P566" s="194"/>
    </row>
    <row r="567" spans="1:16">
      <c r="A567" s="1">
        <v>8</v>
      </c>
      <c r="B567" s="2" t="s">
        <v>442</v>
      </c>
      <c r="C567" s="1" t="s">
        <v>21</v>
      </c>
      <c r="D567" s="1" t="s">
        <v>17</v>
      </c>
      <c r="E567" s="1">
        <v>2</v>
      </c>
      <c r="F567" s="424">
        <v>800</v>
      </c>
      <c r="G567" s="422">
        <f t="shared" si="20"/>
        <v>720</v>
      </c>
      <c r="I567" s="130"/>
      <c r="J567" s="133"/>
      <c r="K567" s="130"/>
      <c r="L567" s="130"/>
      <c r="M567" s="251"/>
      <c r="N567" s="284"/>
      <c r="O567" s="234"/>
      <c r="P567" s="194"/>
    </row>
    <row r="568" spans="1:16">
      <c r="A568" s="1">
        <v>9</v>
      </c>
      <c r="B568" s="2" t="s">
        <v>380</v>
      </c>
      <c r="C568" s="1" t="s">
        <v>21</v>
      </c>
      <c r="D568" s="1" t="s">
        <v>17</v>
      </c>
      <c r="E568" s="1">
        <v>2</v>
      </c>
      <c r="F568" s="424">
        <v>1000</v>
      </c>
      <c r="G568" s="422">
        <f t="shared" si="20"/>
        <v>900</v>
      </c>
      <c r="I568" s="130"/>
      <c r="J568" s="133"/>
      <c r="K568" s="130"/>
      <c r="L568" s="130"/>
      <c r="M568" s="251"/>
      <c r="N568" s="284"/>
      <c r="O568" s="234"/>
      <c r="P568" s="194"/>
    </row>
    <row r="569" spans="1:16">
      <c r="A569" s="5">
        <v>10</v>
      </c>
      <c r="B569" s="2" t="s">
        <v>37</v>
      </c>
      <c r="C569" s="1" t="s">
        <v>21</v>
      </c>
      <c r="D569" s="1" t="s">
        <v>17</v>
      </c>
      <c r="E569" s="1">
        <v>2</v>
      </c>
      <c r="F569" s="424">
        <v>800</v>
      </c>
      <c r="G569" s="422">
        <f t="shared" si="20"/>
        <v>720</v>
      </c>
      <c r="I569" s="130"/>
      <c r="J569" s="263"/>
      <c r="K569" s="158"/>
      <c r="L569" s="158"/>
      <c r="M569" s="251"/>
      <c r="N569" s="284"/>
      <c r="O569" s="234"/>
      <c r="P569" s="194"/>
    </row>
    <row r="570" spans="1:16">
      <c r="A570" s="5">
        <v>11</v>
      </c>
      <c r="B570" s="77" t="s">
        <v>44</v>
      </c>
      <c r="C570" s="48" t="s">
        <v>21</v>
      </c>
      <c r="D570" s="48" t="s">
        <v>17</v>
      </c>
      <c r="E570" s="53" t="s">
        <v>1</v>
      </c>
      <c r="F570" s="424">
        <v>4800</v>
      </c>
      <c r="G570" s="422">
        <f t="shared" si="20"/>
        <v>4320</v>
      </c>
      <c r="I570" s="130"/>
      <c r="J570" s="263"/>
      <c r="K570" s="158"/>
      <c r="L570" s="158"/>
      <c r="M570" s="251"/>
      <c r="N570" s="284"/>
      <c r="O570" s="234"/>
      <c r="P570" s="194"/>
    </row>
    <row r="571" spans="1:16" ht="28.5" customHeight="1">
      <c r="A571" s="44">
        <v>12</v>
      </c>
      <c r="B571" s="52" t="s">
        <v>587</v>
      </c>
      <c r="C571" s="48" t="s">
        <v>21</v>
      </c>
      <c r="D571" s="48" t="s">
        <v>17</v>
      </c>
      <c r="E571" s="48">
        <v>2</v>
      </c>
      <c r="F571" s="424">
        <v>5000</v>
      </c>
      <c r="G571" s="422">
        <f t="shared" si="20"/>
        <v>4500</v>
      </c>
      <c r="I571" s="160"/>
      <c r="J571" s="261"/>
      <c r="K571" s="262"/>
      <c r="L571" s="405"/>
      <c r="M571" s="406"/>
      <c r="N571" s="142"/>
      <c r="O571" s="142"/>
      <c r="P571" s="194"/>
    </row>
    <row r="572" spans="1:16" ht="15" customHeight="1">
      <c r="A572" s="48">
        <v>13</v>
      </c>
      <c r="B572" s="75" t="s">
        <v>599</v>
      </c>
      <c r="C572" s="1" t="s">
        <v>21</v>
      </c>
      <c r="D572" s="1" t="s">
        <v>17</v>
      </c>
      <c r="E572" s="1">
        <v>2</v>
      </c>
      <c r="F572" s="424">
        <v>2500</v>
      </c>
      <c r="G572" s="422">
        <f>F572*0.9+10</f>
        <v>2260</v>
      </c>
      <c r="I572" s="130"/>
      <c r="J572" s="263"/>
      <c r="K572" s="158"/>
      <c r="L572" s="402"/>
      <c r="M572" s="403"/>
      <c r="N572" s="284"/>
      <c r="O572" s="234"/>
      <c r="P572" s="194"/>
    </row>
    <row r="573" spans="1:16" ht="15" customHeight="1">
      <c r="A573" s="1">
        <v>14</v>
      </c>
      <c r="B573" s="75" t="s">
        <v>382</v>
      </c>
      <c r="C573" s="1" t="s">
        <v>21</v>
      </c>
      <c r="D573" s="1" t="s">
        <v>17</v>
      </c>
      <c r="E573" s="1">
        <v>2</v>
      </c>
      <c r="F573" s="424">
        <v>2500</v>
      </c>
      <c r="G573" s="422">
        <f>F573*0.9+10</f>
        <v>2260</v>
      </c>
      <c r="I573" s="130"/>
      <c r="J573" s="263"/>
      <c r="K573" s="158"/>
      <c r="L573" s="402"/>
      <c r="M573" s="403"/>
      <c r="N573" s="284"/>
      <c r="O573" s="234"/>
      <c r="P573" s="194"/>
    </row>
    <row r="574" spans="1:16" ht="28.5" customHeight="1">
      <c r="A574" s="130">
        <v>15</v>
      </c>
      <c r="B574" s="4" t="s">
        <v>569</v>
      </c>
      <c r="C574" s="1" t="s">
        <v>45</v>
      </c>
      <c r="D574" s="1" t="s">
        <v>20</v>
      </c>
      <c r="E574" s="1">
        <v>1</v>
      </c>
      <c r="F574" s="424">
        <v>700</v>
      </c>
      <c r="G574" s="422">
        <f>F574*0.9+10</f>
        <v>640</v>
      </c>
      <c r="I574" s="130"/>
      <c r="J574" s="263"/>
      <c r="K574" s="158"/>
      <c r="L574" s="402"/>
      <c r="M574" s="403"/>
      <c r="N574" s="284"/>
      <c r="O574" s="234"/>
      <c r="P574" s="194"/>
    </row>
    <row r="575" spans="1:16" ht="42.75">
      <c r="A575" s="1">
        <v>16</v>
      </c>
      <c r="B575" s="39" t="s">
        <v>600</v>
      </c>
      <c r="C575" s="48" t="s">
        <v>619</v>
      </c>
      <c r="D575" s="48" t="s">
        <v>20</v>
      </c>
      <c r="E575" s="48">
        <v>1</v>
      </c>
      <c r="F575" s="424">
        <v>1100</v>
      </c>
      <c r="G575" s="422">
        <f>F575*0.9+10</f>
        <v>1000</v>
      </c>
      <c r="I575" s="130"/>
      <c r="J575" s="263"/>
      <c r="K575" s="158"/>
      <c r="L575" s="404"/>
      <c r="M575" s="403"/>
      <c r="N575" s="155"/>
      <c r="O575" s="155"/>
      <c r="P575" s="194"/>
    </row>
    <row r="576" spans="1:16" ht="17.25">
      <c r="A576" s="48">
        <v>17</v>
      </c>
      <c r="B576" s="2" t="s">
        <v>615</v>
      </c>
      <c r="C576" s="1" t="s">
        <v>21</v>
      </c>
      <c r="D576" s="1" t="s">
        <v>17</v>
      </c>
      <c r="E576" s="1">
        <v>2</v>
      </c>
      <c r="F576" s="424">
        <v>1800</v>
      </c>
      <c r="G576" s="422">
        <f>F576*0.9</f>
        <v>1620</v>
      </c>
      <c r="I576" s="266"/>
      <c r="J576" s="266"/>
      <c r="K576" s="266"/>
      <c r="L576" s="266"/>
      <c r="M576" s="266"/>
      <c r="N576" s="146"/>
      <c r="O576" s="234"/>
      <c r="P576" s="194"/>
    </row>
    <row r="577" spans="1:16">
      <c r="A577" s="1">
        <v>18</v>
      </c>
      <c r="B577" s="2" t="s">
        <v>588</v>
      </c>
      <c r="C577" s="1" t="s">
        <v>21</v>
      </c>
      <c r="D577" s="1" t="s">
        <v>17</v>
      </c>
      <c r="E577" s="1">
        <v>2</v>
      </c>
      <c r="F577" s="424">
        <v>1960</v>
      </c>
      <c r="G577" s="422">
        <f t="shared" ref="G577:G582" si="21">F577*0.9+16</f>
        <v>1780</v>
      </c>
      <c r="I577" s="271"/>
      <c r="J577" s="271"/>
      <c r="K577" s="271"/>
      <c r="L577" s="271"/>
      <c r="M577" s="271"/>
      <c r="N577" s="155"/>
      <c r="O577" s="272"/>
      <c r="P577" s="194"/>
    </row>
    <row r="578" spans="1:16">
      <c r="A578" s="1">
        <v>19</v>
      </c>
      <c r="B578" s="2" t="s">
        <v>494</v>
      </c>
      <c r="C578" s="1" t="s">
        <v>21</v>
      </c>
      <c r="D578" s="1" t="s">
        <v>17</v>
      </c>
      <c r="E578" s="1">
        <v>2</v>
      </c>
      <c r="F578" s="424">
        <v>1960</v>
      </c>
      <c r="G578" s="422">
        <f t="shared" si="21"/>
        <v>1780</v>
      </c>
      <c r="I578" s="271"/>
      <c r="J578" s="271"/>
      <c r="K578" s="271"/>
      <c r="L578" s="271"/>
      <c r="M578" s="271"/>
      <c r="N578" s="155"/>
      <c r="O578" s="272"/>
      <c r="P578" s="194"/>
    </row>
    <row r="579" spans="1:16">
      <c r="A579" s="1">
        <v>20</v>
      </c>
      <c r="B579" s="2" t="s">
        <v>589</v>
      </c>
      <c r="C579" s="1" t="s">
        <v>21</v>
      </c>
      <c r="D579" s="1" t="s">
        <v>17</v>
      </c>
      <c r="E579" s="1">
        <v>2</v>
      </c>
      <c r="F579" s="424">
        <v>1960</v>
      </c>
      <c r="G579" s="422">
        <f t="shared" si="21"/>
        <v>1780</v>
      </c>
      <c r="I579" s="130"/>
      <c r="J579" s="402"/>
      <c r="K579" s="130"/>
      <c r="L579" s="130"/>
      <c r="M579" s="130"/>
      <c r="N579" s="284"/>
      <c r="O579" s="234"/>
      <c r="P579" s="194"/>
    </row>
    <row r="580" spans="1:16" ht="15" customHeight="1">
      <c r="A580" s="1">
        <v>21</v>
      </c>
      <c r="B580" s="2" t="s">
        <v>57</v>
      </c>
      <c r="C580" s="1" t="s">
        <v>21</v>
      </c>
      <c r="D580" s="1" t="s">
        <v>17</v>
      </c>
      <c r="E580" s="1">
        <v>2</v>
      </c>
      <c r="F580" s="424">
        <v>1960</v>
      </c>
      <c r="G580" s="422">
        <f t="shared" si="21"/>
        <v>1780</v>
      </c>
      <c r="I580" s="130"/>
      <c r="J580" s="133"/>
      <c r="K580" s="130"/>
      <c r="L580" s="130"/>
      <c r="M580" s="130"/>
      <c r="N580" s="284"/>
      <c r="O580" s="234"/>
      <c r="P580" s="194"/>
    </row>
    <row r="581" spans="1:16">
      <c r="A581" s="1">
        <v>22</v>
      </c>
      <c r="B581" s="4" t="s">
        <v>58</v>
      </c>
      <c r="C581" s="1" t="s">
        <v>21</v>
      </c>
      <c r="D581" s="1" t="s">
        <v>17</v>
      </c>
      <c r="E581" s="1">
        <v>2</v>
      </c>
      <c r="F581" s="424">
        <v>1960</v>
      </c>
      <c r="G581" s="422">
        <f t="shared" si="21"/>
        <v>1780</v>
      </c>
      <c r="I581" s="130"/>
      <c r="J581" s="133"/>
      <c r="K581" s="130"/>
      <c r="L581" s="130"/>
      <c r="M581" s="130"/>
      <c r="N581" s="284"/>
      <c r="O581" s="234"/>
      <c r="P581" s="194"/>
    </row>
    <row r="582" spans="1:16" ht="15" customHeight="1">
      <c r="A582" s="1">
        <v>23</v>
      </c>
      <c r="B582" s="2" t="s">
        <v>59</v>
      </c>
      <c r="C582" s="1" t="s">
        <v>21</v>
      </c>
      <c r="D582" s="1" t="s">
        <v>17</v>
      </c>
      <c r="E582" s="1">
        <v>2</v>
      </c>
      <c r="F582" s="424">
        <v>1960</v>
      </c>
      <c r="G582" s="422">
        <f t="shared" si="21"/>
        <v>1780</v>
      </c>
      <c r="I582" s="130"/>
      <c r="J582" s="133"/>
      <c r="K582" s="130"/>
      <c r="L582" s="130"/>
      <c r="M582" s="130"/>
      <c r="N582" s="284"/>
      <c r="O582" s="234"/>
      <c r="P582" s="194"/>
    </row>
    <row r="583" spans="1:16">
      <c r="A583" s="1">
        <v>24</v>
      </c>
      <c r="B583" s="52" t="s">
        <v>601</v>
      </c>
      <c r="C583" s="48" t="s">
        <v>21</v>
      </c>
      <c r="D583" s="48" t="s">
        <v>17</v>
      </c>
      <c r="E583" s="53" t="s">
        <v>2</v>
      </c>
      <c r="F583" s="424">
        <v>2520</v>
      </c>
      <c r="G583" s="422">
        <f>F583*0.9+12</f>
        <v>2280</v>
      </c>
      <c r="I583" s="130"/>
      <c r="J583" s="133"/>
      <c r="K583" s="130"/>
      <c r="L583" s="130"/>
      <c r="M583" s="130"/>
      <c r="N583" s="284"/>
      <c r="O583" s="243"/>
      <c r="P583" s="194"/>
    </row>
    <row r="584" spans="1:16">
      <c r="A584" s="48">
        <v>25</v>
      </c>
      <c r="B584" s="2" t="s">
        <v>61</v>
      </c>
      <c r="C584" s="1" t="s">
        <v>21</v>
      </c>
      <c r="D584" s="1" t="s">
        <v>17</v>
      </c>
      <c r="E584" s="1">
        <v>2</v>
      </c>
      <c r="F584" s="424">
        <v>1960</v>
      </c>
      <c r="G584" s="422">
        <f>F584*0.9+16</f>
        <v>1780</v>
      </c>
      <c r="I584" s="130"/>
      <c r="J584" s="133"/>
      <c r="K584" s="130"/>
      <c r="L584" s="130"/>
      <c r="M584" s="130"/>
      <c r="N584" s="284"/>
      <c r="O584" s="234"/>
      <c r="P584" s="194"/>
    </row>
    <row r="585" spans="1:16" ht="57" customHeight="1">
      <c r="A585" s="5">
        <v>26</v>
      </c>
      <c r="B585" s="52" t="s">
        <v>571</v>
      </c>
      <c r="C585" s="48" t="s">
        <v>21</v>
      </c>
      <c r="D585" s="48" t="s">
        <v>17</v>
      </c>
      <c r="E585" s="48">
        <v>2</v>
      </c>
      <c r="F585" s="424">
        <v>4500</v>
      </c>
      <c r="G585" s="422">
        <f t="shared" ref="G585:G591" si="22">F585*0.9+10</f>
        <v>4060</v>
      </c>
      <c r="I585" s="130"/>
      <c r="J585" s="133"/>
      <c r="K585" s="130"/>
      <c r="L585" s="130"/>
      <c r="M585" s="130"/>
      <c r="N585" s="284"/>
      <c r="O585" s="234"/>
      <c r="P585" s="194"/>
    </row>
    <row r="586" spans="1:16">
      <c r="A586" s="44">
        <v>27</v>
      </c>
      <c r="B586" s="2" t="s">
        <v>779</v>
      </c>
      <c r="C586" s="1" t="s">
        <v>21</v>
      </c>
      <c r="D586" s="1" t="s">
        <v>20</v>
      </c>
      <c r="E586" s="3" t="s">
        <v>2</v>
      </c>
      <c r="F586" s="424">
        <v>2900</v>
      </c>
      <c r="G586" s="422">
        <f t="shared" si="22"/>
        <v>2620</v>
      </c>
      <c r="I586" s="130"/>
      <c r="J586" s="133"/>
      <c r="K586" s="130"/>
      <c r="L586" s="130"/>
      <c r="M586" s="130"/>
      <c r="N586" s="284"/>
      <c r="O586" s="234"/>
      <c r="P586" s="194"/>
    </row>
    <row r="587" spans="1:16">
      <c r="A587" s="48">
        <v>28</v>
      </c>
      <c r="B587" s="2" t="s">
        <v>780</v>
      </c>
      <c r="C587" s="1" t="s">
        <v>21</v>
      </c>
      <c r="D587" s="1" t="s">
        <v>20</v>
      </c>
      <c r="E587" s="3" t="s">
        <v>2</v>
      </c>
      <c r="F587" s="424">
        <v>2900</v>
      </c>
      <c r="G587" s="422">
        <f t="shared" si="22"/>
        <v>2620</v>
      </c>
      <c r="I587" s="130"/>
      <c r="J587" s="133"/>
      <c r="K587" s="130"/>
      <c r="L587" s="130"/>
      <c r="M587" s="130"/>
      <c r="N587" s="284"/>
      <c r="O587" s="234"/>
      <c r="P587" s="194"/>
    </row>
    <row r="588" spans="1:16" ht="15" customHeight="1">
      <c r="A588" s="48">
        <v>29</v>
      </c>
      <c r="B588" s="52" t="s">
        <v>572</v>
      </c>
      <c r="C588" s="48" t="s">
        <v>21</v>
      </c>
      <c r="D588" s="48" t="s">
        <v>17</v>
      </c>
      <c r="E588" s="53" t="s">
        <v>2</v>
      </c>
      <c r="F588" s="424">
        <v>5500</v>
      </c>
      <c r="G588" s="422">
        <f t="shared" si="22"/>
        <v>4960</v>
      </c>
      <c r="I588" s="130"/>
      <c r="J588" s="133"/>
      <c r="K588" s="130"/>
      <c r="L588" s="130"/>
      <c r="M588" s="130"/>
      <c r="N588" s="284"/>
      <c r="O588" s="234"/>
      <c r="P588" s="194"/>
    </row>
    <row r="589" spans="1:16" ht="28.5">
      <c r="A589" s="48">
        <v>30</v>
      </c>
      <c r="B589" s="52" t="s">
        <v>616</v>
      </c>
      <c r="C589" s="48" t="s">
        <v>21</v>
      </c>
      <c r="D589" s="48" t="s">
        <v>17</v>
      </c>
      <c r="E589" s="53" t="s">
        <v>2</v>
      </c>
      <c r="F589" s="424">
        <v>6500</v>
      </c>
      <c r="G589" s="422">
        <f t="shared" si="22"/>
        <v>5860</v>
      </c>
      <c r="I589" s="130"/>
      <c r="J589" s="289"/>
      <c r="K589" s="130"/>
      <c r="L589" s="130"/>
      <c r="M589" s="251"/>
      <c r="N589" s="284"/>
      <c r="O589" s="234"/>
      <c r="P589" s="194"/>
    </row>
    <row r="590" spans="1:16">
      <c r="A590" s="78">
        <v>31</v>
      </c>
      <c r="B590" s="52" t="s">
        <v>603</v>
      </c>
      <c r="C590" s="48" t="s">
        <v>21</v>
      </c>
      <c r="D590" s="48" t="s">
        <v>20</v>
      </c>
      <c r="E590" s="53" t="s">
        <v>2</v>
      </c>
      <c r="F590" s="424">
        <v>4500</v>
      </c>
      <c r="G590" s="422">
        <f t="shared" si="22"/>
        <v>4060</v>
      </c>
      <c r="I590" s="130"/>
      <c r="J590" s="133"/>
      <c r="K590" s="130"/>
      <c r="L590" s="130"/>
      <c r="M590" s="130"/>
      <c r="N590" s="284"/>
      <c r="O590" s="234"/>
      <c r="P590" s="194"/>
    </row>
    <row r="591" spans="1:16" ht="28.5">
      <c r="A591" s="5">
        <v>32</v>
      </c>
      <c r="B591" s="2" t="s">
        <v>573</v>
      </c>
      <c r="C591" s="1" t="s">
        <v>21</v>
      </c>
      <c r="D591" s="1" t="s">
        <v>20</v>
      </c>
      <c r="E591" s="1">
        <v>2</v>
      </c>
      <c r="F591" s="424">
        <v>2700</v>
      </c>
      <c r="G591" s="422">
        <f t="shared" si="22"/>
        <v>2440</v>
      </c>
      <c r="I591" s="130"/>
      <c r="J591" s="289"/>
      <c r="K591" s="130"/>
      <c r="L591" s="130"/>
      <c r="M591" s="130"/>
      <c r="N591" s="284"/>
      <c r="O591" s="234"/>
      <c r="P591" s="194"/>
    </row>
    <row r="592" spans="1:16" ht="15" customHeight="1">
      <c r="A592" s="5">
        <v>33</v>
      </c>
      <c r="B592" s="2" t="s">
        <v>574</v>
      </c>
      <c r="C592" s="1" t="s">
        <v>21</v>
      </c>
      <c r="D592" s="1" t="s">
        <v>20</v>
      </c>
      <c r="E592" s="1">
        <v>2</v>
      </c>
      <c r="F592" s="424">
        <v>3200</v>
      </c>
      <c r="G592" s="422">
        <f t="shared" ref="G592:G600" si="23">F592*0.9</f>
        <v>2880</v>
      </c>
      <c r="I592" s="130"/>
      <c r="J592" s="289"/>
      <c r="K592" s="130"/>
      <c r="L592" s="130"/>
      <c r="M592" s="130"/>
      <c r="N592" s="284"/>
      <c r="O592" s="234"/>
      <c r="P592" s="194"/>
    </row>
    <row r="593" spans="1:16" ht="15" customHeight="1">
      <c r="A593" s="44">
        <v>34</v>
      </c>
      <c r="B593" s="39" t="s">
        <v>591</v>
      </c>
      <c r="C593" s="48" t="s">
        <v>21</v>
      </c>
      <c r="D593" s="48" t="s">
        <v>17</v>
      </c>
      <c r="E593" s="48">
        <v>2</v>
      </c>
      <c r="F593" s="424">
        <v>2400</v>
      </c>
      <c r="G593" s="422">
        <f t="shared" si="23"/>
        <v>2160</v>
      </c>
      <c r="I593" s="130"/>
      <c r="J593" s="402"/>
      <c r="K593" s="130"/>
      <c r="L593" s="130"/>
      <c r="M593" s="130"/>
      <c r="N593" s="284"/>
      <c r="O593" s="234"/>
      <c r="P593" s="194"/>
    </row>
    <row r="594" spans="1:16" ht="15" customHeight="1">
      <c r="A594" s="44">
        <v>35</v>
      </c>
      <c r="B594" s="39" t="s">
        <v>592</v>
      </c>
      <c r="C594" s="48" t="s">
        <v>21</v>
      </c>
      <c r="D594" s="48" t="s">
        <v>20</v>
      </c>
      <c r="E594" s="48">
        <v>2</v>
      </c>
      <c r="F594" s="424">
        <v>2400</v>
      </c>
      <c r="G594" s="422">
        <f t="shared" si="23"/>
        <v>2160</v>
      </c>
      <c r="I594" s="130"/>
      <c r="J594" s="402"/>
      <c r="K594" s="130"/>
      <c r="L594" s="130"/>
      <c r="M594" s="130"/>
      <c r="N594" s="284"/>
      <c r="O594" s="234"/>
      <c r="P594" s="194"/>
    </row>
    <row r="595" spans="1:16" ht="15" customHeight="1">
      <c r="A595" s="44">
        <v>36</v>
      </c>
      <c r="B595" s="39" t="s">
        <v>593</v>
      </c>
      <c r="C595" s="48" t="s">
        <v>21</v>
      </c>
      <c r="D595" s="48" t="s">
        <v>20</v>
      </c>
      <c r="E595" s="48">
        <v>2</v>
      </c>
      <c r="F595" s="424">
        <v>2400</v>
      </c>
      <c r="G595" s="422">
        <f t="shared" si="23"/>
        <v>2160</v>
      </c>
      <c r="I595" s="130"/>
      <c r="J595" s="133"/>
      <c r="K595" s="130"/>
      <c r="L595" s="130"/>
      <c r="M595" s="130"/>
      <c r="N595" s="284"/>
      <c r="O595" s="234"/>
      <c r="P595" s="194"/>
    </row>
    <row r="596" spans="1:16">
      <c r="A596" s="44">
        <v>37</v>
      </c>
      <c r="B596" s="39" t="s">
        <v>140</v>
      </c>
      <c r="C596" s="48" t="s">
        <v>21</v>
      </c>
      <c r="D596" s="48" t="s">
        <v>17</v>
      </c>
      <c r="E596" s="48">
        <v>2</v>
      </c>
      <c r="F596" s="424">
        <v>2400</v>
      </c>
      <c r="G596" s="422">
        <f t="shared" si="23"/>
        <v>2160</v>
      </c>
      <c r="I596" s="130"/>
      <c r="J596" s="133"/>
      <c r="K596" s="130"/>
      <c r="L596" s="130"/>
      <c r="M596" s="130"/>
      <c r="N596" s="284"/>
      <c r="O596" s="234"/>
      <c r="P596" s="194"/>
    </row>
    <row r="597" spans="1:16">
      <c r="A597" s="44">
        <v>38</v>
      </c>
      <c r="B597" s="39" t="s">
        <v>594</v>
      </c>
      <c r="C597" s="48" t="s">
        <v>21</v>
      </c>
      <c r="D597" s="48" t="s">
        <v>17</v>
      </c>
      <c r="E597" s="48">
        <v>2</v>
      </c>
      <c r="F597" s="424">
        <v>2400</v>
      </c>
      <c r="G597" s="422">
        <f t="shared" si="23"/>
        <v>2160</v>
      </c>
      <c r="I597" s="130"/>
      <c r="J597" s="133"/>
      <c r="K597" s="130"/>
      <c r="L597" s="130"/>
      <c r="M597" s="130"/>
      <c r="N597" s="284"/>
      <c r="O597" s="234"/>
      <c r="P597" s="194"/>
    </row>
    <row r="598" spans="1:16">
      <c r="A598" s="44">
        <v>39</v>
      </c>
      <c r="B598" s="39" t="s">
        <v>142</v>
      </c>
      <c r="C598" s="48" t="s">
        <v>21</v>
      </c>
      <c r="D598" s="48" t="s">
        <v>20</v>
      </c>
      <c r="E598" s="48">
        <v>2</v>
      </c>
      <c r="F598" s="424">
        <v>2400</v>
      </c>
      <c r="G598" s="422">
        <f t="shared" si="23"/>
        <v>2160</v>
      </c>
      <c r="I598" s="130"/>
      <c r="J598" s="133"/>
      <c r="K598" s="130"/>
      <c r="L598" s="130"/>
      <c r="M598" s="130"/>
      <c r="N598" s="284"/>
      <c r="O598" s="234"/>
      <c r="P598" s="194"/>
    </row>
    <row r="599" spans="1:16" ht="15" customHeight="1">
      <c r="A599" s="5">
        <v>40</v>
      </c>
      <c r="B599" s="2" t="s">
        <v>608</v>
      </c>
      <c r="C599" s="1" t="s">
        <v>21</v>
      </c>
      <c r="D599" s="1" t="s">
        <v>20</v>
      </c>
      <c r="E599" s="3">
        <v>2</v>
      </c>
      <c r="F599" s="424">
        <v>1400</v>
      </c>
      <c r="G599" s="422">
        <f t="shared" si="23"/>
        <v>1260</v>
      </c>
      <c r="I599" s="130"/>
      <c r="J599" s="133"/>
      <c r="K599" s="130"/>
      <c r="L599" s="130"/>
      <c r="M599" s="130"/>
      <c r="N599" s="284"/>
      <c r="O599" s="234"/>
      <c r="P599" s="194"/>
    </row>
    <row r="600" spans="1:16" ht="15" customHeight="1">
      <c r="A600" s="44">
        <v>41</v>
      </c>
      <c r="B600" s="39" t="s">
        <v>577</v>
      </c>
      <c r="C600" s="48" t="s">
        <v>21</v>
      </c>
      <c r="D600" s="48" t="s">
        <v>20</v>
      </c>
      <c r="E600" s="48">
        <v>2</v>
      </c>
      <c r="F600" s="424">
        <v>2600</v>
      </c>
      <c r="G600" s="422">
        <f t="shared" si="23"/>
        <v>2340</v>
      </c>
      <c r="I600" s="130"/>
      <c r="J600" s="402"/>
      <c r="K600" s="130"/>
      <c r="L600" s="130"/>
      <c r="M600" s="130"/>
      <c r="N600" s="284"/>
      <c r="O600" s="234"/>
      <c r="P600" s="194"/>
    </row>
    <row r="601" spans="1:16" ht="15" customHeight="1">
      <c r="A601" s="79">
        <v>42</v>
      </c>
      <c r="B601" s="55" t="s">
        <v>617</v>
      </c>
      <c r="C601" s="48" t="s">
        <v>448</v>
      </c>
      <c r="D601" s="48" t="s">
        <v>20</v>
      </c>
      <c r="E601" s="48">
        <v>1</v>
      </c>
      <c r="F601" s="424">
        <v>2700</v>
      </c>
      <c r="G601" s="422">
        <f>F601*0.9+10</f>
        <v>2440</v>
      </c>
      <c r="I601" s="130"/>
      <c r="J601" s="133"/>
      <c r="K601" s="130"/>
      <c r="L601" s="130"/>
      <c r="M601" s="130"/>
      <c r="N601" s="284"/>
      <c r="O601" s="234"/>
      <c r="P601" s="194"/>
    </row>
    <row r="602" spans="1:16">
      <c r="A602" s="79">
        <v>43</v>
      </c>
      <c r="B602" s="55" t="s">
        <v>618</v>
      </c>
      <c r="C602" s="48" t="s">
        <v>448</v>
      </c>
      <c r="D602" s="48" t="s">
        <v>17</v>
      </c>
      <c r="E602" s="48">
        <v>1</v>
      </c>
      <c r="F602" s="424">
        <v>4600</v>
      </c>
      <c r="G602" s="422">
        <f>F602*0.9</f>
        <v>4140</v>
      </c>
      <c r="I602" s="130"/>
      <c r="J602" s="133"/>
      <c r="K602" s="130"/>
      <c r="L602" s="130"/>
      <c r="M602" s="251"/>
      <c r="N602" s="284"/>
      <c r="O602" s="234"/>
      <c r="P602" s="194"/>
    </row>
    <row r="603" spans="1:16" ht="17.25" customHeight="1">
      <c r="A603" s="1">
        <v>44</v>
      </c>
      <c r="B603" s="2" t="s">
        <v>609</v>
      </c>
      <c r="C603" s="1" t="s">
        <v>21</v>
      </c>
      <c r="D603" s="1" t="s">
        <v>20</v>
      </c>
      <c r="E603" s="3">
        <v>2</v>
      </c>
      <c r="F603" s="376">
        <v>1400</v>
      </c>
      <c r="G603" s="422">
        <f>F603*0.9</f>
        <v>1260</v>
      </c>
      <c r="I603" s="130"/>
      <c r="J603" s="133"/>
      <c r="K603" s="130"/>
      <c r="L603" s="130"/>
      <c r="M603" s="130"/>
      <c r="N603" s="284"/>
      <c r="O603" s="234"/>
      <c r="P603" s="194"/>
    </row>
    <row r="604" spans="1:16" ht="15" customHeight="1">
      <c r="A604" s="1">
        <v>45</v>
      </c>
      <c r="B604" s="2" t="s">
        <v>610</v>
      </c>
      <c r="C604" s="1" t="s">
        <v>21</v>
      </c>
      <c r="D604" s="1" t="s">
        <v>20</v>
      </c>
      <c r="E604" s="3">
        <v>2</v>
      </c>
      <c r="F604" s="376">
        <v>1400</v>
      </c>
      <c r="G604" s="422">
        <f>F604*0.9</f>
        <v>1260</v>
      </c>
      <c r="I604" s="130"/>
      <c r="J604" s="133"/>
      <c r="K604" s="130"/>
      <c r="L604" s="130"/>
      <c r="M604" s="130"/>
      <c r="N604" s="284"/>
      <c r="O604" s="234"/>
      <c r="P604" s="194"/>
    </row>
    <row r="605" spans="1:16">
      <c r="A605" s="1">
        <v>46</v>
      </c>
      <c r="B605" s="2" t="s">
        <v>188</v>
      </c>
      <c r="C605" s="1" t="s">
        <v>21</v>
      </c>
      <c r="D605" s="1" t="s">
        <v>20</v>
      </c>
      <c r="E605" s="3">
        <v>2</v>
      </c>
      <c r="F605" s="376">
        <v>1400</v>
      </c>
      <c r="G605" s="422">
        <f>F605*0.9</f>
        <v>1260</v>
      </c>
      <c r="I605" s="130"/>
      <c r="J605" s="133"/>
      <c r="K605" s="130"/>
      <c r="L605" s="130"/>
      <c r="M605" s="290"/>
      <c r="N605" s="284"/>
      <c r="O605" s="234"/>
      <c r="P605" s="194"/>
    </row>
    <row r="606" spans="1:16">
      <c r="A606" s="130">
        <v>47</v>
      </c>
      <c r="B606" s="2" t="s">
        <v>504</v>
      </c>
      <c r="C606" s="1" t="s">
        <v>21</v>
      </c>
      <c r="D606" s="1" t="s">
        <v>20</v>
      </c>
      <c r="E606" s="3">
        <v>2</v>
      </c>
      <c r="F606" s="376">
        <v>1400</v>
      </c>
      <c r="G606" s="422">
        <f>F606*0.9</f>
        <v>1260</v>
      </c>
      <c r="I606" s="130"/>
      <c r="J606" s="133"/>
      <c r="K606" s="130"/>
      <c r="L606" s="130"/>
      <c r="M606" s="290"/>
      <c r="N606" s="284"/>
      <c r="O606" s="234"/>
      <c r="P606" s="194"/>
    </row>
    <row r="607" spans="1:16" ht="42.75">
      <c r="A607" s="44">
        <v>48</v>
      </c>
      <c r="B607" s="51" t="s">
        <v>611</v>
      </c>
      <c r="C607" s="68" t="s">
        <v>147</v>
      </c>
      <c r="D607" s="68" t="s">
        <v>210</v>
      </c>
      <c r="E607" s="53" t="s">
        <v>2</v>
      </c>
      <c r="F607" s="375">
        <v>19900</v>
      </c>
      <c r="G607" s="422">
        <f>F607*0.9+10</f>
        <v>17920</v>
      </c>
      <c r="I607" s="130"/>
      <c r="J607" s="133"/>
      <c r="K607" s="130"/>
      <c r="L607" s="130"/>
      <c r="M607" s="251"/>
      <c r="N607" s="284"/>
      <c r="O607" s="234"/>
      <c r="P607" s="194"/>
    </row>
    <row r="608" spans="1:16" ht="57">
      <c r="A608" s="44">
        <v>49</v>
      </c>
      <c r="B608" s="51" t="s">
        <v>583</v>
      </c>
      <c r="C608" s="68" t="s">
        <v>597</v>
      </c>
      <c r="D608" s="68" t="s">
        <v>17</v>
      </c>
      <c r="E608" s="53" t="s">
        <v>2</v>
      </c>
      <c r="F608" s="375">
        <v>7000</v>
      </c>
      <c r="G608" s="422">
        <f>F608*0.9</f>
        <v>6300</v>
      </c>
      <c r="I608" s="130"/>
      <c r="J608" s="133"/>
      <c r="K608" s="130"/>
      <c r="L608" s="130"/>
      <c r="M608" s="251"/>
      <c r="N608" s="284"/>
      <c r="O608" s="234"/>
      <c r="P608" s="194"/>
    </row>
    <row r="609" spans="1:16" ht="28.5" customHeight="1">
      <c r="A609" s="44">
        <v>50</v>
      </c>
      <c r="B609" s="72" t="s">
        <v>547</v>
      </c>
      <c r="C609" s="48" t="s">
        <v>16</v>
      </c>
      <c r="D609" s="48" t="s">
        <v>20</v>
      </c>
      <c r="E609" s="423" t="s">
        <v>2</v>
      </c>
      <c r="F609" s="375">
        <v>10000</v>
      </c>
      <c r="G609" s="422">
        <f>F609*0.9</f>
        <v>9000</v>
      </c>
      <c r="I609" s="130"/>
      <c r="J609" s="133"/>
      <c r="K609" s="130"/>
      <c r="L609" s="130"/>
      <c r="M609" s="251"/>
      <c r="N609" s="284"/>
      <c r="O609" s="234"/>
      <c r="P609" s="194"/>
    </row>
    <row r="610" spans="1:16" ht="15" customHeight="1">
      <c r="A610" s="78"/>
      <c r="B610" s="74"/>
      <c r="C610" s="73"/>
      <c r="D610" s="620" t="s">
        <v>585</v>
      </c>
      <c r="E610" s="621"/>
      <c r="F610" s="382">
        <f>SUM(F560:F609)</f>
        <v>143820</v>
      </c>
      <c r="G610" s="394">
        <f>SUM(G560:G609)</f>
        <v>129700</v>
      </c>
      <c r="I610" s="130"/>
      <c r="J610" s="133"/>
      <c r="K610" s="130"/>
      <c r="L610" s="130"/>
      <c r="M610" s="130"/>
      <c r="N610" s="284"/>
      <c r="O610" s="234"/>
      <c r="P610" s="194"/>
    </row>
    <row r="611" spans="1:16" ht="15" customHeight="1">
      <c r="I611" s="130"/>
      <c r="J611" s="402"/>
      <c r="K611" s="130"/>
      <c r="L611" s="130"/>
      <c r="M611" s="130"/>
      <c r="N611" s="284"/>
      <c r="O611" s="234"/>
      <c r="P611" s="194"/>
    </row>
    <row r="612" spans="1:16" ht="15" customHeight="1" thickBot="1">
      <c r="A612" s="618" t="s">
        <v>807</v>
      </c>
      <c r="B612" s="619"/>
      <c r="C612" s="619"/>
      <c r="D612" s="619"/>
      <c r="E612" s="619"/>
      <c r="F612" s="619"/>
      <c r="G612" s="619"/>
      <c r="I612" s="130"/>
      <c r="J612" s="402"/>
      <c r="K612" s="130"/>
      <c r="L612" s="130"/>
      <c r="M612" s="130"/>
      <c r="N612" s="284"/>
      <c r="O612" s="234"/>
      <c r="P612" s="194"/>
    </row>
    <row r="613" spans="1:16" ht="57" customHeight="1">
      <c r="A613" s="57" t="s">
        <v>0</v>
      </c>
      <c r="B613" s="57" t="s">
        <v>558</v>
      </c>
      <c r="C613" s="400" t="s">
        <v>325</v>
      </c>
      <c r="D613" s="400" t="s">
        <v>326</v>
      </c>
      <c r="E613" s="400" t="s">
        <v>505</v>
      </c>
      <c r="F613" s="365" t="s">
        <v>386</v>
      </c>
      <c r="G613" s="6" t="s">
        <v>387</v>
      </c>
      <c r="I613" s="130"/>
      <c r="J613" s="402"/>
      <c r="K613" s="130"/>
      <c r="L613" s="130"/>
      <c r="M613" s="130"/>
      <c r="N613" s="284"/>
      <c r="O613" s="234"/>
      <c r="P613" s="194"/>
    </row>
    <row r="614" spans="1:16" ht="28.5" customHeight="1">
      <c r="A614" s="416">
        <v>1</v>
      </c>
      <c r="B614" s="304" t="s">
        <v>50</v>
      </c>
      <c r="C614" s="413" t="s">
        <v>21</v>
      </c>
      <c r="D614" s="413" t="s">
        <v>17</v>
      </c>
      <c r="E614" s="305">
        <v>2</v>
      </c>
      <c r="F614" s="366">
        <v>1800</v>
      </c>
      <c r="G614" s="421">
        <v>1260</v>
      </c>
      <c r="I614" s="130"/>
      <c r="J614" s="402"/>
      <c r="K614" s="130"/>
      <c r="L614" s="130"/>
      <c r="M614" s="130"/>
      <c r="N614" s="284"/>
      <c r="O614" s="234"/>
      <c r="P614" s="194"/>
    </row>
    <row r="615" spans="1:16" ht="16.5">
      <c r="A615" s="415">
        <v>2</v>
      </c>
      <c r="B615" s="408" t="s">
        <v>54</v>
      </c>
      <c r="C615" s="413" t="s">
        <v>21</v>
      </c>
      <c r="D615" s="413" t="s">
        <v>17</v>
      </c>
      <c r="E615" s="305">
        <v>2</v>
      </c>
      <c r="F615" s="367">
        <v>1960</v>
      </c>
      <c r="G615" s="420">
        <v>1380</v>
      </c>
      <c r="I615" s="291"/>
      <c r="J615" s="292"/>
      <c r="K615" s="130"/>
      <c r="L615" s="130"/>
      <c r="M615" s="130"/>
      <c r="N615" s="284"/>
      <c r="O615" s="234"/>
      <c r="P615" s="194"/>
    </row>
    <row r="616" spans="1:16" ht="16.5">
      <c r="A616" s="415">
        <v>3</v>
      </c>
      <c r="B616" s="408" t="s">
        <v>55</v>
      </c>
      <c r="C616" s="413" t="s">
        <v>21</v>
      </c>
      <c r="D616" s="413" t="s">
        <v>17</v>
      </c>
      <c r="E616" s="305">
        <v>2</v>
      </c>
      <c r="F616" s="367">
        <v>1960</v>
      </c>
      <c r="G616" s="420">
        <v>1380</v>
      </c>
      <c r="I616" s="291"/>
      <c r="J616" s="292"/>
      <c r="K616" s="130"/>
      <c r="L616" s="130"/>
      <c r="M616" s="130"/>
      <c r="N616" s="284"/>
      <c r="O616" s="234"/>
      <c r="P616" s="194"/>
    </row>
    <row r="617" spans="1:16" ht="16.5">
      <c r="A617" s="415">
        <v>4</v>
      </c>
      <c r="B617" s="408" t="s">
        <v>57</v>
      </c>
      <c r="C617" s="413" t="s">
        <v>21</v>
      </c>
      <c r="D617" s="413" t="s">
        <v>17</v>
      </c>
      <c r="E617" s="305">
        <v>2</v>
      </c>
      <c r="F617" s="367">
        <v>1960</v>
      </c>
      <c r="G617" s="420">
        <v>1380</v>
      </c>
      <c r="I617" s="130"/>
      <c r="J617" s="133"/>
      <c r="K617" s="130"/>
      <c r="L617" s="130"/>
      <c r="M617" s="251"/>
      <c r="N617" s="284"/>
      <c r="O617" s="234"/>
      <c r="P617" s="194"/>
    </row>
    <row r="618" spans="1:16" ht="16.5">
      <c r="A618" s="415">
        <v>5</v>
      </c>
      <c r="B618" s="408" t="s">
        <v>61</v>
      </c>
      <c r="C618" s="413" t="s">
        <v>21</v>
      </c>
      <c r="D618" s="413" t="s">
        <v>17</v>
      </c>
      <c r="E618" s="305">
        <v>2</v>
      </c>
      <c r="F618" s="367">
        <v>1960</v>
      </c>
      <c r="G618" s="420">
        <v>1380</v>
      </c>
      <c r="I618" s="130"/>
      <c r="J618" s="133"/>
      <c r="K618" s="130"/>
      <c r="L618" s="130"/>
      <c r="M618" s="251"/>
      <c r="N618" s="284"/>
      <c r="O618" s="234"/>
      <c r="P618" s="194"/>
    </row>
    <row r="619" spans="1:16" ht="17.25" thickBot="1">
      <c r="A619" s="414">
        <v>6</v>
      </c>
      <c r="B619" s="306" t="s">
        <v>808</v>
      </c>
      <c r="C619" s="413" t="s">
        <v>21</v>
      </c>
      <c r="D619" s="413" t="s">
        <v>17</v>
      </c>
      <c r="E619" s="305">
        <v>2</v>
      </c>
      <c r="F619" s="367">
        <v>4500</v>
      </c>
      <c r="G619" s="420">
        <v>3200</v>
      </c>
      <c r="I619" s="130"/>
      <c r="J619" s="133"/>
      <c r="K619" s="130"/>
      <c r="L619" s="130"/>
      <c r="M619" s="251"/>
      <c r="N619" s="284"/>
      <c r="O619" s="234"/>
      <c r="P619" s="194"/>
    </row>
    <row r="620" spans="1:16">
      <c r="A620" s="149"/>
      <c r="B620" s="150"/>
      <c r="C620" s="149"/>
      <c r="D620" s="620" t="s">
        <v>585</v>
      </c>
      <c r="E620" s="621"/>
      <c r="F620" s="368">
        <v>14140</v>
      </c>
      <c r="G620" s="307">
        <v>9980</v>
      </c>
      <c r="I620" s="130"/>
      <c r="J620" s="133"/>
      <c r="K620" s="130"/>
      <c r="L620" s="130"/>
      <c r="M620" s="251"/>
      <c r="N620" s="284"/>
      <c r="O620" s="234"/>
      <c r="P620" s="194"/>
    </row>
    <row r="621" spans="1:16" ht="15" customHeight="1">
      <c r="A621" s="149"/>
      <c r="B621" s="150"/>
      <c r="C621" s="149"/>
      <c r="D621" s="149"/>
      <c r="E621" s="149"/>
      <c r="F621" s="384"/>
      <c r="G621" s="395"/>
      <c r="I621" s="130"/>
      <c r="J621" s="270"/>
      <c r="K621" s="130"/>
      <c r="L621" s="130"/>
      <c r="M621" s="251"/>
      <c r="N621" s="284"/>
      <c r="O621" s="234"/>
      <c r="P621" s="194"/>
    </row>
    <row r="622" spans="1:16" ht="28.5" customHeight="1" thickBot="1">
      <c r="A622" s="618" t="s">
        <v>810</v>
      </c>
      <c r="B622" s="619"/>
      <c r="C622" s="619"/>
      <c r="D622" s="619"/>
      <c r="E622" s="619"/>
      <c r="F622" s="619"/>
      <c r="G622" s="619"/>
      <c r="I622" s="160"/>
      <c r="J622" s="269"/>
      <c r="K622" s="160"/>
      <c r="L622" s="652"/>
      <c r="M622" s="653"/>
      <c r="N622" s="142"/>
      <c r="O622" s="142"/>
      <c r="P622" s="194"/>
    </row>
    <row r="623" spans="1:16" ht="15" customHeight="1">
      <c r="A623" s="678" t="s">
        <v>0</v>
      </c>
      <c r="B623" s="630" t="s">
        <v>558</v>
      </c>
      <c r="C623" s="622" t="s">
        <v>325</v>
      </c>
      <c r="D623" s="622" t="s">
        <v>326</v>
      </c>
      <c r="E623" s="622" t="s">
        <v>872</v>
      </c>
      <c r="F623" s="624" t="s">
        <v>873</v>
      </c>
      <c r="G623" s="626" t="s">
        <v>387</v>
      </c>
      <c r="I623" s="130"/>
      <c r="J623" s="270"/>
      <c r="K623" s="130"/>
      <c r="L623" s="649"/>
      <c r="M623" s="650"/>
      <c r="N623" s="284"/>
      <c r="O623" s="234"/>
      <c r="P623" s="194"/>
    </row>
    <row r="624" spans="1:16" ht="15" customHeight="1">
      <c r="A624" s="679"/>
      <c r="B624" s="631"/>
      <c r="C624" s="623"/>
      <c r="D624" s="623"/>
      <c r="E624" s="623"/>
      <c r="F624" s="625"/>
      <c r="G624" s="627"/>
      <c r="I624" s="130"/>
      <c r="J624" s="270"/>
      <c r="K624" s="130"/>
      <c r="L624" s="649"/>
      <c r="M624" s="650"/>
      <c r="N624" s="284"/>
      <c r="O624" s="234"/>
      <c r="P624" s="194"/>
    </row>
    <row r="625" spans="1:16" ht="16.5">
      <c r="A625" s="416">
        <v>1</v>
      </c>
      <c r="B625" s="304" t="s">
        <v>50</v>
      </c>
      <c r="C625" s="413" t="s">
        <v>21</v>
      </c>
      <c r="D625" s="413" t="s">
        <v>17</v>
      </c>
      <c r="E625" s="305">
        <v>2</v>
      </c>
      <c r="F625" s="369">
        <v>1800</v>
      </c>
      <c r="G625" s="419">
        <v>1260</v>
      </c>
      <c r="I625" s="130"/>
      <c r="J625" s="270"/>
      <c r="K625" s="130"/>
      <c r="L625" s="649"/>
      <c r="M625" s="650"/>
      <c r="N625" s="284"/>
      <c r="O625" s="234"/>
      <c r="P625" s="194"/>
    </row>
    <row r="626" spans="1:16" ht="16.5">
      <c r="A626" s="415">
        <v>2</v>
      </c>
      <c r="B626" s="408" t="s">
        <v>54</v>
      </c>
      <c r="C626" s="413" t="s">
        <v>21</v>
      </c>
      <c r="D626" s="413" t="s">
        <v>17</v>
      </c>
      <c r="E626" s="305">
        <v>2</v>
      </c>
      <c r="F626" s="369">
        <v>1960</v>
      </c>
      <c r="G626" s="419">
        <v>1380</v>
      </c>
      <c r="I626" s="130"/>
      <c r="J626" s="133"/>
      <c r="K626" s="130"/>
      <c r="L626" s="651"/>
      <c r="M626" s="650"/>
      <c r="N626" s="155"/>
      <c r="O626" s="155"/>
      <c r="P626" s="194"/>
    </row>
    <row r="627" spans="1:16" ht="16.5">
      <c r="A627" s="415">
        <v>3</v>
      </c>
      <c r="B627" s="408" t="s">
        <v>55</v>
      </c>
      <c r="C627" s="413" t="s">
        <v>21</v>
      </c>
      <c r="D627" s="413" t="s">
        <v>17</v>
      </c>
      <c r="E627" s="305">
        <v>2</v>
      </c>
      <c r="F627" s="369">
        <v>1960</v>
      </c>
      <c r="G627" s="419">
        <v>1380</v>
      </c>
      <c r="I627" s="194"/>
      <c r="J627" s="194"/>
      <c r="K627" s="194"/>
      <c r="L627" s="194"/>
      <c r="M627" s="194"/>
      <c r="N627" s="194"/>
      <c r="O627" s="194"/>
      <c r="P627" s="194"/>
    </row>
    <row r="628" spans="1:16" ht="16.5">
      <c r="A628" s="415">
        <v>4</v>
      </c>
      <c r="B628" s="2" t="s">
        <v>56</v>
      </c>
      <c r="C628" s="413" t="s">
        <v>21</v>
      </c>
      <c r="D628" s="413" t="s">
        <v>17</v>
      </c>
      <c r="E628" s="305">
        <v>2</v>
      </c>
      <c r="F628" s="369">
        <v>1960</v>
      </c>
      <c r="G628" s="419">
        <v>1380</v>
      </c>
      <c r="I628" s="194"/>
      <c r="J628" s="194"/>
      <c r="K628" s="194"/>
      <c r="L628" s="194"/>
      <c r="M628" s="194"/>
      <c r="N628" s="194"/>
      <c r="O628" s="194"/>
      <c r="P628" s="194"/>
    </row>
    <row r="629" spans="1:16" ht="15" customHeight="1">
      <c r="A629" s="415">
        <v>5</v>
      </c>
      <c r="B629" s="408" t="s">
        <v>57</v>
      </c>
      <c r="C629" s="413" t="s">
        <v>21</v>
      </c>
      <c r="D629" s="413" t="s">
        <v>17</v>
      </c>
      <c r="E629" s="305">
        <v>2</v>
      </c>
      <c r="F629" s="369">
        <v>1960</v>
      </c>
      <c r="G629" s="419">
        <v>1380</v>
      </c>
      <c r="I629" s="194"/>
      <c r="J629" s="194"/>
      <c r="K629" s="194"/>
      <c r="L629" s="194"/>
      <c r="M629" s="194"/>
      <c r="N629" s="194"/>
      <c r="O629" s="194"/>
      <c r="P629" s="194"/>
    </row>
    <row r="630" spans="1:16" ht="16.5">
      <c r="A630" s="415">
        <v>6</v>
      </c>
      <c r="B630" s="4" t="s">
        <v>58</v>
      </c>
      <c r="C630" s="413" t="s">
        <v>21</v>
      </c>
      <c r="D630" s="413" t="s">
        <v>17</v>
      </c>
      <c r="E630" s="305">
        <v>2</v>
      </c>
      <c r="F630" s="369">
        <v>1960</v>
      </c>
      <c r="G630" s="419">
        <v>1380</v>
      </c>
      <c r="I630" s="194"/>
      <c r="J630" s="194"/>
      <c r="K630" s="194"/>
      <c r="L630" s="194"/>
      <c r="M630" s="194"/>
      <c r="N630" s="194"/>
      <c r="O630" s="194"/>
      <c r="P630" s="194"/>
    </row>
    <row r="631" spans="1:16" ht="15" customHeight="1">
      <c r="A631" s="415">
        <v>7</v>
      </c>
      <c r="B631" s="2" t="s">
        <v>60</v>
      </c>
      <c r="C631" s="413" t="s">
        <v>21</v>
      </c>
      <c r="D631" s="413" t="s">
        <v>17</v>
      </c>
      <c r="E631" s="305" t="s">
        <v>2</v>
      </c>
      <c r="F631" s="369">
        <v>2520</v>
      </c>
      <c r="G631" s="419">
        <v>1760</v>
      </c>
      <c r="I631" s="194"/>
      <c r="J631" s="194"/>
      <c r="K631" s="194"/>
      <c r="L631" s="194"/>
      <c r="M631" s="194"/>
      <c r="N631" s="194"/>
      <c r="O631" s="194"/>
      <c r="P631" s="194"/>
    </row>
    <row r="632" spans="1:16" ht="16.5">
      <c r="A632" s="415">
        <v>8</v>
      </c>
      <c r="B632" s="408" t="s">
        <v>61</v>
      </c>
      <c r="C632" s="413" t="s">
        <v>21</v>
      </c>
      <c r="D632" s="413" t="s">
        <v>17</v>
      </c>
      <c r="E632" s="305">
        <v>2</v>
      </c>
      <c r="F632" s="369">
        <v>1960</v>
      </c>
      <c r="G632" s="419">
        <v>1380</v>
      </c>
      <c r="I632" s="194"/>
      <c r="J632" s="194"/>
      <c r="K632" s="194"/>
      <c r="L632" s="194"/>
      <c r="M632" s="194"/>
      <c r="N632" s="194"/>
      <c r="O632" s="194"/>
      <c r="P632" s="194"/>
    </row>
    <row r="633" spans="1:16" ht="16.5">
      <c r="A633" s="415">
        <v>9</v>
      </c>
      <c r="B633" s="2" t="s">
        <v>809</v>
      </c>
      <c r="C633" s="413" t="s">
        <v>21</v>
      </c>
      <c r="D633" s="413" t="s">
        <v>17</v>
      </c>
      <c r="E633" s="305">
        <v>2</v>
      </c>
      <c r="F633" s="369">
        <v>4500</v>
      </c>
      <c r="G633" s="419">
        <v>3200</v>
      </c>
      <c r="I633" s="194"/>
      <c r="J633" s="194"/>
      <c r="K633" s="194"/>
      <c r="L633" s="194"/>
      <c r="M633" s="194"/>
      <c r="N633" s="194"/>
      <c r="O633" s="194"/>
      <c r="P633" s="194"/>
    </row>
    <row r="634" spans="1:16" ht="17.25" thickBot="1">
      <c r="A634" s="414">
        <v>10</v>
      </c>
      <c r="B634" s="308" t="s">
        <v>63</v>
      </c>
      <c r="C634" s="413" t="s">
        <v>21</v>
      </c>
      <c r="D634" s="413" t="s">
        <v>17</v>
      </c>
      <c r="E634" s="305">
        <v>2</v>
      </c>
      <c r="F634" s="369">
        <v>2300</v>
      </c>
      <c r="G634" s="419">
        <v>1620</v>
      </c>
      <c r="I634" s="194"/>
      <c r="J634" s="194"/>
      <c r="K634" s="194"/>
      <c r="L634" s="194"/>
      <c r="M634" s="194"/>
      <c r="N634" s="194"/>
      <c r="O634" s="194"/>
      <c r="P634" s="194"/>
    </row>
    <row r="635" spans="1:16">
      <c r="A635" s="149"/>
      <c r="B635" s="150"/>
      <c r="C635" s="149"/>
      <c r="D635" s="620" t="s">
        <v>585</v>
      </c>
      <c r="E635" s="621"/>
      <c r="F635" s="368">
        <f>SUM(F625:F634)</f>
        <v>22880</v>
      </c>
      <c r="G635" s="307">
        <f>SUM(G625:G634)</f>
        <v>16120</v>
      </c>
      <c r="I635" s="194"/>
      <c r="J635" s="194"/>
      <c r="K635" s="194"/>
      <c r="L635" s="194"/>
      <c r="M635" s="194"/>
      <c r="N635" s="194"/>
      <c r="O635" s="194"/>
      <c r="P635" s="194"/>
    </row>
    <row r="636" spans="1:16" ht="15" customHeight="1">
      <c r="A636" s="149"/>
      <c r="B636" s="150"/>
      <c r="C636" s="149"/>
      <c r="D636" s="149"/>
      <c r="E636" s="149"/>
      <c r="F636" s="384"/>
      <c r="G636" s="395"/>
      <c r="I636" s="194"/>
      <c r="J636" s="194"/>
      <c r="K636" s="194"/>
      <c r="L636" s="194"/>
      <c r="M636" s="194"/>
      <c r="N636" s="194"/>
      <c r="O636" s="194"/>
      <c r="P636" s="194"/>
    </row>
    <row r="637" spans="1:16" ht="17.25" thickBot="1">
      <c r="A637" s="618" t="s">
        <v>813</v>
      </c>
      <c r="B637" s="619"/>
      <c r="C637" s="619"/>
      <c r="D637" s="619"/>
      <c r="E637" s="619"/>
      <c r="F637" s="619"/>
      <c r="G637" s="619"/>
      <c r="I637" s="194"/>
      <c r="P637" s="194"/>
    </row>
    <row r="638" spans="1:16" ht="16.5" customHeight="1">
      <c r="A638" s="628" t="s">
        <v>0</v>
      </c>
      <c r="B638" s="630" t="s">
        <v>558</v>
      </c>
      <c r="C638" s="622" t="s">
        <v>325</v>
      </c>
      <c r="D638" s="622" t="s">
        <v>326</v>
      </c>
      <c r="E638" s="622" t="s">
        <v>872</v>
      </c>
      <c r="F638" s="624" t="s">
        <v>873</v>
      </c>
      <c r="G638" s="626" t="s">
        <v>387</v>
      </c>
      <c r="I638" s="194"/>
      <c r="P638" s="194"/>
    </row>
    <row r="639" spans="1:16" ht="16.5" customHeight="1">
      <c r="A639" s="629"/>
      <c r="B639" s="631"/>
      <c r="C639" s="623"/>
      <c r="D639" s="623"/>
      <c r="E639" s="623"/>
      <c r="F639" s="625"/>
      <c r="G639" s="627"/>
      <c r="I639" s="194"/>
      <c r="J639" s="385"/>
      <c r="K639" s="396"/>
      <c r="L639" s="396"/>
      <c r="M639" s="396"/>
      <c r="N639" s="386"/>
      <c r="O639" s="407"/>
      <c r="P639" s="194"/>
    </row>
    <row r="640" spans="1:16" ht="15" customHeight="1">
      <c r="A640" s="416">
        <v>1</v>
      </c>
      <c r="B640" s="408" t="s">
        <v>43</v>
      </c>
      <c r="C640" s="413" t="s">
        <v>21</v>
      </c>
      <c r="D640" s="413" t="s">
        <v>17</v>
      </c>
      <c r="E640" s="309">
        <v>2</v>
      </c>
      <c r="F640" s="370">
        <v>1600</v>
      </c>
      <c r="G640" s="418">
        <v>1480</v>
      </c>
      <c r="I640" s="194"/>
      <c r="J640" s="194"/>
      <c r="K640" s="194"/>
      <c r="L640" s="194"/>
      <c r="M640" s="194"/>
      <c r="N640" s="194"/>
      <c r="O640" s="194"/>
      <c r="P640" s="194"/>
    </row>
    <row r="641" spans="1:16" ht="16.5">
      <c r="A641" s="415">
        <v>2</v>
      </c>
      <c r="B641" s="304" t="s">
        <v>50</v>
      </c>
      <c r="C641" s="413" t="s">
        <v>21</v>
      </c>
      <c r="D641" s="413" t="s">
        <v>17</v>
      </c>
      <c r="E641" s="309">
        <v>2</v>
      </c>
      <c r="F641" s="370">
        <v>1800</v>
      </c>
      <c r="G641" s="418">
        <v>1660</v>
      </c>
      <c r="I641" s="194"/>
      <c r="J641" s="194"/>
      <c r="K641" s="194"/>
      <c r="L641" s="194"/>
      <c r="M641" s="194"/>
      <c r="N641" s="194"/>
      <c r="O641" s="194"/>
      <c r="P641" s="194"/>
    </row>
    <row r="642" spans="1:16" ht="16.5">
      <c r="A642" s="415">
        <v>3</v>
      </c>
      <c r="B642" s="4" t="s">
        <v>58</v>
      </c>
      <c r="C642" s="413" t="s">
        <v>21</v>
      </c>
      <c r="D642" s="413" t="s">
        <v>17</v>
      </c>
      <c r="E642" s="309">
        <v>2</v>
      </c>
      <c r="F642" s="370">
        <v>1960</v>
      </c>
      <c r="G642" s="418">
        <v>1800</v>
      </c>
      <c r="I642" s="194"/>
      <c r="J642" s="194"/>
      <c r="K642" s="194"/>
      <c r="L642" s="194"/>
      <c r="M642" s="194"/>
      <c r="N642" s="194"/>
      <c r="O642" s="194"/>
      <c r="P642" s="194"/>
    </row>
    <row r="643" spans="1:16" ht="16.5">
      <c r="A643" s="415">
        <v>4</v>
      </c>
      <c r="B643" s="408" t="s">
        <v>61</v>
      </c>
      <c r="C643" s="413" t="s">
        <v>21</v>
      </c>
      <c r="D643" s="413" t="s">
        <v>17</v>
      </c>
      <c r="E643" s="309">
        <v>2</v>
      </c>
      <c r="F643" s="370">
        <v>1960</v>
      </c>
      <c r="G643" s="418">
        <v>1800</v>
      </c>
      <c r="I643" s="194"/>
      <c r="J643" s="194"/>
      <c r="K643" s="194"/>
      <c r="L643" s="194"/>
      <c r="M643" s="194"/>
      <c r="N643" s="194"/>
      <c r="O643" s="194"/>
      <c r="P643" s="194"/>
    </row>
    <row r="644" spans="1:16" ht="17.25" thickBot="1">
      <c r="A644" s="414">
        <v>5</v>
      </c>
      <c r="B644" s="308" t="s">
        <v>63</v>
      </c>
      <c r="C644" s="413" t="s">
        <v>21</v>
      </c>
      <c r="D644" s="413" t="s">
        <v>17</v>
      </c>
      <c r="E644" s="309">
        <v>2</v>
      </c>
      <c r="F644" s="370">
        <v>2300</v>
      </c>
      <c r="G644" s="417">
        <v>2080</v>
      </c>
      <c r="I644" s="194"/>
      <c r="J644" s="194"/>
      <c r="K644" s="194"/>
      <c r="L644" s="194"/>
      <c r="M644" s="194"/>
      <c r="N644" s="194"/>
      <c r="O644" s="194"/>
      <c r="P644" s="194"/>
    </row>
    <row r="645" spans="1:16">
      <c r="A645" s="149"/>
      <c r="B645" s="150"/>
      <c r="C645" s="149"/>
      <c r="D645" s="620" t="s">
        <v>585</v>
      </c>
      <c r="E645" s="621"/>
      <c r="F645" s="368">
        <f>SUM(F640:F644)</f>
        <v>9620</v>
      </c>
      <c r="G645" s="307">
        <f>SUM(G640:G644)</f>
        <v>8820</v>
      </c>
      <c r="I645" s="194"/>
      <c r="J645" s="194"/>
      <c r="K645" s="194"/>
      <c r="L645" s="194"/>
      <c r="M645" s="194"/>
      <c r="N645" s="194"/>
      <c r="O645" s="194"/>
      <c r="P645" s="194"/>
    </row>
    <row r="646" spans="1:16">
      <c r="A646" s="149"/>
      <c r="B646" s="150"/>
      <c r="C646" s="149"/>
      <c r="D646" s="149"/>
      <c r="E646" s="149"/>
      <c r="F646" s="384"/>
      <c r="G646" s="395"/>
      <c r="I646" s="194"/>
      <c r="J646" s="194"/>
      <c r="K646" s="194"/>
      <c r="L646" s="194"/>
      <c r="M646" s="194"/>
      <c r="N646" s="194"/>
      <c r="O646" s="194"/>
      <c r="P646" s="194"/>
    </row>
    <row r="647" spans="1:16" ht="17.25" thickBot="1">
      <c r="A647" s="618" t="s">
        <v>814</v>
      </c>
      <c r="B647" s="619"/>
      <c r="C647" s="619"/>
      <c r="D647" s="619"/>
      <c r="E647" s="619"/>
      <c r="F647" s="619"/>
      <c r="G647" s="619"/>
    </row>
    <row r="648" spans="1:16" ht="15" customHeight="1">
      <c r="A648" s="678" t="s">
        <v>0</v>
      </c>
      <c r="B648" s="630" t="s">
        <v>558</v>
      </c>
      <c r="C648" s="622" t="s">
        <v>325</v>
      </c>
      <c r="D648" s="622" t="s">
        <v>326</v>
      </c>
      <c r="E648" s="622" t="s">
        <v>872</v>
      </c>
      <c r="F648" s="624" t="s">
        <v>873</v>
      </c>
      <c r="G648" s="626" t="s">
        <v>387</v>
      </c>
    </row>
    <row r="649" spans="1:16" ht="39.75" customHeight="1">
      <c r="A649" s="679"/>
      <c r="B649" s="631"/>
      <c r="C649" s="623"/>
      <c r="D649" s="623"/>
      <c r="E649" s="623"/>
      <c r="F649" s="625"/>
      <c r="G649" s="627"/>
    </row>
    <row r="650" spans="1:16" ht="16.5">
      <c r="A650" s="416">
        <v>1</v>
      </c>
      <c r="B650" s="310" t="s">
        <v>811</v>
      </c>
      <c r="C650" s="413" t="s">
        <v>21</v>
      </c>
      <c r="D650" s="413" t="s">
        <v>17</v>
      </c>
      <c r="E650" s="59">
        <v>2</v>
      </c>
      <c r="F650" s="370" t="s">
        <v>803</v>
      </c>
      <c r="G650" s="412">
        <v>4600</v>
      </c>
      <c r="I650" s="149"/>
      <c r="J650" s="150"/>
      <c r="K650" s="149"/>
      <c r="L650" s="149"/>
      <c r="M650" s="149"/>
      <c r="N650" s="161"/>
      <c r="O650" s="161"/>
    </row>
    <row r="651" spans="1:16" ht="16.5">
      <c r="A651" s="415">
        <v>2</v>
      </c>
      <c r="B651" s="310" t="s">
        <v>812</v>
      </c>
      <c r="C651" s="413" t="s">
        <v>21</v>
      </c>
      <c r="D651" s="413" t="s">
        <v>17</v>
      </c>
      <c r="E651" s="59">
        <v>2</v>
      </c>
      <c r="F651" s="370" t="s">
        <v>804</v>
      </c>
      <c r="G651" s="412">
        <v>2260</v>
      </c>
    </row>
    <row r="652" spans="1:16" ht="16.5">
      <c r="A652" s="415">
        <v>3</v>
      </c>
      <c r="B652" s="310" t="s">
        <v>48</v>
      </c>
      <c r="C652" s="413" t="s">
        <v>21</v>
      </c>
      <c r="D652" s="413" t="s">
        <v>17</v>
      </c>
      <c r="E652" s="59">
        <v>2</v>
      </c>
      <c r="F652" s="370" t="s">
        <v>804</v>
      </c>
      <c r="G652" s="412">
        <v>2260</v>
      </c>
    </row>
    <row r="653" spans="1:16" ht="16.5">
      <c r="A653" s="415">
        <v>4</v>
      </c>
      <c r="B653" s="408" t="s">
        <v>43</v>
      </c>
      <c r="C653" s="413" t="s">
        <v>21</v>
      </c>
      <c r="D653" s="413" t="s">
        <v>17</v>
      </c>
      <c r="E653" s="59">
        <v>2</v>
      </c>
      <c r="F653" s="370" t="s">
        <v>805</v>
      </c>
      <c r="G653" s="412">
        <v>1460</v>
      </c>
    </row>
    <row r="654" spans="1:16" ht="17.25" thickBot="1">
      <c r="A654" s="414">
        <v>5</v>
      </c>
      <c r="B654" s="306" t="s">
        <v>41</v>
      </c>
      <c r="C654" s="413" t="s">
        <v>21</v>
      </c>
      <c r="D654" s="413" t="s">
        <v>17</v>
      </c>
      <c r="E654" s="59">
        <v>2</v>
      </c>
      <c r="F654" s="370" t="s">
        <v>806</v>
      </c>
      <c r="G654" s="412">
        <v>820</v>
      </c>
    </row>
    <row r="655" spans="1:16">
      <c r="A655" s="149"/>
      <c r="B655" s="150"/>
      <c r="C655" s="149"/>
      <c r="D655" s="620" t="s">
        <v>585</v>
      </c>
      <c r="E655" s="621"/>
      <c r="F655" s="371">
        <v>12500</v>
      </c>
      <c r="G655" s="307">
        <f>SUM(G650:G654)</f>
        <v>11400</v>
      </c>
    </row>
    <row r="657" spans="1:7" ht="17.25" thickBot="1">
      <c r="A657" s="618" t="s">
        <v>889</v>
      </c>
      <c r="B657" s="619"/>
      <c r="C657" s="619"/>
      <c r="D657" s="619"/>
      <c r="E657" s="619"/>
      <c r="F657" s="619"/>
      <c r="G657" s="619"/>
    </row>
    <row r="658" spans="1:7">
      <c r="A658" s="678" t="s">
        <v>0</v>
      </c>
      <c r="B658" s="630" t="s">
        <v>558</v>
      </c>
      <c r="C658" s="622" t="s">
        <v>325</v>
      </c>
      <c r="D658" s="622" t="s">
        <v>326</v>
      </c>
      <c r="E658" s="622" t="s">
        <v>872</v>
      </c>
      <c r="F658" s="624" t="s">
        <v>873</v>
      </c>
      <c r="G658" s="626" t="s">
        <v>387</v>
      </c>
    </row>
    <row r="659" spans="1:7">
      <c r="A659" s="679"/>
      <c r="B659" s="631"/>
      <c r="C659" s="623"/>
      <c r="D659" s="623"/>
      <c r="E659" s="623"/>
      <c r="F659" s="625"/>
      <c r="G659" s="627"/>
    </row>
    <row r="660" spans="1:7" ht="49.5">
      <c r="A660" s="533">
        <v>1</v>
      </c>
      <c r="B660" s="82" t="s">
        <v>794</v>
      </c>
      <c r="C660" s="413" t="s">
        <v>21</v>
      </c>
      <c r="D660" s="413" t="s">
        <v>17</v>
      </c>
      <c r="E660" s="530" t="s">
        <v>2</v>
      </c>
      <c r="F660" s="534">
        <v>10700</v>
      </c>
      <c r="G660" s="535">
        <v>10000</v>
      </c>
    </row>
    <row r="661" spans="1:7" ht="49.5">
      <c r="A661" s="531">
        <v>2</v>
      </c>
      <c r="B661" s="537" t="s">
        <v>887</v>
      </c>
      <c r="C661" s="127" t="s">
        <v>45</v>
      </c>
      <c r="D661" s="413" t="s">
        <v>17</v>
      </c>
      <c r="E661" s="536" t="s">
        <v>2</v>
      </c>
      <c r="F661" s="534">
        <v>23000</v>
      </c>
      <c r="G661" s="535">
        <v>21500</v>
      </c>
    </row>
    <row r="662" spans="1:7" ht="16.5">
      <c r="A662" s="531">
        <v>3</v>
      </c>
      <c r="B662" s="171" t="s">
        <v>72</v>
      </c>
      <c r="C662" s="413" t="s">
        <v>21</v>
      </c>
      <c r="D662" s="413" t="s">
        <v>17</v>
      </c>
      <c r="E662" s="530">
        <v>2</v>
      </c>
      <c r="F662" s="534">
        <v>2000</v>
      </c>
      <c r="G662" s="535">
        <v>1000</v>
      </c>
    </row>
    <row r="663" spans="1:7" ht="16.5">
      <c r="A663" s="531">
        <v>4</v>
      </c>
      <c r="B663" s="171" t="s">
        <v>73</v>
      </c>
      <c r="C663" s="413" t="s">
        <v>21</v>
      </c>
      <c r="D663" s="413" t="s">
        <v>17</v>
      </c>
      <c r="E663" s="530">
        <v>2</v>
      </c>
      <c r="F663" s="534">
        <v>2000</v>
      </c>
      <c r="G663" s="535">
        <v>1000</v>
      </c>
    </row>
    <row r="664" spans="1:7" ht="16.5">
      <c r="A664" s="531">
        <v>5</v>
      </c>
      <c r="B664" s="171" t="s">
        <v>74</v>
      </c>
      <c r="C664" s="413" t="s">
        <v>21</v>
      </c>
      <c r="D664" s="413" t="s">
        <v>17</v>
      </c>
      <c r="E664" s="530">
        <v>2</v>
      </c>
      <c r="F664" s="534">
        <v>2000</v>
      </c>
      <c r="G664" s="535">
        <v>1000</v>
      </c>
    </row>
    <row r="665" spans="1:7" ht="16.5">
      <c r="A665" s="528"/>
      <c r="B665" s="529"/>
      <c r="C665" s="528"/>
      <c r="D665" s="620" t="s">
        <v>585</v>
      </c>
      <c r="E665" s="621"/>
      <c r="F665" s="532">
        <v>39700</v>
      </c>
      <c r="G665" s="538">
        <v>34500</v>
      </c>
    </row>
  </sheetData>
  <mergeCells count="180"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65:E665"/>
    <mergeCell ref="D655:E655"/>
    <mergeCell ref="D645:E645"/>
    <mergeCell ref="A647:G647"/>
    <mergeCell ref="A648:A649"/>
    <mergeCell ref="B648:B649"/>
    <mergeCell ref="C648:C649"/>
    <mergeCell ref="D648:D649"/>
    <mergeCell ref="E648:E649"/>
    <mergeCell ref="F648:F649"/>
    <mergeCell ref="G648:G649"/>
    <mergeCell ref="A1:G1"/>
    <mergeCell ref="A301:G301"/>
    <mergeCell ref="A164:G164"/>
    <mergeCell ref="A187:G187"/>
    <mergeCell ref="A204:G204"/>
    <mergeCell ref="E623:E624"/>
    <mergeCell ref="F623:F624"/>
    <mergeCell ref="G623:G624"/>
    <mergeCell ref="D447:E447"/>
    <mergeCell ref="D262:E262"/>
    <mergeCell ref="B352:G352"/>
    <mergeCell ref="B368:C368"/>
    <mergeCell ref="D368:E368"/>
    <mergeCell ref="A393:G393"/>
    <mergeCell ref="A400:G400"/>
    <mergeCell ref="A448:G448"/>
    <mergeCell ref="A421:G421"/>
    <mergeCell ref="A342:G342"/>
    <mergeCell ref="A622:G622"/>
    <mergeCell ref="A623:A624"/>
    <mergeCell ref="B623:B624"/>
    <mergeCell ref="C623:C624"/>
    <mergeCell ref="D623:D624"/>
    <mergeCell ref="A2:G2"/>
    <mergeCell ref="A16:G16"/>
    <mergeCell ref="A18:F18"/>
    <mergeCell ref="A27:F27"/>
    <mergeCell ref="D420:E420"/>
    <mergeCell ref="A370:G370"/>
    <mergeCell ref="A381:F381"/>
    <mergeCell ref="A382:G382"/>
    <mergeCell ref="D390:E390"/>
    <mergeCell ref="O3:O4"/>
    <mergeCell ref="I14:M14"/>
    <mergeCell ref="N3:N4"/>
    <mergeCell ref="N18:N19"/>
    <mergeCell ref="N56:N57"/>
    <mergeCell ref="O72:O73"/>
    <mergeCell ref="O18:O19"/>
    <mergeCell ref="I18:I19"/>
    <mergeCell ref="J18:J19"/>
    <mergeCell ref="K18:K19"/>
    <mergeCell ref="L18:L19"/>
    <mergeCell ref="M18:M19"/>
    <mergeCell ref="O120:O121"/>
    <mergeCell ref="I108:I109"/>
    <mergeCell ref="J108:J109"/>
    <mergeCell ref="K108:K109"/>
    <mergeCell ref="I2:M2"/>
    <mergeCell ref="I3:I4"/>
    <mergeCell ref="J3:J4"/>
    <mergeCell ref="K3:K4"/>
    <mergeCell ref="L3:L4"/>
    <mergeCell ref="M3:M4"/>
    <mergeCell ref="A287:G287"/>
    <mergeCell ref="A256:G256"/>
    <mergeCell ref="A265:G265"/>
    <mergeCell ref="A277:G277"/>
    <mergeCell ref="D273:E273"/>
    <mergeCell ref="J56:J57"/>
    <mergeCell ref="K56:K57"/>
    <mergeCell ref="A248:G248"/>
    <mergeCell ref="A103:G103"/>
    <mergeCell ref="A88:F88"/>
    <mergeCell ref="A250:G250"/>
    <mergeCell ref="D216:E216"/>
    <mergeCell ref="I56:I57"/>
    <mergeCell ref="I20:M20"/>
    <mergeCell ref="I29:M29"/>
    <mergeCell ref="I41:M41"/>
    <mergeCell ref="I17:M17"/>
    <mergeCell ref="L56:L57"/>
    <mergeCell ref="M56:M57"/>
    <mergeCell ref="N108:N109"/>
    <mergeCell ref="O108:O109"/>
    <mergeCell ref="I119:M119"/>
    <mergeCell ref="I120:I121"/>
    <mergeCell ref="J120:J121"/>
    <mergeCell ref="K120:K121"/>
    <mergeCell ref="L120:L121"/>
    <mergeCell ref="M120:M121"/>
    <mergeCell ref="O56:O57"/>
    <mergeCell ref="I71:M71"/>
    <mergeCell ref="I72:I73"/>
    <mergeCell ref="J72:J73"/>
    <mergeCell ref="K72:K73"/>
    <mergeCell ref="L72:L73"/>
    <mergeCell ref="M72:M73"/>
    <mergeCell ref="N72:N73"/>
    <mergeCell ref="O133:O134"/>
    <mergeCell ref="I146:M146"/>
    <mergeCell ref="I133:I134"/>
    <mergeCell ref="J133:J134"/>
    <mergeCell ref="K133:K134"/>
    <mergeCell ref="L133:L134"/>
    <mergeCell ref="M133:M134"/>
    <mergeCell ref="O174:O175"/>
    <mergeCell ref="I159:I160"/>
    <mergeCell ref="J159:J160"/>
    <mergeCell ref="K159:K160"/>
    <mergeCell ref="L159:L160"/>
    <mergeCell ref="M159:M160"/>
    <mergeCell ref="O159:O160"/>
    <mergeCell ref="N159:N160"/>
    <mergeCell ref="L174:L175"/>
    <mergeCell ref="M174:M175"/>
    <mergeCell ref="L625:M625"/>
    <mergeCell ref="L626:M626"/>
    <mergeCell ref="L622:M622"/>
    <mergeCell ref="L623:M623"/>
    <mergeCell ref="L624:M624"/>
    <mergeCell ref="I173:M173"/>
    <mergeCell ref="I174:I175"/>
    <mergeCell ref="J174:J175"/>
    <mergeCell ref="K174:K175"/>
    <mergeCell ref="D380:E380"/>
    <mergeCell ref="D389:E389"/>
    <mergeCell ref="D391:E391"/>
    <mergeCell ref="D397:E397"/>
    <mergeCell ref="A558:G558"/>
    <mergeCell ref="D610:E610"/>
    <mergeCell ref="A484:G484"/>
    <mergeCell ref="D511:E511"/>
    <mergeCell ref="D483:E483"/>
    <mergeCell ref="A512:G512"/>
    <mergeCell ref="D557:E557"/>
    <mergeCell ref="I55:M55"/>
    <mergeCell ref="A39:F39"/>
    <mergeCell ref="A70:F70"/>
    <mergeCell ref="A53:G53"/>
    <mergeCell ref="A68:G68"/>
    <mergeCell ref="A78:F78"/>
    <mergeCell ref="N174:N175"/>
    <mergeCell ref="A314:G314"/>
    <mergeCell ref="I132:M132"/>
    <mergeCell ref="I74:M74"/>
    <mergeCell ref="I82:M82"/>
    <mergeCell ref="I92:M92"/>
    <mergeCell ref="I107:M107"/>
    <mergeCell ref="A112:G112"/>
    <mergeCell ref="I158:M158"/>
    <mergeCell ref="N133:N134"/>
    <mergeCell ref="N120:N121"/>
    <mergeCell ref="A220:G220"/>
    <mergeCell ref="A234:G234"/>
    <mergeCell ref="A126:G126"/>
    <mergeCell ref="A139:G139"/>
    <mergeCell ref="A150:G150"/>
    <mergeCell ref="L108:L109"/>
    <mergeCell ref="M108:M109"/>
    <mergeCell ref="A612:G612"/>
    <mergeCell ref="D620:E620"/>
    <mergeCell ref="E638:E639"/>
    <mergeCell ref="F638:F639"/>
    <mergeCell ref="G638:G639"/>
    <mergeCell ref="A638:A639"/>
    <mergeCell ref="B638:B639"/>
    <mergeCell ref="C638:C639"/>
    <mergeCell ref="D638:D639"/>
    <mergeCell ref="D635:E635"/>
    <mergeCell ref="A637:G637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8" bestFit="1" customWidth="1"/>
    <col min="7" max="7" width="11.7109375" style="8" bestFit="1" customWidth="1"/>
    <col min="8" max="8" width="14.7109375" style="7" customWidth="1"/>
    <col min="9" max="9" width="15.42578125" style="7" customWidth="1"/>
  </cols>
  <sheetData>
    <row r="1" spans="1:9" ht="52.5" customHeight="1">
      <c r="A1" s="682" t="s">
        <v>305</v>
      </c>
      <c r="B1" s="682"/>
      <c r="C1" s="682"/>
      <c r="D1" s="682"/>
      <c r="E1" s="682"/>
      <c r="F1" s="682"/>
      <c r="G1" s="682"/>
      <c r="H1" s="682"/>
      <c r="I1" s="682"/>
    </row>
    <row r="2" spans="1:9" ht="66">
      <c r="A2" s="223" t="s">
        <v>0</v>
      </c>
      <c r="B2" s="224" t="s">
        <v>10</v>
      </c>
      <c r="C2" s="225" t="s">
        <v>325</v>
      </c>
      <c r="D2" s="225" t="s">
        <v>326</v>
      </c>
      <c r="E2" s="226" t="s">
        <v>869</v>
      </c>
      <c r="F2" s="225" t="s">
        <v>328</v>
      </c>
      <c r="G2" s="225" t="s">
        <v>329</v>
      </c>
      <c r="H2" s="227" t="s">
        <v>330</v>
      </c>
      <c r="I2" s="227" t="s">
        <v>331</v>
      </c>
    </row>
    <row r="3" spans="1:9" ht="49.5">
      <c r="A3" s="228">
        <v>1</v>
      </c>
      <c r="B3" s="229" t="s">
        <v>333</v>
      </c>
      <c r="C3" s="230" t="s">
        <v>310</v>
      </c>
      <c r="D3" s="230" t="s">
        <v>309</v>
      </c>
      <c r="E3" s="231" t="s">
        <v>8</v>
      </c>
      <c r="F3" s="228" t="s">
        <v>307</v>
      </c>
      <c r="G3" s="228" t="s">
        <v>307</v>
      </c>
      <c r="H3" s="233">
        <v>3080.0000000000005</v>
      </c>
      <c r="I3" s="233">
        <v>3300.0000000000005</v>
      </c>
    </row>
    <row r="4" spans="1:9" ht="49.5">
      <c r="A4" s="228">
        <v>2</v>
      </c>
      <c r="B4" s="229" t="s">
        <v>334</v>
      </c>
      <c r="C4" s="230" t="s">
        <v>310</v>
      </c>
      <c r="D4" s="230" t="s">
        <v>309</v>
      </c>
      <c r="E4" s="231" t="s">
        <v>8</v>
      </c>
      <c r="F4" s="228" t="s">
        <v>307</v>
      </c>
      <c r="G4" s="228" t="s">
        <v>307</v>
      </c>
      <c r="H4" s="233">
        <v>3080.0000000000005</v>
      </c>
      <c r="I4" s="233">
        <v>3300.0000000000005</v>
      </c>
    </row>
    <row r="5" spans="1:9" ht="49.5">
      <c r="A5" s="228">
        <v>3</v>
      </c>
      <c r="B5" s="229" t="s">
        <v>335</v>
      </c>
      <c r="C5" s="230" t="s">
        <v>311</v>
      </c>
      <c r="D5" s="230" t="s">
        <v>309</v>
      </c>
      <c r="E5" s="231" t="s">
        <v>8</v>
      </c>
      <c r="F5" s="228" t="s">
        <v>307</v>
      </c>
      <c r="G5" s="228" t="s">
        <v>307</v>
      </c>
      <c r="H5" s="233">
        <v>3080.0000000000005</v>
      </c>
      <c r="I5" s="233">
        <v>3300.0000000000005</v>
      </c>
    </row>
    <row r="6" spans="1:9" ht="49.5">
      <c r="A6" s="228">
        <v>4</v>
      </c>
      <c r="B6" s="229" t="s">
        <v>336</v>
      </c>
      <c r="C6" s="230" t="s">
        <v>310</v>
      </c>
      <c r="D6" s="230" t="s">
        <v>309</v>
      </c>
      <c r="E6" s="231" t="s">
        <v>8</v>
      </c>
      <c r="F6" s="228" t="s">
        <v>307</v>
      </c>
      <c r="G6" s="228" t="s">
        <v>307</v>
      </c>
      <c r="H6" s="233">
        <v>3080.0000000000005</v>
      </c>
      <c r="I6" s="233">
        <v>3300.0000000000005</v>
      </c>
    </row>
    <row r="7" spans="1:9" ht="49.5">
      <c r="A7" s="228">
        <v>5</v>
      </c>
      <c r="B7" s="229" t="s">
        <v>337</v>
      </c>
      <c r="C7" s="230" t="s">
        <v>310</v>
      </c>
      <c r="D7" s="230" t="s">
        <v>309</v>
      </c>
      <c r="E7" s="231" t="s">
        <v>8</v>
      </c>
      <c r="F7" s="228" t="s">
        <v>307</v>
      </c>
      <c r="G7" s="228" t="s">
        <v>307</v>
      </c>
      <c r="H7" s="233">
        <v>5720.0000000000009</v>
      </c>
      <c r="I7" s="233">
        <v>5940.0000000000009</v>
      </c>
    </row>
    <row r="8" spans="1:9" ht="49.5">
      <c r="A8" s="228">
        <v>6</v>
      </c>
      <c r="B8" s="229" t="s">
        <v>338</v>
      </c>
      <c r="C8" s="230" t="s">
        <v>310</v>
      </c>
      <c r="D8" s="230" t="s">
        <v>309</v>
      </c>
      <c r="E8" s="231" t="s">
        <v>8</v>
      </c>
      <c r="F8" s="228" t="s">
        <v>307</v>
      </c>
      <c r="G8" s="228" t="s">
        <v>307</v>
      </c>
      <c r="H8" s="233">
        <v>5720.0000000000009</v>
      </c>
      <c r="I8" s="233">
        <v>5940.0000000000009</v>
      </c>
    </row>
    <row r="9" spans="1:9" ht="33">
      <c r="A9" s="228">
        <v>7</v>
      </c>
      <c r="B9" s="229" t="s">
        <v>339</v>
      </c>
      <c r="C9" s="230" t="s">
        <v>312</v>
      </c>
      <c r="D9" s="230" t="s">
        <v>309</v>
      </c>
      <c r="E9" s="231" t="s">
        <v>8</v>
      </c>
      <c r="F9" s="228" t="s">
        <v>307</v>
      </c>
      <c r="G9" s="228" t="s">
        <v>308</v>
      </c>
      <c r="H9" s="233">
        <v>5720.0000000000009</v>
      </c>
      <c r="I9" s="233">
        <v>5940.0000000000009</v>
      </c>
    </row>
    <row r="10" spans="1:9" ht="33">
      <c r="A10" s="228">
        <v>8</v>
      </c>
      <c r="B10" s="229" t="s">
        <v>340</v>
      </c>
      <c r="C10" s="230" t="s">
        <v>313</v>
      </c>
      <c r="D10" s="230" t="s">
        <v>309</v>
      </c>
      <c r="E10" s="231" t="s">
        <v>8</v>
      </c>
      <c r="F10" s="228" t="s">
        <v>307</v>
      </c>
      <c r="G10" s="228" t="s">
        <v>308</v>
      </c>
      <c r="H10" s="233">
        <v>5720.0000000000009</v>
      </c>
      <c r="I10" s="233">
        <v>5940.0000000000009</v>
      </c>
    </row>
    <row r="11" spans="1:9" ht="49.5">
      <c r="A11" s="228">
        <v>9</v>
      </c>
      <c r="B11" s="229" t="s">
        <v>341</v>
      </c>
      <c r="C11" s="230" t="s">
        <v>311</v>
      </c>
      <c r="D11" s="230" t="s">
        <v>309</v>
      </c>
      <c r="E11" s="231" t="s">
        <v>8</v>
      </c>
      <c r="F11" s="228" t="s">
        <v>307</v>
      </c>
      <c r="G11" s="228" t="s">
        <v>307</v>
      </c>
      <c r="H11" s="233">
        <v>5720.0000000000009</v>
      </c>
      <c r="I11" s="233">
        <v>5940.0000000000009</v>
      </c>
    </row>
    <row r="12" spans="1:9" ht="49.5">
      <c r="A12" s="228">
        <v>10</v>
      </c>
      <c r="B12" s="229" t="s">
        <v>342</v>
      </c>
      <c r="C12" s="230" t="s">
        <v>310</v>
      </c>
      <c r="D12" s="230" t="s">
        <v>309</v>
      </c>
      <c r="E12" s="231" t="s">
        <v>8</v>
      </c>
      <c r="F12" s="228" t="s">
        <v>307</v>
      </c>
      <c r="G12" s="228" t="s">
        <v>307</v>
      </c>
      <c r="H12" s="233">
        <v>5720.0000000000009</v>
      </c>
      <c r="I12" s="233">
        <v>5940.0000000000009</v>
      </c>
    </row>
    <row r="13" spans="1:9" ht="49.5">
      <c r="A13" s="228">
        <v>11</v>
      </c>
      <c r="B13" s="229" t="s">
        <v>343</v>
      </c>
      <c r="C13" s="230" t="s">
        <v>310</v>
      </c>
      <c r="D13" s="230" t="s">
        <v>309</v>
      </c>
      <c r="E13" s="231" t="s">
        <v>8</v>
      </c>
      <c r="F13" s="228" t="s">
        <v>307</v>
      </c>
      <c r="G13" s="228" t="s">
        <v>307</v>
      </c>
      <c r="H13" s="233">
        <v>5720.0000000000009</v>
      </c>
      <c r="I13" s="233">
        <v>5940.0000000000009</v>
      </c>
    </row>
    <row r="14" spans="1:9" ht="49.5">
      <c r="A14" s="228">
        <v>12</v>
      </c>
      <c r="B14" s="229" t="s">
        <v>344</v>
      </c>
      <c r="C14" s="230" t="s">
        <v>310</v>
      </c>
      <c r="D14" s="230" t="s">
        <v>309</v>
      </c>
      <c r="E14" s="231" t="s">
        <v>8</v>
      </c>
      <c r="F14" s="228" t="s">
        <v>307</v>
      </c>
      <c r="G14" s="228" t="s">
        <v>307</v>
      </c>
      <c r="H14" s="233">
        <v>5720.0000000000009</v>
      </c>
      <c r="I14" s="233">
        <v>5940.0000000000009</v>
      </c>
    </row>
    <row r="15" spans="1:9" ht="66">
      <c r="A15" s="228">
        <v>13</v>
      </c>
      <c r="B15" s="229" t="s">
        <v>345</v>
      </c>
      <c r="C15" s="230" t="s">
        <v>314</v>
      </c>
      <c r="D15" s="230" t="s">
        <v>309</v>
      </c>
      <c r="E15" s="231" t="s">
        <v>8</v>
      </c>
      <c r="F15" s="228" t="s">
        <v>307</v>
      </c>
      <c r="G15" s="228" t="s">
        <v>307</v>
      </c>
      <c r="H15" s="233">
        <v>5720.0000000000009</v>
      </c>
      <c r="I15" s="233">
        <v>5940.0000000000009</v>
      </c>
    </row>
    <row r="16" spans="1:9" ht="66">
      <c r="A16" s="228">
        <v>14</v>
      </c>
      <c r="B16" s="229" t="s">
        <v>346</v>
      </c>
      <c r="C16" s="230" t="s">
        <v>314</v>
      </c>
      <c r="D16" s="230" t="s">
        <v>309</v>
      </c>
      <c r="E16" s="231" t="s">
        <v>8</v>
      </c>
      <c r="F16" s="228" t="s">
        <v>307</v>
      </c>
      <c r="G16" s="228" t="s">
        <v>307</v>
      </c>
      <c r="H16" s="233">
        <v>5720.0000000000009</v>
      </c>
      <c r="I16" s="233">
        <v>5940.0000000000009</v>
      </c>
    </row>
    <row r="17" spans="1:9" ht="49.5">
      <c r="A17" s="228">
        <v>15</v>
      </c>
      <c r="B17" s="229" t="s">
        <v>347</v>
      </c>
      <c r="C17" s="230" t="s">
        <v>310</v>
      </c>
      <c r="D17" s="230" t="s">
        <v>309</v>
      </c>
      <c r="E17" s="231" t="s">
        <v>8</v>
      </c>
      <c r="F17" s="228" t="s">
        <v>307</v>
      </c>
      <c r="G17" s="228" t="s">
        <v>307</v>
      </c>
      <c r="H17" s="233">
        <v>5720.0000000000009</v>
      </c>
      <c r="I17" s="233">
        <v>5940.0000000000009</v>
      </c>
    </row>
    <row r="18" spans="1:9" ht="33">
      <c r="A18" s="228">
        <v>16</v>
      </c>
      <c r="B18" s="229" t="s">
        <v>348</v>
      </c>
      <c r="C18" s="230" t="s">
        <v>315</v>
      </c>
      <c r="D18" s="230" t="s">
        <v>309</v>
      </c>
      <c r="E18" s="231" t="s">
        <v>8</v>
      </c>
      <c r="F18" s="228" t="s">
        <v>307</v>
      </c>
      <c r="G18" s="228" t="s">
        <v>307</v>
      </c>
      <c r="H18" s="233">
        <v>5720.0000000000009</v>
      </c>
      <c r="I18" s="233">
        <v>5940.0000000000009</v>
      </c>
    </row>
    <row r="19" spans="1:9" ht="49.5">
      <c r="A19" s="228">
        <v>17</v>
      </c>
      <c r="B19" s="229" t="s">
        <v>349</v>
      </c>
      <c r="C19" s="230" t="s">
        <v>316</v>
      </c>
      <c r="D19" s="230" t="s">
        <v>309</v>
      </c>
      <c r="E19" s="231" t="s">
        <v>8</v>
      </c>
      <c r="F19" s="228" t="s">
        <v>307</v>
      </c>
      <c r="G19" s="228" t="s">
        <v>307</v>
      </c>
      <c r="H19" s="233">
        <v>5720.0000000000009</v>
      </c>
      <c r="I19" s="233">
        <v>5940.0000000000009</v>
      </c>
    </row>
    <row r="20" spans="1:9" ht="33">
      <c r="A20" s="228">
        <v>18</v>
      </c>
      <c r="B20" s="229" t="s">
        <v>350</v>
      </c>
      <c r="C20" s="230" t="s">
        <v>317</v>
      </c>
      <c r="D20" s="230" t="s">
        <v>309</v>
      </c>
      <c r="E20" s="231" t="s">
        <v>8</v>
      </c>
      <c r="F20" s="228" t="s">
        <v>307</v>
      </c>
      <c r="G20" s="228" t="s">
        <v>307</v>
      </c>
      <c r="H20" s="233">
        <v>5720.0000000000009</v>
      </c>
      <c r="I20" s="233">
        <v>5940.0000000000009</v>
      </c>
    </row>
    <row r="21" spans="1:9" ht="33">
      <c r="A21" s="228">
        <v>19</v>
      </c>
      <c r="B21" s="229" t="s">
        <v>351</v>
      </c>
      <c r="C21" s="230" t="s">
        <v>318</v>
      </c>
      <c r="D21" s="230" t="s">
        <v>309</v>
      </c>
      <c r="E21" s="231" t="s">
        <v>8</v>
      </c>
      <c r="F21" s="228" t="s">
        <v>307</v>
      </c>
      <c r="G21" s="228" t="s">
        <v>308</v>
      </c>
      <c r="H21" s="233">
        <v>5720.0000000000009</v>
      </c>
      <c r="I21" s="233">
        <v>5940.0000000000009</v>
      </c>
    </row>
    <row r="22" spans="1:9" ht="33">
      <c r="A22" s="228">
        <v>20</v>
      </c>
      <c r="B22" s="229" t="s">
        <v>352</v>
      </c>
      <c r="C22" s="230" t="s">
        <v>319</v>
      </c>
      <c r="D22" s="230" t="s">
        <v>309</v>
      </c>
      <c r="E22" s="231" t="s">
        <v>8</v>
      </c>
      <c r="F22" s="228" t="s">
        <v>307</v>
      </c>
      <c r="G22" s="228" t="s">
        <v>308</v>
      </c>
      <c r="H22" s="233">
        <v>5720.0000000000009</v>
      </c>
      <c r="I22" s="233">
        <v>5940.0000000000009</v>
      </c>
    </row>
    <row r="23" spans="1:9" ht="33">
      <c r="A23" s="228">
        <v>21</v>
      </c>
      <c r="B23" s="229" t="s">
        <v>353</v>
      </c>
      <c r="C23" s="230" t="s">
        <v>319</v>
      </c>
      <c r="D23" s="230" t="s">
        <v>309</v>
      </c>
      <c r="E23" s="231" t="s">
        <v>8</v>
      </c>
      <c r="F23" s="228" t="s">
        <v>307</v>
      </c>
      <c r="G23" s="228" t="s">
        <v>308</v>
      </c>
      <c r="H23" s="233">
        <v>5720.0000000000009</v>
      </c>
      <c r="I23" s="233">
        <v>5940.0000000000009</v>
      </c>
    </row>
    <row r="24" spans="1:9" ht="49.5">
      <c r="A24" s="228">
        <v>22</v>
      </c>
      <c r="B24" s="229" t="s">
        <v>354</v>
      </c>
      <c r="C24" s="230" t="s">
        <v>310</v>
      </c>
      <c r="D24" s="230" t="s">
        <v>309</v>
      </c>
      <c r="E24" s="231" t="s">
        <v>8</v>
      </c>
      <c r="F24" s="228" t="s">
        <v>307</v>
      </c>
      <c r="G24" s="228" t="s">
        <v>307</v>
      </c>
      <c r="H24" s="233">
        <v>3300.0000000000005</v>
      </c>
      <c r="I24" s="233">
        <v>3520.0000000000005</v>
      </c>
    </row>
    <row r="25" spans="1:9" ht="49.5">
      <c r="A25" s="228">
        <v>23</v>
      </c>
      <c r="B25" s="229" t="s">
        <v>355</v>
      </c>
      <c r="C25" s="230" t="s">
        <v>310</v>
      </c>
      <c r="D25" s="230" t="s">
        <v>309</v>
      </c>
      <c r="E25" s="231" t="s">
        <v>8</v>
      </c>
      <c r="F25" s="228" t="s">
        <v>307</v>
      </c>
      <c r="G25" s="228" t="s">
        <v>307</v>
      </c>
      <c r="H25" s="233">
        <v>3300.0000000000005</v>
      </c>
      <c r="I25" s="233">
        <v>3520.0000000000005</v>
      </c>
    </row>
    <row r="26" spans="1:9" ht="49.5">
      <c r="A26" s="228">
        <v>24</v>
      </c>
      <c r="B26" s="229" t="s">
        <v>356</v>
      </c>
      <c r="C26" s="230" t="s">
        <v>311</v>
      </c>
      <c r="D26" s="230" t="s">
        <v>309</v>
      </c>
      <c r="E26" s="231" t="s">
        <v>8</v>
      </c>
      <c r="F26" s="228" t="s">
        <v>307</v>
      </c>
      <c r="G26" s="228" t="s">
        <v>307</v>
      </c>
      <c r="H26" s="233">
        <v>3300.0000000000005</v>
      </c>
      <c r="I26" s="233">
        <v>3520.0000000000005</v>
      </c>
    </row>
    <row r="27" spans="1:9" ht="49.5">
      <c r="A27" s="228">
        <v>25</v>
      </c>
      <c r="B27" s="229" t="s">
        <v>357</v>
      </c>
      <c r="C27" s="230" t="s">
        <v>310</v>
      </c>
      <c r="D27" s="230" t="s">
        <v>309</v>
      </c>
      <c r="E27" s="231" t="s">
        <v>8</v>
      </c>
      <c r="F27" s="228" t="s">
        <v>307</v>
      </c>
      <c r="G27" s="228" t="s">
        <v>307</v>
      </c>
      <c r="H27" s="233">
        <v>3300.0000000000005</v>
      </c>
      <c r="I27" s="233">
        <v>3520.0000000000005</v>
      </c>
    </row>
    <row r="28" spans="1:9" ht="66">
      <c r="A28" s="228">
        <v>26</v>
      </c>
      <c r="B28" s="229" t="s">
        <v>358</v>
      </c>
      <c r="C28" s="230" t="s">
        <v>314</v>
      </c>
      <c r="D28" s="230" t="s">
        <v>309</v>
      </c>
      <c r="E28" s="231" t="s">
        <v>8</v>
      </c>
      <c r="F28" s="228" t="s">
        <v>307</v>
      </c>
      <c r="G28" s="228" t="s">
        <v>307</v>
      </c>
      <c r="H28" s="233">
        <v>3300.0000000000005</v>
      </c>
      <c r="I28" s="233">
        <v>3520.0000000000005</v>
      </c>
    </row>
    <row r="29" spans="1:9" ht="66">
      <c r="A29" s="228">
        <v>27</v>
      </c>
      <c r="B29" s="229" t="s">
        <v>359</v>
      </c>
      <c r="C29" s="230" t="s">
        <v>314</v>
      </c>
      <c r="D29" s="230" t="s">
        <v>309</v>
      </c>
      <c r="E29" s="231" t="s">
        <v>8</v>
      </c>
      <c r="F29" s="228" t="s">
        <v>307</v>
      </c>
      <c r="G29" s="228" t="s">
        <v>307</v>
      </c>
      <c r="H29" s="233">
        <v>3300.0000000000005</v>
      </c>
      <c r="I29" s="233">
        <v>3520.0000000000005</v>
      </c>
    </row>
    <row r="30" spans="1:9" ht="49.5">
      <c r="A30" s="228">
        <v>28</v>
      </c>
      <c r="B30" s="229" t="s">
        <v>360</v>
      </c>
      <c r="C30" s="230" t="s">
        <v>310</v>
      </c>
      <c r="D30" s="230" t="s">
        <v>309</v>
      </c>
      <c r="E30" s="231" t="s">
        <v>8</v>
      </c>
      <c r="F30" s="228" t="s">
        <v>307</v>
      </c>
      <c r="G30" s="228" t="s">
        <v>307</v>
      </c>
      <c r="H30" s="233">
        <v>3300.0000000000005</v>
      </c>
      <c r="I30" s="233">
        <v>3520.0000000000005</v>
      </c>
    </row>
    <row r="31" spans="1:9" ht="33">
      <c r="A31" s="228">
        <v>29</v>
      </c>
      <c r="B31" s="229" t="s">
        <v>361</v>
      </c>
      <c r="C31" s="230" t="s">
        <v>315</v>
      </c>
      <c r="D31" s="230" t="s">
        <v>309</v>
      </c>
      <c r="E31" s="231" t="s">
        <v>8</v>
      </c>
      <c r="F31" s="228" t="s">
        <v>307</v>
      </c>
      <c r="G31" s="228" t="s">
        <v>307</v>
      </c>
      <c r="H31" s="233">
        <v>3300.0000000000005</v>
      </c>
      <c r="I31" s="233">
        <v>3520.0000000000005</v>
      </c>
    </row>
    <row r="32" spans="1:9" ht="33">
      <c r="A32" s="228">
        <v>30</v>
      </c>
      <c r="B32" s="229" t="s">
        <v>362</v>
      </c>
      <c r="C32" s="230" t="s">
        <v>317</v>
      </c>
      <c r="D32" s="230" t="s">
        <v>309</v>
      </c>
      <c r="E32" s="231" t="s">
        <v>8</v>
      </c>
      <c r="F32" s="228" t="s">
        <v>307</v>
      </c>
      <c r="G32" s="228" t="s">
        <v>307</v>
      </c>
      <c r="H32" s="233">
        <v>3300.0000000000005</v>
      </c>
      <c r="I32" s="233">
        <v>3520.0000000000005</v>
      </c>
    </row>
    <row r="33" spans="1:9" ht="33">
      <c r="A33" s="228">
        <v>31</v>
      </c>
      <c r="B33" s="229" t="s">
        <v>363</v>
      </c>
      <c r="C33" s="230" t="s">
        <v>320</v>
      </c>
      <c r="D33" s="230" t="s">
        <v>309</v>
      </c>
      <c r="E33" s="231" t="s">
        <v>8</v>
      </c>
      <c r="F33" s="228" t="s">
        <v>307</v>
      </c>
      <c r="G33" s="228" t="s">
        <v>308</v>
      </c>
      <c r="H33" s="233">
        <v>3300.0000000000005</v>
      </c>
      <c r="I33" s="233">
        <v>3520.0000000000005</v>
      </c>
    </row>
    <row r="34" spans="1:9" ht="33">
      <c r="A34" s="228">
        <v>32</v>
      </c>
      <c r="B34" s="229" t="s">
        <v>364</v>
      </c>
      <c r="C34" s="230" t="s">
        <v>45</v>
      </c>
      <c r="D34" s="230" t="s">
        <v>309</v>
      </c>
      <c r="E34" s="231" t="s">
        <v>8</v>
      </c>
      <c r="F34" s="228" t="s">
        <v>307</v>
      </c>
      <c r="G34" s="228" t="s">
        <v>307</v>
      </c>
      <c r="H34" s="233">
        <v>3080.0000000000005</v>
      </c>
      <c r="I34" s="233">
        <v>3300.0000000000005</v>
      </c>
    </row>
    <row r="35" spans="1:9" ht="33">
      <c r="A35" s="228">
        <v>33</v>
      </c>
      <c r="B35" s="229" t="s">
        <v>365</v>
      </c>
      <c r="C35" s="230" t="s">
        <v>321</v>
      </c>
      <c r="D35" s="230" t="s">
        <v>309</v>
      </c>
      <c r="E35" s="231" t="s">
        <v>8</v>
      </c>
      <c r="F35" s="228" t="s">
        <v>307</v>
      </c>
      <c r="G35" s="228" t="s">
        <v>308</v>
      </c>
      <c r="H35" s="233">
        <v>3080.0000000000005</v>
      </c>
      <c r="I35" s="233">
        <v>3300.0000000000005</v>
      </c>
    </row>
    <row r="36" spans="1:9" ht="33">
      <c r="A36" s="228">
        <v>34</v>
      </c>
      <c r="B36" s="229" t="s">
        <v>366</v>
      </c>
      <c r="C36" s="230" t="s">
        <v>322</v>
      </c>
      <c r="D36" s="230" t="s">
        <v>309</v>
      </c>
      <c r="E36" s="231" t="s">
        <v>8</v>
      </c>
      <c r="F36" s="228" t="s">
        <v>307</v>
      </c>
      <c r="G36" s="228" t="s">
        <v>307</v>
      </c>
      <c r="H36" s="233">
        <v>3080.0000000000005</v>
      </c>
      <c r="I36" s="233">
        <v>3300.0000000000005</v>
      </c>
    </row>
    <row r="37" spans="1:9" ht="33">
      <c r="A37" s="228">
        <v>35</v>
      </c>
      <c r="B37" s="229" t="s">
        <v>367</v>
      </c>
      <c r="C37" s="230" t="s">
        <v>323</v>
      </c>
      <c r="D37" s="230" t="s">
        <v>309</v>
      </c>
      <c r="E37" s="231" t="s">
        <v>8</v>
      </c>
      <c r="F37" s="228" t="s">
        <v>307</v>
      </c>
      <c r="G37" s="228" t="s">
        <v>308</v>
      </c>
      <c r="H37" s="233">
        <v>3860</v>
      </c>
      <c r="I37" s="233">
        <v>4060</v>
      </c>
    </row>
    <row r="38" spans="1:9" ht="33">
      <c r="A38" s="228">
        <v>36</v>
      </c>
      <c r="B38" s="229" t="s">
        <v>368</v>
      </c>
      <c r="C38" s="230" t="s">
        <v>324</v>
      </c>
      <c r="D38" s="230" t="s">
        <v>309</v>
      </c>
      <c r="E38" s="231" t="s">
        <v>8</v>
      </c>
      <c r="F38" s="228" t="s">
        <v>307</v>
      </c>
      <c r="G38" s="228" t="s">
        <v>308</v>
      </c>
      <c r="H38" s="233">
        <v>5720.0000000000009</v>
      </c>
      <c r="I38" s="233">
        <v>5940.0000000000009</v>
      </c>
    </row>
    <row r="39" spans="1:9" ht="49.5">
      <c r="A39" s="228">
        <v>37</v>
      </c>
      <c r="B39" s="229" t="s">
        <v>369</v>
      </c>
      <c r="C39" s="230" t="s">
        <v>310</v>
      </c>
      <c r="D39" s="230" t="s">
        <v>309</v>
      </c>
      <c r="E39" s="231" t="s">
        <v>8</v>
      </c>
      <c r="F39" s="228" t="s">
        <v>307</v>
      </c>
      <c r="G39" s="228" t="s">
        <v>307</v>
      </c>
      <c r="H39" s="233">
        <v>1100</v>
      </c>
      <c r="I39" s="233">
        <v>1320</v>
      </c>
    </row>
    <row r="40" spans="1:9" ht="33">
      <c r="A40" s="228">
        <v>38</v>
      </c>
      <c r="B40" s="229" t="s">
        <v>370</v>
      </c>
      <c r="C40" s="230" t="s">
        <v>320</v>
      </c>
      <c r="D40" s="230" t="s">
        <v>309</v>
      </c>
      <c r="E40" s="231" t="s">
        <v>8</v>
      </c>
      <c r="F40" s="228" t="s">
        <v>307</v>
      </c>
      <c r="G40" s="228" t="s">
        <v>308</v>
      </c>
      <c r="H40" s="233">
        <v>5940.0000000000009</v>
      </c>
      <c r="I40" s="233">
        <v>6160.0000000000009</v>
      </c>
    </row>
    <row r="41" spans="1:9" ht="33">
      <c r="A41" s="228">
        <v>39</v>
      </c>
      <c r="B41" s="229" t="s">
        <v>371</v>
      </c>
      <c r="C41" s="230" t="s">
        <v>324</v>
      </c>
      <c r="D41" s="230" t="s">
        <v>309</v>
      </c>
      <c r="E41" s="231" t="s">
        <v>8</v>
      </c>
      <c r="F41" s="228" t="s">
        <v>307</v>
      </c>
      <c r="G41" s="228" t="s">
        <v>308</v>
      </c>
      <c r="H41" s="233">
        <v>7100</v>
      </c>
      <c r="I41" s="233">
        <v>7360</v>
      </c>
    </row>
    <row r="42" spans="1:9" ht="33">
      <c r="A42" s="228">
        <v>40</v>
      </c>
      <c r="B42" s="229" t="s">
        <v>372</v>
      </c>
      <c r="C42" s="230" t="s">
        <v>221</v>
      </c>
      <c r="D42" s="230" t="s">
        <v>309</v>
      </c>
      <c r="E42" s="231" t="s">
        <v>9</v>
      </c>
      <c r="F42" s="228" t="s">
        <v>307</v>
      </c>
      <c r="G42" s="228" t="s">
        <v>308</v>
      </c>
      <c r="H42" s="233">
        <v>2900</v>
      </c>
      <c r="I42" s="233">
        <v>3100</v>
      </c>
    </row>
    <row r="43" spans="1:9" ht="33">
      <c r="A43" s="228">
        <v>41</v>
      </c>
      <c r="B43" s="229" t="s">
        <v>373</v>
      </c>
      <c r="C43" s="230" t="s">
        <v>315</v>
      </c>
      <c r="D43" s="230" t="s">
        <v>309</v>
      </c>
      <c r="E43" s="231" t="s">
        <v>4</v>
      </c>
      <c r="F43" s="228" t="s">
        <v>307</v>
      </c>
      <c r="G43" s="228" t="s">
        <v>307</v>
      </c>
      <c r="H43" s="233">
        <v>760</v>
      </c>
      <c r="I43" s="233">
        <v>760</v>
      </c>
    </row>
    <row r="44" spans="1:9" ht="49.5">
      <c r="A44" s="228">
        <v>42</v>
      </c>
      <c r="B44" s="229" t="s">
        <v>374</v>
      </c>
      <c r="C44" s="230" t="s">
        <v>310</v>
      </c>
      <c r="D44" s="230" t="s">
        <v>309</v>
      </c>
      <c r="E44" s="231" t="s">
        <v>8</v>
      </c>
      <c r="F44" s="228" t="s">
        <v>307</v>
      </c>
      <c r="G44" s="228" t="s">
        <v>307</v>
      </c>
      <c r="H44" s="233">
        <v>4060</v>
      </c>
      <c r="I44" s="233">
        <v>4280</v>
      </c>
    </row>
    <row r="45" spans="1:9" ht="16.5">
      <c r="A45" s="681" t="s">
        <v>332</v>
      </c>
      <c r="B45" s="681"/>
      <c r="C45" s="681"/>
      <c r="D45" s="681"/>
      <c r="E45" s="681"/>
      <c r="F45" s="681"/>
      <c r="G45" s="681"/>
      <c r="H45" s="233"/>
      <c r="I45" s="233"/>
    </row>
    <row r="46" spans="1:9" ht="66">
      <c r="A46" s="228">
        <v>43</v>
      </c>
      <c r="B46" s="232" t="s">
        <v>306</v>
      </c>
      <c r="C46" s="230"/>
      <c r="D46" s="228"/>
      <c r="E46" s="231"/>
      <c r="F46" s="228" t="s">
        <v>307</v>
      </c>
      <c r="G46" s="228" t="s">
        <v>307</v>
      </c>
      <c r="H46" s="233">
        <v>200</v>
      </c>
      <c r="I46" s="233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Price total</vt:lpstr>
      <vt:lpstr>Аllergology</vt:lpstr>
      <vt:lpstr>Profiles</vt:lpstr>
      <vt:lpstr>Microbiology</vt:lpstr>
      <vt:lpstr>'Price total'!Заголовки_для_печати</vt:lpstr>
      <vt:lpstr>Аllergology!Заголовки_для_печати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vratthelead.m@gmail.com</cp:lastModifiedBy>
  <cp:lastPrinted>2020-02-26T11:04:51Z</cp:lastPrinted>
  <dcterms:created xsi:type="dcterms:W3CDTF">2015-12-26T05:42:13Z</dcterms:created>
  <dcterms:modified xsi:type="dcterms:W3CDTF">2020-07-14T03:26:12Z</dcterms:modified>
</cp:coreProperties>
</file>