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882"/>
  </bookViews>
  <sheets>
    <sheet name="Жалпы прайс" sheetId="1" r:id="rId1"/>
    <sheet name="Аллергология" sheetId="26" r:id="rId2"/>
    <sheet name="Микробиология" sheetId="11" r:id="rId3"/>
    <sheet name="Профильдер" sheetId="2" r:id="rId4"/>
  </sheets>
  <externalReferences>
    <externalReference r:id="rId5"/>
    <externalReference r:id="rId6"/>
  </externalReferences>
  <definedNames>
    <definedName name="_xlnm._FilterDatabase" localSheetId="1" hidden="1">Аллергология!#REF!</definedName>
    <definedName name="OLE_LINK1" localSheetId="0">'Жалпы прайс'!$A$239</definedName>
    <definedName name="_xlnm.Print_Area" localSheetId="1">Аллергология!$A$1:$F$200</definedName>
  </definedNames>
  <calcPr calcId="144525"/>
</workbook>
</file>

<file path=xl/calcChain.xml><?xml version="1.0" encoding="utf-8"?>
<calcChain xmlns="http://schemas.openxmlformats.org/spreadsheetml/2006/main">
  <c r="G507" i="2" l="1"/>
  <c r="G653" i="2" l="1"/>
  <c r="G644" i="2"/>
  <c r="F644" i="2"/>
  <c r="G635" i="2"/>
  <c r="F635" i="2"/>
  <c r="G610" i="2" l="1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09" i="2"/>
  <c r="G508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F404" i="2"/>
  <c r="G404" i="2" s="1"/>
  <c r="F403" i="2"/>
  <c r="G403" i="2" s="1"/>
  <c r="G402" i="2"/>
  <c r="G401" i="2"/>
  <c r="G400" i="2"/>
  <c r="G399" i="2"/>
  <c r="G394" i="2"/>
  <c r="F394" i="2"/>
  <c r="F385" i="2"/>
  <c r="G385" i="2" s="1"/>
  <c r="F384" i="2"/>
  <c r="G384" i="2" s="1"/>
  <c r="F383" i="2"/>
  <c r="G383" i="2" s="1"/>
  <c r="G382" i="2"/>
  <c r="G381" i="2"/>
  <c r="G376" i="2"/>
  <c r="G375" i="2"/>
  <c r="G374" i="2"/>
  <c r="G373" i="2"/>
  <c r="G372" i="2"/>
  <c r="G371" i="2"/>
  <c r="G370" i="2"/>
  <c r="G369" i="2"/>
  <c r="G363" i="2"/>
  <c r="G362" i="2"/>
  <c r="G360" i="2"/>
  <c r="G359" i="2"/>
  <c r="G358" i="2"/>
  <c r="G357" i="2"/>
  <c r="G356" i="2"/>
  <c r="G355" i="2"/>
  <c r="G354" i="2"/>
  <c r="G353" i="2"/>
  <c r="G352" i="2"/>
  <c r="G351" i="2"/>
  <c r="G350" i="2"/>
  <c r="G343" i="2"/>
  <c r="G342" i="2"/>
  <c r="G341" i="2"/>
  <c r="G340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07" i="2"/>
  <c r="G306" i="2"/>
  <c r="G305" i="2"/>
  <c r="G304" i="2"/>
  <c r="G303" i="2"/>
  <c r="G302" i="2"/>
  <c r="G301" i="2"/>
  <c r="G300" i="2"/>
  <c r="G299" i="2"/>
  <c r="G293" i="2"/>
  <c r="G292" i="2"/>
  <c r="G291" i="2"/>
  <c r="G290" i="2"/>
  <c r="G289" i="2"/>
  <c r="G288" i="2"/>
  <c r="G287" i="2"/>
  <c r="G286" i="2"/>
  <c r="G285" i="2"/>
  <c r="G279" i="2"/>
  <c r="G278" i="2"/>
  <c r="G277" i="2"/>
  <c r="G276" i="2"/>
  <c r="G275" i="2"/>
  <c r="G267" i="2"/>
  <c r="G266" i="2"/>
  <c r="G265" i="2"/>
  <c r="G256" i="2"/>
  <c r="G252" i="2"/>
  <c r="G257" i="2" s="1"/>
  <c r="G229" i="2"/>
  <c r="G228" i="2"/>
  <c r="G227" i="2"/>
  <c r="G226" i="2"/>
  <c r="G225" i="2"/>
  <c r="G224" i="2"/>
  <c r="G223" i="2"/>
  <c r="G222" i="2"/>
  <c r="G221" i="2"/>
  <c r="G215" i="2"/>
  <c r="G214" i="2"/>
  <c r="G213" i="2"/>
  <c r="G212" i="2"/>
  <c r="G211" i="2"/>
  <c r="G240" i="2" s="1"/>
  <c r="G244" i="2" s="1"/>
  <c r="G210" i="2"/>
  <c r="G209" i="2"/>
  <c r="G208" i="2"/>
  <c r="G207" i="2"/>
  <c r="G193" i="2"/>
  <c r="G190" i="2"/>
  <c r="G183" i="2"/>
  <c r="G182" i="2"/>
  <c r="G161" i="2"/>
  <c r="G160" i="2"/>
  <c r="G159" i="2"/>
  <c r="G158" i="2"/>
  <c r="G157" i="2"/>
  <c r="G156" i="2"/>
  <c r="G155" i="2"/>
  <c r="G154" i="2"/>
  <c r="G153" i="2"/>
  <c r="G145" i="2"/>
  <c r="G144" i="2"/>
  <c r="G143" i="2"/>
  <c r="G135" i="2"/>
  <c r="G134" i="2"/>
  <c r="G133" i="2"/>
  <c r="G132" i="2"/>
  <c r="G131" i="2"/>
  <c r="G130" i="2"/>
  <c r="G129" i="2"/>
  <c r="G128" i="2"/>
  <c r="G122" i="2"/>
  <c r="G121" i="2"/>
  <c r="G120" i="2"/>
  <c r="G119" i="2"/>
  <c r="G117" i="2"/>
  <c r="G116" i="2"/>
  <c r="G110" i="2"/>
  <c r="G109" i="2"/>
  <c r="G108" i="2"/>
  <c r="G107" i="2"/>
  <c r="G106" i="2"/>
  <c r="F95" i="2"/>
  <c r="G95" i="2" s="1"/>
  <c r="G100" i="2"/>
  <c r="G99" i="2"/>
  <c r="G98" i="2"/>
  <c r="G97" i="2"/>
  <c r="G96" i="2"/>
  <c r="G94" i="2"/>
  <c r="G92" i="2"/>
  <c r="G91" i="2"/>
  <c r="G90" i="2"/>
  <c r="G86" i="2"/>
  <c r="G83" i="2"/>
  <c r="G82" i="2"/>
  <c r="G81" i="2"/>
  <c r="G80" i="2"/>
  <c r="F84" i="2"/>
  <c r="F93" i="2" s="1"/>
  <c r="F76" i="2"/>
  <c r="F85" i="2" s="1"/>
  <c r="F75" i="2"/>
  <c r="G75" i="2" s="1"/>
  <c r="F74" i="2"/>
  <c r="G74" i="2" s="1"/>
  <c r="F73" i="2"/>
  <c r="G73" i="2" s="1"/>
  <c r="F72" i="2"/>
  <c r="G72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G49" i="2"/>
  <c r="G48" i="2"/>
  <c r="G47" i="2"/>
  <c r="G46" i="2"/>
  <c r="G45" i="2"/>
  <c r="G44" i="2"/>
  <c r="G43" i="2"/>
  <c r="G42" i="2"/>
  <c r="G37" i="2"/>
  <c r="G36" i="2"/>
  <c r="G35" i="2"/>
  <c r="G34" i="2"/>
  <c r="G33" i="2"/>
  <c r="G32" i="2"/>
  <c r="G31" i="2"/>
  <c r="G30" i="2"/>
  <c r="F39" i="2"/>
  <c r="F21" i="2"/>
  <c r="G21" i="2" s="1"/>
  <c r="F22" i="2"/>
  <c r="G22" i="2" s="1"/>
  <c r="F23" i="2"/>
  <c r="G23" i="2" s="1"/>
  <c r="F24" i="2"/>
  <c r="G24" i="2" s="1"/>
  <c r="F25" i="2"/>
  <c r="G25" i="2" s="1"/>
  <c r="F6" i="2"/>
  <c r="G6" i="2" s="1"/>
  <c r="F7" i="2"/>
  <c r="G7" i="2" s="1"/>
  <c r="F8" i="2"/>
  <c r="G8" i="2" s="1"/>
  <c r="F10" i="2"/>
  <c r="G10" i="2" s="1"/>
  <c r="F11" i="2"/>
  <c r="G11" i="2" s="1"/>
  <c r="F12" i="2"/>
  <c r="G12" i="2" s="1"/>
  <c r="F13" i="2"/>
  <c r="G13" i="2" s="1"/>
  <c r="F14" i="2"/>
  <c r="G14" i="2" s="1"/>
  <c r="F123" i="2"/>
  <c r="F611" i="2"/>
  <c r="F557" i="2"/>
  <c r="F510" i="2"/>
  <c r="F481" i="2"/>
  <c r="F444" i="2"/>
  <c r="F308" i="2"/>
  <c r="F294" i="2"/>
  <c r="F162" i="2"/>
  <c r="F364" i="2"/>
  <c r="F336" i="2"/>
  <c r="F280" i="2"/>
  <c r="F270" i="2"/>
  <c r="F260" i="2"/>
  <c r="F253" i="2"/>
  <c r="F147" i="2"/>
  <c r="F136" i="2"/>
  <c r="F111" i="2"/>
  <c r="G50" i="2"/>
  <c r="F52" i="2"/>
  <c r="F230" i="2"/>
  <c r="F344" i="2"/>
  <c r="F346" i="2" s="1"/>
  <c r="F244" i="2"/>
  <c r="F216" i="2"/>
  <c r="F202" i="2"/>
  <c r="F66" i="2" l="1"/>
  <c r="G202" i="2"/>
  <c r="G216" i="2"/>
  <c r="F27" i="2"/>
  <c r="G27" i="2"/>
  <c r="G15" i="2"/>
  <c r="G344" i="2"/>
  <c r="G346" i="2" s="1"/>
  <c r="G123" i="2"/>
  <c r="G230" i="2"/>
  <c r="G270" i="2"/>
  <c r="G260" i="2"/>
  <c r="G52" i="2"/>
  <c r="F77" i="2"/>
  <c r="G280" i="2"/>
  <c r="G294" i="2"/>
  <c r="G39" i="2"/>
  <c r="G66" i="2"/>
  <c r="G308" i="2"/>
  <c r="G364" i="2"/>
  <c r="G444" i="2"/>
  <c r="G481" i="2"/>
  <c r="G510" i="2"/>
  <c r="G557" i="2"/>
  <c r="G611" i="2"/>
  <c r="F15" i="2"/>
  <c r="G84" i="2"/>
  <c r="G111" i="2"/>
  <c r="G136" i="2"/>
  <c r="G147" i="2"/>
  <c r="G162" i="2"/>
  <c r="G336" i="2"/>
  <c r="F386" i="2"/>
  <c r="F388" i="2" s="1"/>
  <c r="G85" i="2"/>
  <c r="F87" i="2"/>
  <c r="G386" i="2"/>
  <c r="G388" i="2" s="1"/>
  <c r="G93" i="2"/>
  <c r="G101" i="2" s="1"/>
  <c r="F101" i="2"/>
  <c r="G417" i="2"/>
  <c r="G76" i="2"/>
  <c r="G77" i="2" s="1"/>
  <c r="G253" i="2"/>
  <c r="F417" i="2"/>
  <c r="G87" i="2" l="1"/>
</calcChain>
</file>

<file path=xl/sharedStrings.xml><?xml version="1.0" encoding="utf-8"?>
<sst xmlns="http://schemas.openxmlformats.org/spreadsheetml/2006/main" count="3928" uniqueCount="807">
  <si>
    <t xml:space="preserve">Антибиотиктерге сезімталдықты анықтаумен  микрофлораға несептің бак. себуі  </t>
  </si>
  <si>
    <t xml:space="preserve">Антибиотиктерге сезімталдықты анықтаумен  микрофлораға өттің бак. себуі  </t>
  </si>
  <si>
    <t xml:space="preserve">Антибиотиктерге сезімталдықты анықтаумен патогенді микрофлораға нәжістің бак. себуі  </t>
  </si>
  <si>
    <t xml:space="preserve">Антибиотиктерге сезімталдықты анықтаумен  микрофлораға қақырықтың бак. себуі  </t>
  </si>
  <si>
    <t xml:space="preserve">Антибиотиктерге сезімталдықты анықтаумен  дисбактериозге нәжістің бак. себуі  </t>
  </si>
  <si>
    <t xml:space="preserve">Антибиотиктерге сезімталдықты анықтаумен  микрофлораға қанның бак. себуі  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</si>
  <si>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</si>
  <si>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>3-5</t>
  </si>
  <si>
    <t>Гонорея (Neisseria gonorrhoeae)</t>
  </si>
  <si>
    <t>Цитомегаловирус (CMV)</t>
  </si>
  <si>
    <t>Кандидоз (Candida albicans)</t>
  </si>
  <si>
    <t>Трихомониаз (Trichomonas vaginalis)</t>
  </si>
  <si>
    <t>Гарднереллез (Gardnerella vaginalis)</t>
  </si>
  <si>
    <t>Уреаплазмоз (Ureaplasma species)</t>
  </si>
  <si>
    <t>Микоплазмоз (Mycoplasma genitalium)</t>
  </si>
  <si>
    <t>Хламидиоз (Chlamydia trachomatis)</t>
  </si>
  <si>
    <t>Бруцеллез IgG</t>
  </si>
  <si>
    <t>Бруцеллез IgА</t>
  </si>
  <si>
    <t>Листериоз IgG</t>
  </si>
  <si>
    <t>Хламидиоз IgM</t>
  </si>
  <si>
    <t>Хламидиоз IgG</t>
  </si>
  <si>
    <t>Трихомониаз IgМ</t>
  </si>
  <si>
    <t>Трихомониаз IgG</t>
  </si>
  <si>
    <t>Уреаплазмоз IgМ</t>
  </si>
  <si>
    <t>Уреаплазмоз IgG</t>
  </si>
  <si>
    <t>Микоплазмоз IgМ</t>
  </si>
  <si>
    <t>Микоплазмоз IgG</t>
  </si>
  <si>
    <t>Описторхоз IgG</t>
  </si>
  <si>
    <t>Лямблиоз IgG</t>
  </si>
  <si>
    <t>Эхинококкоз IgG</t>
  </si>
  <si>
    <t>Аскаридоз IgG</t>
  </si>
  <si>
    <t>АЧТВ</t>
  </si>
  <si>
    <t>Фибриноген</t>
  </si>
  <si>
    <t>ПВ-по-МНО</t>
  </si>
  <si>
    <t>ЦИТОЛОГИЯ</t>
  </si>
  <si>
    <t>Микрореакция</t>
  </si>
  <si>
    <t>Остеокальцин</t>
  </si>
  <si>
    <t>Beta-Cross laps</t>
  </si>
  <si>
    <t>С-пептид</t>
  </si>
  <si>
    <t>Инсулин</t>
  </si>
  <si>
    <t xml:space="preserve">Кортизол </t>
  </si>
  <si>
    <t>Тестостерон</t>
  </si>
  <si>
    <t>Прогестерон</t>
  </si>
  <si>
    <t>Эстрадиол</t>
  </si>
  <si>
    <t>Пролактин</t>
  </si>
  <si>
    <t>Паратгормон</t>
  </si>
  <si>
    <t>Магний</t>
  </si>
  <si>
    <t>Креатинин</t>
  </si>
  <si>
    <t>Альбумин</t>
  </si>
  <si>
    <t>α-амилаза (диастаза)</t>
  </si>
  <si>
    <t>Антистрептолизин О (АСЛО)</t>
  </si>
  <si>
    <t>IgЕ (иммуноглобулин Е)</t>
  </si>
  <si>
    <t>IgG (иммуноглобулин G)</t>
  </si>
  <si>
    <t>IgM (иммуноглобулин М)</t>
  </si>
  <si>
    <t>IgA (иммуноглобулин А)</t>
  </si>
  <si>
    <t>Ферритин</t>
  </si>
  <si>
    <t xml:space="preserve">Трансферрин  </t>
  </si>
  <si>
    <t>Магний (Мg)</t>
  </si>
  <si>
    <t>Аполипопротеин В</t>
  </si>
  <si>
    <t>Аполипопротеин А1</t>
  </si>
  <si>
    <t>Холестерин-ЛПНП</t>
  </si>
  <si>
    <t>Холестерин-ЛПВП</t>
  </si>
  <si>
    <t>Креатинкиназа (КФК)</t>
  </si>
  <si>
    <t>Липаза</t>
  </si>
  <si>
    <t>Лактат</t>
  </si>
  <si>
    <t>Лактатдегидрогеназа (ЛДГ)</t>
  </si>
  <si>
    <t>Гаммаглютамилтрансфераза (ГГТП)</t>
  </si>
  <si>
    <t>Аспартатаминотрансфераза (АСТ)</t>
  </si>
  <si>
    <t>Аланинаминотрансфераза (АЛТ)</t>
  </si>
  <si>
    <t>ГЕМАТОЛОГИЯ</t>
  </si>
  <si>
    <t>Материал</t>
  </si>
  <si>
    <t>ТЕСТ</t>
  </si>
  <si>
    <t>№</t>
  </si>
  <si>
    <t>Микоплазмоз IgA</t>
  </si>
  <si>
    <t>Уреаплазмоз IgA</t>
  </si>
  <si>
    <t>КАРДИОРИСК</t>
  </si>
  <si>
    <t>Глюкоза</t>
  </si>
  <si>
    <t>Аланинаминотрансфераза</t>
  </si>
  <si>
    <t>Аспартатаминотрансфераза</t>
  </si>
  <si>
    <t>α-Амилаза</t>
  </si>
  <si>
    <t>Гаммаглютамилтрансфераза</t>
  </si>
  <si>
    <t>Лактатдегидрогеназа</t>
  </si>
  <si>
    <t>Антистрептолизин О</t>
  </si>
  <si>
    <t>Фосфор</t>
  </si>
  <si>
    <t>2-3</t>
  </si>
  <si>
    <t>ДГЭА-сульфат (дегидроэпиандростерон-сульфат)</t>
  </si>
  <si>
    <t>7</t>
  </si>
  <si>
    <t xml:space="preserve">Прокальцитонин (ПКТ, PCT) </t>
  </si>
  <si>
    <t>экссудат, транссудат</t>
  </si>
  <si>
    <t>5-7</t>
  </si>
  <si>
    <t>2</t>
  </si>
  <si>
    <t>7-14</t>
  </si>
  <si>
    <t>Лямблиоз IgМ</t>
  </si>
  <si>
    <t>Описторхоз IgМ</t>
  </si>
  <si>
    <t>Токсокароз IgG</t>
  </si>
  <si>
    <t>Трихинеллез IgG</t>
  </si>
  <si>
    <t>Лейкоцитарлы формуламен клиникалық қан талдау (ҚЖТ)</t>
  </si>
  <si>
    <t>Ретикулоцитті есептеу</t>
  </si>
  <si>
    <t>ИММУНОГЕМАТОЛОГИЯЛЫҚ ЗЕРТТЕУЛЕР</t>
  </si>
  <si>
    <t>ҚАННЫҢ БИОХИМИЯЛЫҚ ЗЕРТТЕЛУІ</t>
  </si>
  <si>
    <t>Сілтілі фосфатаза (СФ)</t>
  </si>
  <si>
    <t>Ұйқы безі амилазасы</t>
  </si>
  <si>
    <t>Жалпы ақуыз</t>
  </si>
  <si>
    <t xml:space="preserve">Жалпы билирубин </t>
  </si>
  <si>
    <t>Тура билирубин</t>
  </si>
  <si>
    <t>Несеп қышқылы</t>
  </si>
  <si>
    <t>Глюкоза (қан қанты)</t>
  </si>
  <si>
    <t xml:space="preserve">Гликозилирлі гемоглобин </t>
  </si>
  <si>
    <t>Жалпы холестерин</t>
  </si>
  <si>
    <t>Жалпы кальций (Са)</t>
  </si>
  <si>
    <t xml:space="preserve">Бейорганикалық фосфор </t>
  </si>
  <si>
    <t xml:space="preserve">Темір (Fe)  </t>
  </si>
  <si>
    <t>Церуллоплазмин (мыстың алмасуы)</t>
  </si>
  <si>
    <t xml:space="preserve">Сарысудың жасырын теміржалғағыш қабілеті    </t>
  </si>
  <si>
    <t>В12 дәрумені</t>
  </si>
  <si>
    <t>С-реактивті ақуыз</t>
  </si>
  <si>
    <t>С3 комплемент құрамы</t>
  </si>
  <si>
    <t xml:space="preserve">С4 комплемент құрамы </t>
  </si>
  <si>
    <t>Ревматоидты фактор (РФ)</t>
  </si>
  <si>
    <t>Ақуызды фракциялар (ақуыз электрофорезі)</t>
  </si>
  <si>
    <t>НЕСЕПТІҢ БИОХИМИЯЛЫҚ ЗЕРТТЕЛУІ</t>
  </si>
  <si>
    <t>Глюкоза (қант)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</si>
  <si>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</si>
  <si>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</si>
  <si>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</si>
  <si>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Тазалық дәрежесін тексеретін жағынды</t>
  </si>
  <si>
    <t>ТТГ (тиреотропты гормон) ультрасезімталды</t>
  </si>
  <si>
    <t>Т3 (трийодтиронин) жалпы</t>
  </si>
  <si>
    <t>Т4 (тироксин) жалпы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</si>
  <si>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</si>
  <si>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</si>
  <si>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</si>
  <si>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ФСГ (фолликулостимулдайтын гормон)</t>
  </si>
  <si>
    <t>ЛГ (лютеиниздейтін гормон)</t>
  </si>
  <si>
    <t>ХГЧ (хорионикалық гонадотропин)</t>
  </si>
  <si>
    <t>АКТГ (адренокортикотропты гормон)</t>
  </si>
  <si>
    <t>Соматотропты гормон (Cоматотропин, СТГ,Өсу гормоны , Growth hormone, GH)</t>
  </si>
  <si>
    <t>Гистондарға антиделер (Anti Hyston)</t>
  </si>
  <si>
    <t>Антимитохондриалды антиденелер (AMA-M2)</t>
  </si>
  <si>
    <t>Қандағы антиспермалдық антиденелер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</si>
  <si>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</si>
  <si>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</si>
  <si>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</si>
  <si>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</si>
  <si>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ПСА (простатоспецификалық антиген) жалпы (сезімталды)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</si>
  <si>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</si>
  <si>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</si>
  <si>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</si>
  <si>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</si>
  <si>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S100 (меланома, бас миы)</t>
  </si>
  <si>
    <t>СҮЙЕК ТАЛШЫҒЫНЫҢ АЛМАСУ МАРКЕРІ</t>
  </si>
  <si>
    <t xml:space="preserve"> СЕПСИС МАРКЕРІ</t>
  </si>
  <si>
    <t>ДӘРІЛІК МОНИТОРИНГ</t>
  </si>
  <si>
    <t>HBsAg (V2) (гепатит В - үстіртін немесе австралия антигені)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</si>
  <si>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</si>
  <si>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</si>
  <si>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</si>
  <si>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</si>
  <si>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</si>
  <si>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</si>
  <si>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Үшглицеридтер</t>
  </si>
  <si>
    <t>Несепнәр</t>
  </si>
  <si>
    <t>Сифилис (Treponema pallidum жалпы антиденелер)</t>
  </si>
  <si>
    <t>Вассерман реакциясы</t>
  </si>
  <si>
    <t>МЕРЕЗ</t>
  </si>
  <si>
    <t>Хламидияға зерттеу</t>
  </si>
  <si>
    <t>Токсоплазмоз (Toxoplasma gondii) қанда</t>
  </si>
  <si>
    <t>Цитомегаловирус (CMV) қанда</t>
  </si>
  <si>
    <t>Тексеруге қан алу үшін пациентке шығу</t>
  </si>
  <si>
    <t>Қан алу</t>
  </si>
  <si>
    <t>Несеп алу (несепке арналған құты)</t>
  </si>
  <si>
    <t>БАСҚА ҚЫЗМЕТТЕР</t>
  </si>
  <si>
    <t>Дисконт картаны ауыстыру</t>
  </si>
  <si>
    <t>саны</t>
  </si>
  <si>
    <t>сарысу</t>
  </si>
  <si>
    <t xml:space="preserve">несеп </t>
  </si>
  <si>
    <t>сапа</t>
  </si>
  <si>
    <t>жағынды</t>
  </si>
  <si>
    <t>шығу</t>
  </si>
  <si>
    <t>қан</t>
  </si>
  <si>
    <t xml:space="preserve">  ЖҮРЕК-ТАМЫР АУРУЛАРЫНЫҢ ТӘУЕКЕЛ МАРКЕРЛЕРІ ЖӘНЕ КАРДИО ӨЗІНДІК АҚУЫЗДАР</t>
  </si>
  <si>
    <t xml:space="preserve"> "Остеопороз" профилі</t>
  </si>
  <si>
    <t>Прайс бойынша бағасы</t>
  </si>
  <si>
    <t xml:space="preserve">Мерзімі, күні </t>
  </si>
  <si>
    <t xml:space="preserve">Нәтиже </t>
  </si>
  <si>
    <t>Барлығы:</t>
  </si>
  <si>
    <t xml:space="preserve">Жалпы кальций </t>
  </si>
  <si>
    <t>сары су</t>
  </si>
  <si>
    <t>"Анемия диагностикасы" профилі</t>
  </si>
  <si>
    <t xml:space="preserve">Қор-ды </t>
  </si>
  <si>
    <t xml:space="preserve">Мерзім,күн </t>
  </si>
  <si>
    <t>ЭДТА қан</t>
  </si>
  <si>
    <t>Лейкоцитарлық формуласымен клиникалы қан талдауы (ҚЖТ)</t>
  </si>
  <si>
    <t>Бүйректі тексеру</t>
  </si>
  <si>
    <t>сап.</t>
  </si>
  <si>
    <t>Қор-ды</t>
  </si>
  <si>
    <t>Несептің жалпы талдауы</t>
  </si>
  <si>
    <t>несеп</t>
  </si>
  <si>
    <t xml:space="preserve">мерзімі, күн </t>
  </si>
  <si>
    <t>Қанның глюкозасы</t>
  </si>
  <si>
    <t>Гликирленген гемоглобин</t>
  </si>
  <si>
    <t>Несеп глюкозасы</t>
  </si>
  <si>
    <t>Несептегі кетондар</t>
  </si>
  <si>
    <t>мерзім, күн</t>
  </si>
  <si>
    <t>"Ревматологиялық" профиль</t>
  </si>
  <si>
    <t xml:space="preserve"> 2 нұсқа. Толық</t>
  </si>
  <si>
    <t xml:space="preserve"> 1 нұсқа. Стандартты</t>
  </si>
  <si>
    <t>жоқ</t>
  </si>
  <si>
    <t>Бағасы, теңге</t>
  </si>
  <si>
    <t xml:space="preserve">Мерзімі, күн </t>
  </si>
  <si>
    <t>сап/сан</t>
  </si>
  <si>
    <t>Ревматоидты фактор</t>
  </si>
  <si>
    <t>Мерзім, күн</t>
  </si>
  <si>
    <t xml:space="preserve"> 3 нұсқа. Кеңейтілген</t>
  </si>
  <si>
    <t>Лейкоцитарлық формуламен қанның клиникалық талдауы</t>
  </si>
  <si>
    <t>С3 комплемент компоненті</t>
  </si>
  <si>
    <t>С4 комплемент компоненті</t>
  </si>
  <si>
    <t>Лейкоцитарлық формуламен қанның клиникалық анализі</t>
  </si>
  <si>
    <t>мерзімі, күн</t>
  </si>
  <si>
    <t xml:space="preserve">Тік билирубин </t>
  </si>
  <si>
    <t>Жалпы билирубин</t>
  </si>
  <si>
    <t>Сілтілі фосфатаза</t>
  </si>
  <si>
    <t>"Бауырды тексеру" профилі</t>
  </si>
  <si>
    <t>Триглицеридтер</t>
  </si>
  <si>
    <t xml:space="preserve">Жалпы холестерин </t>
  </si>
  <si>
    <t>С-реактивті ақуыз Кардио (жоғары сезімтал)</t>
  </si>
  <si>
    <t>Мерзімі, күн</t>
  </si>
  <si>
    <t>1 нұсқа. Стандартты</t>
  </si>
  <si>
    <t>БИОМАТЕРИАЛ АЛУ БОЙЫНША ҚЫЗМЕТТЕР</t>
  </si>
  <si>
    <t>Жануарлар</t>
  </si>
  <si>
    <t>Ағаштар</t>
  </si>
  <si>
    <t>Шаң</t>
  </si>
  <si>
    <t>Кенелер</t>
  </si>
  <si>
    <t>Зең және саңырауқұлақтар</t>
  </si>
  <si>
    <t>Токсиндер</t>
  </si>
  <si>
    <t>Гельминттер</t>
  </si>
  <si>
    <t>Маталар</t>
  </si>
  <si>
    <t>қақырық</t>
  </si>
  <si>
    <t>өт</t>
  </si>
  <si>
    <t>нәжіс</t>
  </si>
  <si>
    <t>өкпе қабынан сұйықтық</t>
  </si>
  <si>
    <t>Антибиотикке сезімталдықты анықтаумен микрофлораға сол көздің конъюктивасынан жақпаның бак себуі</t>
  </si>
  <si>
    <t>Антибиотикке сезімталдықты анықтаумен микрофлораға оң көздің конъюктивасынан жақпаның бак. себу</t>
  </si>
  <si>
    <t>Антибиотикке сезімталдықты анықтаумен сол құлақтан жақпаның бак. себуі</t>
  </si>
  <si>
    <t>Антибиотикке сезімталдықты анықтаумен оң құлақтан жақпаның бак. себуі</t>
  </si>
  <si>
    <t xml:space="preserve">Антибиотикке сезімталдықты анықтаумен биосұйықтықтың (экссудат, транссудат) бак. себуі </t>
  </si>
  <si>
    <t xml:space="preserve">Антибиотикке сезімталдықты анықтаумен  сол жақ сүт безі секретінің бак. себуі </t>
  </si>
  <si>
    <t>сүт безінің секреті</t>
  </si>
  <si>
    <t>Антибиотикке сезімталдықты анықтаумен  оң жақ сүт безі секретінің бак. себуі</t>
  </si>
  <si>
    <t>Вальпрой қышқылы (Acidum Valproicum, Депакин, Конвулекс)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</si>
  <si>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</si>
  <si>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Холестерин-ТТЛП</t>
  </si>
  <si>
    <t>Холестерин-ЖТЛП</t>
  </si>
  <si>
    <t xml:space="preserve">Органикасыз фосфор </t>
  </si>
  <si>
    <t>Т3 (трийодтиронин) еркін</t>
  </si>
  <si>
    <t>Т4 (тироксин) еркін</t>
  </si>
  <si>
    <t>17-ОН Прогестерон (17-ОП)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</si>
  <si>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</si>
  <si>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Антиген CA 72-4 (асқазан, анабездері)</t>
  </si>
  <si>
    <t>ПСА (простатоспецификалық антиген) еркін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</si>
  <si>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</si>
  <si>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</si>
  <si>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</si>
  <si>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</si>
  <si>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Жыныстық герпес вирусы IgG</t>
  </si>
  <si>
    <t xml:space="preserve"> ЭДТА-мен қан</t>
  </si>
  <si>
    <t>ЭДТА-мен қан</t>
  </si>
  <si>
    <t>Герпес I, II түрлері (HSV I,II)</t>
  </si>
  <si>
    <t>Адамнын вирус папилломысы 16-18 (сапалы)</t>
  </si>
  <si>
    <t>Адамнын вирус папилломысы 16-18 (санды)</t>
  </si>
  <si>
    <t>қырын</t>
  </si>
  <si>
    <t xml:space="preserve">Саңырауқұлаққа қарсы препараттарға сезімталдықты анықтаумен  саңырауқұлақ микрофлорасына аңқадан жақпаның бак. себуі </t>
  </si>
  <si>
    <t xml:space="preserve">Саңырауқұлаққа қарсы препараттарға сезімталдықты анықтаумен  цервикалды каналдан жақпаның бак. себуі </t>
  </si>
  <si>
    <t xml:space="preserve">Саңырауқұлаққа қарсы препараттарға сезімталдықты анықтаумен  кандидозға сол құлақтан жақпаның бак. себуі </t>
  </si>
  <si>
    <t xml:space="preserve">Саңырауқұлаққа қарсы препараттарға сезімталдықты анықтаумен  кандидозға қақырықтың бак. себуі </t>
  </si>
  <si>
    <t>ұрық</t>
  </si>
  <si>
    <t xml:space="preserve">Антибиотиктерге сезімталдықты анықтаумен  микрофлораға ұрықтің бак. себуі  </t>
  </si>
  <si>
    <t>қынаптан алынған қырыны</t>
  </si>
  <si>
    <t>Na цитраты</t>
  </si>
  <si>
    <t>ЕПО-ға биоматериалды тасымалдау (ВИЧ)</t>
  </si>
  <si>
    <t>Антибиотикке сезімталдықты анықтаумен алтындай стафилококке аңқадан алынған жақпаның бак. себуі</t>
  </si>
  <si>
    <t>Антибиотикке сезімталдықты анықтаумен алтындай стафилококке мұрыннан алынған жақпаның бак. себуі</t>
  </si>
  <si>
    <t>Антибиотикке сезімталдықты анықтаумен алтындай стафилококке цервикалды каналдан алынған жақпаның бак. себуі</t>
  </si>
  <si>
    <t>Антибиотикке сезімталдықты анықтаумен микрофлораға аңқадан алынған  жақпаның бак. себу</t>
  </si>
  <si>
    <t>Антибиотикке сезімталдықты анықтаумен микрофлораға мұрыннан алынған  жақпаның бак. себу</t>
  </si>
  <si>
    <t>Антибиотикке сезімталдықты анықтаумен микрофлораға өкпеқап сұйықтығын  бак. себу</t>
  </si>
  <si>
    <t>Антибиотикке сезімталдықты анықтаумен микрофлораға синовия сұйықтығын  бак. себу</t>
  </si>
  <si>
    <t>синовия сұйықтық</t>
  </si>
  <si>
    <t>Антибиотикке сезімталдықты анықтаумен алтындай стафилококке вагина  секретін бак. себуі</t>
  </si>
  <si>
    <t>вагина секреті</t>
  </si>
  <si>
    <t>Антибиотикке сезімталдықты анықтаумен микрофлораға вагина  секретін бак. себу</t>
  </si>
  <si>
    <t>Антибиотикке сезімталдықты анықтаумен микрофлораға  цервикалды каналдан алынған жақпаның бак. себуі</t>
  </si>
  <si>
    <t>құлақтан бөленетін заттар,       жақпа</t>
  </si>
  <si>
    <t>Антибиотикке сезімталдықты анықтаумен  аңқадан алынған жақпаның бак. себуі</t>
  </si>
  <si>
    <t>уретрадан бөленетін заттар</t>
  </si>
  <si>
    <t>терінің бетінен сыртқы жарадан  жақпасы</t>
  </si>
  <si>
    <t xml:space="preserve">Антибиотикке сезімталдықты анықтаумен терінің бетінен сыртқы жарадан  бөленетін заттардың жақпаның бак. себуі </t>
  </si>
  <si>
    <t xml:space="preserve">Антибиотикке сезімталдықты анықтаумен  терең жарадан  бөленетін заттардың жақпаның бак. себуі </t>
  </si>
  <si>
    <t>жарадан бөленетін заттар</t>
  </si>
  <si>
    <t xml:space="preserve">Саңырауқұлаққа қарсы препараттарға сезімталдықты анықтаумен саңырауқұлаққа микрофлорасына мұрыннан алынған  жақпаның бак. себуі </t>
  </si>
  <si>
    <t xml:space="preserve">Саңырауқұлаққа қарсы препараттарға сезімталдықты анықтаумен  кандидозға вагина  секретін бак. себуі </t>
  </si>
  <si>
    <t>вагинадан бөленетін заттар</t>
  </si>
  <si>
    <t xml:space="preserve">Саңырауқұлаққа қарсы препараттарға сезімталдықты анықтаумен  кандидозға оң құлақтан жақпаның бак. себуі </t>
  </si>
  <si>
    <t>Саңырауқұлаққа қарсы препараттарға сезімталдықты анықтаумен  кандидозға  аңқадан алынған жақпаның бак. себуі</t>
  </si>
  <si>
    <t xml:space="preserve">Саңырауқұлаққа қарсы препараттарға сезімталдықты анықтаумен  кандидозға терең жарадан  бөленетін заттардың жақпаның бак. себуі </t>
  </si>
  <si>
    <t>простата сөлі</t>
  </si>
  <si>
    <t xml:space="preserve">Антибиотиктерге сезімталдықты анықтаумен  микрофлораға простата сөлінің бак. себуі  </t>
  </si>
  <si>
    <t xml:space="preserve">Антибиотикке сезімталдықты анықтаусыз алтындай стафилококке аңқадан /мұрыннан алынған  жақпаның бак. себуі </t>
  </si>
  <si>
    <t xml:space="preserve">Антибиотикке сезімталдықты анықтаумен микрофлораға  уретра бөленеттін заттардың бак. себуі </t>
  </si>
  <si>
    <t xml:space="preserve">Саңырауқұлаққа қарсы препараттарға сезімталдықты анықтаумен  кандидозға  уретра бөленеттін заттардың  бак. себуі </t>
  </si>
  <si>
    <t xml:space="preserve">Гонококкты инфекцияны анықтау  уретра бөленеттін заттардың  микроскопиялық зерттеме </t>
  </si>
  <si>
    <t xml:space="preserve">3 нұсқа. Кеңейтілген </t>
  </si>
  <si>
    <t>Атероген индексі</t>
  </si>
  <si>
    <t>Натриуреттік гармон  (В-типі) N-сонғысы пропептид (NT-proBNP, N-terminal pro-brain natriuretic peptide, pro-B-type natriuretic peptide)</t>
  </si>
  <si>
    <t>Циклдiк цитруллинген пептидке антиденелер (ЦЦПА, anti-CCP, Ревматоидты артриттің маркері)</t>
  </si>
  <si>
    <t>Қантты диабет диагностикасы</t>
  </si>
  <si>
    <t>ЭДТА мен қан</t>
  </si>
  <si>
    <t>Паразитоздар</t>
  </si>
  <si>
    <t>Герпес I, II типы (HSV I,II)</t>
  </si>
  <si>
    <t>(Rotor-Gene 6000-шi анализатор) нақты уақыт тәртiбiндегi ПЦР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</si>
  <si>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</si>
  <si>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 xml:space="preserve">Қан тобы (Blood group, АВ0) және Резус-ықпалы (Резус-фактор, Rh-factor, Rh) </t>
  </si>
  <si>
    <t>HCV  (С гепатит)</t>
  </si>
  <si>
    <t>Anti-HAV IgM (А гепатиті)</t>
  </si>
  <si>
    <t>HBsAg (V2) (В гепатиті - үстіртін немесе австралия антигені)</t>
  </si>
  <si>
    <t>Anti-HCV (С гепатиті)</t>
  </si>
  <si>
    <t xml:space="preserve">Тромбин уақыты </t>
  </si>
  <si>
    <t>Соз (Neisseria gonorrhoeae)</t>
  </si>
  <si>
    <t>Қалқанша бездi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</si>
  <si>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</si>
  <si>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</si>
  <si>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</si>
  <si>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</si>
  <si>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 xml:space="preserve">"Операция алдындағы"профилі. </t>
  </si>
  <si>
    <t xml:space="preserve">Интимді профилі (ИФА) </t>
  </si>
  <si>
    <t xml:space="preserve">"Интимді" профилі (ПЦР әйел адамнан) </t>
  </si>
  <si>
    <t>Антиген СА 125 (аналық бездері)</t>
  </si>
  <si>
    <t>ЖҰҚПАЛЫ АУРУЛАРДЫҢ СЕРОЛОГИЯЛЫҚ МАРКЕРЛЕРІ (ИФА)</t>
  </si>
  <si>
    <t>ҚАЛА ІШІНДЕ КӨЛІКТІК ҚЫЗМЕТ КӨРСЕТУ</t>
  </si>
  <si>
    <t>БИОМАТЕРИАЛДЫ АЛУ БОЙЫНША ҚЫЗМЕТТЕР</t>
  </si>
  <si>
    <t>сілемей үстінің жағыңдысы</t>
  </si>
  <si>
    <t>Альдостерон</t>
  </si>
  <si>
    <t>Гомоцистеин</t>
  </si>
  <si>
    <t>Герпес вирусы IgG</t>
  </si>
  <si>
    <t>Герпес вирусы IgM</t>
  </si>
  <si>
    <t>I бойдың инсулин тәрізді факторы  (ИФР-1, Соматомедин-С, insulin-like growth factor I, IGF-1)</t>
  </si>
  <si>
    <t>Жиынтықты антиядерлы антиденелер скринингі (ANA screen)</t>
  </si>
  <si>
    <t>Экстракцияланған ядерлыантиденелер (ENA screen)</t>
  </si>
  <si>
    <t>β-ХГЧ антиденесі</t>
  </si>
  <si>
    <t>иә</t>
  </si>
  <si>
    <t>Шығынсыз материалдар  бағасы, тенге</t>
  </si>
  <si>
    <t>Шығыс материалдар  бағасы, тенге</t>
  </si>
  <si>
    <t>уретрадан бөлінетін заттар</t>
  </si>
  <si>
    <t xml:space="preserve">беткейлік сілемейлі сүртінді </t>
  </si>
  <si>
    <t>Антибиотиктерге сезімталдықты анықтауымен Ureaplasma spp./M.hominis айқындайтын бак.посев</t>
  </si>
  <si>
    <t>кол.</t>
  </si>
  <si>
    <t>3-6</t>
  </si>
  <si>
    <t>Хламидиоз IgА</t>
  </si>
  <si>
    <t>Дәрумендер мен микроэлементтер</t>
  </si>
  <si>
    <t>Профиль бойынша арнайы баға</t>
  </si>
  <si>
    <t>Жалпы кальций  (Са)</t>
  </si>
  <si>
    <t>Неорганикалық фосфор</t>
  </si>
  <si>
    <t xml:space="preserve">Ионизирленген Na/K/Са </t>
  </si>
  <si>
    <t>Церулоплазмин (обмен меди алмасуы)</t>
  </si>
  <si>
    <t>Тест</t>
  </si>
  <si>
    <t xml:space="preserve">Қызылша IgG </t>
  </si>
  <si>
    <t xml:space="preserve">Қызылша IgM  </t>
  </si>
  <si>
    <t>Аспергиллез IgG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</si>
  <si>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</si>
  <si>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25-OH дәрумені D (25-OH vitamin D, 25(OH)D, 25-hydroxycalciferol)</t>
  </si>
  <si>
    <t>ДӘРУМЕНДЕР</t>
  </si>
  <si>
    <t>Mycoplasma pneumoniae  IgА</t>
  </si>
  <si>
    <t>Mycoplasma pneumoniae IgМ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</si>
  <si>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</si>
  <si>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</si>
  <si>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Кальцитонин</t>
  </si>
  <si>
    <t xml:space="preserve">Шошқаборық IgG </t>
  </si>
  <si>
    <t xml:space="preserve">Шошқаборық IgM  </t>
  </si>
  <si>
    <t>НЕ-4 (аналық бездері)</t>
  </si>
  <si>
    <t>Триптаза</t>
  </si>
  <si>
    <t>Эозинофилдi катиондi ақуыз (ECP)</t>
  </si>
  <si>
    <t>Ересектерге арналған Фадиатоп</t>
  </si>
  <si>
    <t>Балаларга арналған Фадиатоп</t>
  </si>
  <si>
    <t>Артық салмақ мәселесі</t>
  </si>
  <si>
    <t xml:space="preserve">Атероген индексі </t>
  </si>
  <si>
    <t>Атероген индексі (тегін)</t>
  </si>
  <si>
    <t>Фолий қышқылы (фолат)</t>
  </si>
  <si>
    <t>Аллергендер панелі: үйдің шаңы мен зеңі</t>
  </si>
  <si>
    <t>Альфа-1-Антитрипсин</t>
  </si>
  <si>
    <t>Қарағанды, Петропавл</t>
  </si>
  <si>
    <t>WalkAway-40 Siemens (Германия) автоматты анализаторда микробиологиялық зерттемелер</t>
  </si>
  <si>
    <t>РИФ-ДИАГНОСТИКА*</t>
  </si>
  <si>
    <t>КОАГУЛОГИЯЛЫҚ ЗЕРТТЕУЛЕР*</t>
  </si>
  <si>
    <t>КДЗ "ОЛИМП" жүйесінің басқа қалалар</t>
  </si>
  <si>
    <t>Флороценоз NCMT (Neisseria gonorrhoeae, Chlamydia trachomatis, Mycoplasma genitalium, Trichomonas vaginalis)</t>
  </si>
  <si>
    <t>Мұрын қуысы шырышының риноцитограммасы</t>
  </si>
  <si>
    <t>ИММУНОЛОГИЯЛЫҚ ЗЕРТТЕУЛЕР</t>
  </si>
  <si>
    <t>Интерлейкин 6 (ИЛ-6, Interleukin 6, IL-6)</t>
  </si>
  <si>
    <t>сапа/саны</t>
  </si>
  <si>
    <t>Цитомегаловирус (CMV), қанда ДНК-ның сандық мөлшерін анықтау</t>
  </si>
  <si>
    <t>Флороценоз-Бактериалды вагиноз (Gardnerella vaginalis, Atopobium vaginae, Lactobacillus spp., Bacteria spp.), количественное определение ДНК</t>
  </si>
  <si>
    <t>Флороценоздың комплекстік зерттеуі №1 (NCMT, Бактериальный вагиноз, Микоплазмы, Аэробы, Кандиды)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</si>
  <si>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</si>
  <si>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</si>
  <si>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Флороценоз №2 (Бактериальды вагиноз, Микоплазмалар, Аэробтар, Кандидалар)</t>
  </si>
  <si>
    <t xml:space="preserve"> (COBAS TaqMan® 48 анализатор) нақты уақыт тәртiбiндегi ПЦР</t>
  </si>
  <si>
    <t>14</t>
  </si>
  <si>
    <t>Эритропоэтин (Erythropoetin)</t>
  </si>
  <si>
    <t>Рекомбинантты алергендер</t>
  </si>
  <si>
    <t>С-реактивті ақуыз кардио (аса сезімтал)</t>
  </si>
  <si>
    <t>Флороценоз-Микоплазма (Ureaplasma parvum, Ureaplasma urealiticum, Mycoplasma hominis), ДНК-ның сандық мөлшерін анықтау</t>
  </si>
  <si>
    <t>ДИАГНОСТИКАЛЫҚ ПРОФИЛЬДЕР</t>
  </si>
  <si>
    <t>Фосфатидилсерин-IgG</t>
  </si>
  <si>
    <t>Қоры-тынды</t>
  </si>
  <si>
    <t>Мерзімі, күні</t>
  </si>
  <si>
    <t>Бағасы, теңгемен</t>
  </si>
  <si>
    <t>Катепсин G қарсы антиденелер</t>
  </si>
  <si>
    <t>Ішкі факторға қарсы антиденелер</t>
  </si>
  <si>
    <t>Нуклеосомаға қарсы антиденелер</t>
  </si>
  <si>
    <t>Париеталды жасушаларға қарсы антиденелер</t>
  </si>
  <si>
    <t xml:space="preserve">
АУТОИММУНДЫ АУРУЛАРДЫҢ ДИАГНОСТИКАСЫ
</t>
  </si>
  <si>
    <t>Коагулограмма (Гемостаз)</t>
  </si>
  <si>
    <t>1</t>
  </si>
  <si>
    <t xml:space="preserve">"Интимді" профилі (ПЦР ер адамнан, қырын ) </t>
  </si>
  <si>
    <t xml:space="preserve">"Интимді" профилі (ПЦР ер адамнан, несеп) </t>
  </si>
  <si>
    <t>Қан плазмасындағы фибриногенді талдауышта анықтау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</si>
  <si>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</si>
  <si>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</si>
  <si>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</si>
  <si>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</si>
  <si>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</si>
  <si>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Спорт профилi</t>
  </si>
  <si>
    <t>Anti-HBeAg-IgG</t>
  </si>
  <si>
    <t>Anti-HBcAg-IgM</t>
  </si>
  <si>
    <t>HBeAg</t>
  </si>
  <si>
    <t>Anti-HBsAg total</t>
  </si>
  <si>
    <t>Anti-HBCAg total</t>
  </si>
  <si>
    <t>HBsAg, quantitative</t>
  </si>
  <si>
    <t>Бруцеллез IgM</t>
  </si>
  <si>
    <t>кач.</t>
  </si>
  <si>
    <t xml:space="preserve">Гепатит В вирусының генотипін анықтау (A, B, C и D) </t>
  </si>
  <si>
    <t>Гепатит С вирусы (HCV-RNA, санды)</t>
  </si>
  <si>
    <t>ПЦР тәсілімен гепатит С вирусының генотипін анықтау  (1а, 1b, 2, 3а, 4, 5а и 6)</t>
  </si>
  <si>
    <t>цервикалды каналдан қырын</t>
  </si>
  <si>
    <t>ЭДТА-мен қан/жұтқыншақтан қырын</t>
  </si>
  <si>
    <t>ПЦР тәсілімен биологиялық материалда герпес вирусың (I,II) анықтау, сапалы</t>
  </si>
  <si>
    <t xml:space="preserve">ПЦР тәсілімен биологиялық материалда қызамық вирусың анықтау </t>
  </si>
  <si>
    <t>TORCH профилі: токсоплазма, цитомегаловирус, қызамық вирусы, герпес</t>
  </si>
  <si>
    <t>Зерттеулер пакеті</t>
  </si>
  <si>
    <t>Несепте ақуызды анықтау</t>
  </si>
  <si>
    <t>3-7</t>
  </si>
  <si>
    <t>Карбамазепиннің дәрілік мониторингі</t>
  </si>
  <si>
    <t>Helicobacter pylori биологиялық материалда анықтау, ПЦР тәсілі</t>
  </si>
  <si>
    <t>гастроскоп үстінен жағынды</t>
  </si>
  <si>
    <t>Жағындының микроскопиялық зерттеуі</t>
  </si>
  <si>
    <t>Электрохемилюминисценция әдісімен қанның сары суында анықтайтын қабыршақты жасуша карциномасының антигені (SCCA)</t>
  </si>
  <si>
    <t>Жатыр мойнынан алынған жағындының цитологиялық зерттеуі 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</si>
  <si>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</si>
  <si>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</si>
  <si>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</si>
  <si>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</si>
  <si>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</si>
  <si>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Лямблиоз IgА</t>
  </si>
  <si>
    <t>НӘЖІСТІҢ БИОХИМИЯЛЫҚ ЗЕРТТЕЛУІ</t>
  </si>
  <si>
    <t>Helicobacter pylori антигенін анықтау</t>
  </si>
  <si>
    <t>Ұйқы безілік эластазаны анықтау</t>
  </si>
  <si>
    <t>Дәрі-дәрімектерге төзбеушілікті анықтау тесті (базофильдерді белсендіруді анықтайтын тест, CAST)</t>
  </si>
  <si>
    <t>Кальпротектинді анықтау</t>
  </si>
  <si>
    <t>БЕДЕУЛІКТІҢ ДИАГНОСТИКАСЫ</t>
  </si>
  <si>
    <t>ПРЕНАТАЛДЫ СКРИНИНГ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</si>
  <si>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</si>
  <si>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</si>
  <si>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</si>
  <si>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</si>
  <si>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Гепатит В вирусы (сапалы, 100 ХБ/мл)</t>
  </si>
  <si>
    <t>Гепатит В вирусы (саны, 150 ХБ/мл)</t>
  </si>
  <si>
    <t>Адамнын вирус папилломасы (16, 18, 31, 33, 35, 39, 45, 51, 52, 56, 58, 59 түрлерін генотипті жасау )</t>
  </si>
  <si>
    <t>Гепатит С вирусы (сапалы,100 ХБ/мл)</t>
  </si>
  <si>
    <t>Гепатит C вирусы (саны, 300 ХБ/мл)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</si>
  <si>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</si>
  <si>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</si>
  <si>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> 4</t>
  </si>
  <si>
    <t>Мочевина</t>
  </si>
  <si>
    <t>25-OH витамин D (25-OH vitamin D, 25(OH)D, 25-hydroxycalciferol)</t>
  </si>
  <si>
    <t>Витамин В12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</si>
  <si>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</si>
  <si>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</si>
  <si>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</si>
  <si>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</si>
  <si>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</si>
  <si>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</si>
  <si>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</si>
  <si>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 xml:space="preserve">Жүктілікке дайындалу профилі. Ерлер. Толық. </t>
  </si>
  <si>
    <t xml:space="preserve">Жүктілікке дайындалу профилі. Ерлер. Кеңейтілген. </t>
  </si>
  <si>
    <t xml:space="preserve">Жүктілікке дайындалу профилі. Әйелдер. Негізгі. </t>
  </si>
  <si>
    <t xml:space="preserve">Жүктілікке дайындалу профилі. Әйелдер. Толық. </t>
  </si>
  <si>
    <t xml:space="preserve">Жүктілікке дайындалу профилі. Әйелдер. Кеңейтілген. </t>
  </si>
  <si>
    <t>саны/сапа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</si>
  <si>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</si>
  <si>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</si>
  <si>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>Anti-Toxo IgМ (Toxoplasma gondii  IgМ классының антиденелері)</t>
  </si>
  <si>
    <t>Anti-CMV-IgМ (Цитомегаловирусқа IgМ классының антиденелері)</t>
  </si>
  <si>
    <t>Флороценоз-Кандиды (Candida albicans, Candida grabrata, Candida krusei, Candida parapsilosis/tropicalis), ДНК-ны сандық анықтау</t>
  </si>
  <si>
    <t>Темір (Fe)</t>
  </si>
  <si>
    <t xml:space="preserve">В12 витамині </t>
  </si>
  <si>
    <t>ХГЧ (хориондық гонадотропин)</t>
  </si>
  <si>
    <t>Фолий қышқылыэ (фолат)</t>
  </si>
  <si>
    <t>Шабындық шөптер</t>
  </si>
  <si>
    <t>Бидай</t>
  </si>
  <si>
    <t>Арамшөптер</t>
  </si>
  <si>
    <t>Жәндіктер</t>
  </si>
  <si>
    <t>Дәрі-дәрімектер</t>
  </si>
  <si>
    <t>Әр түрлі</t>
  </si>
  <si>
    <t>Жануарлар аллергендері панельдері</t>
  </si>
  <si>
    <t>Аллергендер панелі: шөптер және ағаштар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</si>
  <si>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</si>
  <si>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</si>
  <si>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</si>
  <si>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Аллергендер панелі: азық-түлік</t>
  </si>
  <si>
    <t>Аллергендердiң панелдерiне ерекше Ig E анықтауы (скрининг):</t>
  </si>
  <si>
    <t>Азық-түлік</t>
  </si>
  <si>
    <t>"КДЛ ОЛИМП-тегі" аллергологиялық зерттеулер</t>
  </si>
  <si>
    <t>ИФА әдісімен зерттейтін қандағы ВИЧ антиденелер 1,2</t>
  </si>
  <si>
    <t>Пролактинмен қоса макропролактиннің мөлшерін анықтау</t>
  </si>
  <si>
    <t>LuxScan 10K Microarray Scanner анализаторындағы аллергодиагностика</t>
  </si>
  <si>
    <t>ISAC-тест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</si>
  <si>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</si>
  <si>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</si>
  <si>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ИФА әдісі бойынша Эпштейн-Барр вирусының капсидтік антигенінің IgG авидность индексін анықтау</t>
  </si>
  <si>
    <t>Иммуногемилюминесценция арқылы сарысудағы анти Мюллер гормонын анықтау</t>
  </si>
  <si>
    <t>қырын, несеп</t>
  </si>
  <si>
    <t xml:space="preserve">М-градиент, антисарысу панелімен иммунотипирование (IgG/A/M/каппа/лямбда) М-градиенттің сандық анықтауы </t>
  </si>
  <si>
    <t>SS-A (Ro) компонентіне қарсы антиденелер</t>
  </si>
  <si>
    <t>SS-B (La) компонентіне қарсы антиденелер</t>
  </si>
  <si>
    <t>Scl-70 компонентіне қарсы антиденелер</t>
  </si>
  <si>
    <t>Jo-1 компонентіне қарсы антиденелер</t>
  </si>
  <si>
    <t>Rib-P компонентіне қарсы антиденелер</t>
  </si>
  <si>
    <t>Екі спиральды ДНҚ қарсы антиденелер (скрининг)</t>
  </si>
  <si>
    <t>Бір спиральды ДНҚ қарсы антиденелер</t>
  </si>
  <si>
    <t xml:space="preserve">C1q комплементтің субкомпонентіне қарсы антиденелер </t>
  </si>
  <si>
    <t>Бета-2-гликопротеинге қарсы антиденелер, скрининг</t>
  </si>
  <si>
    <t>Эластазаға қарсы антиденелер</t>
  </si>
  <si>
    <t>Антитела к миелопероксидазе қарсы антиденелер (Anti-MPO)</t>
  </si>
  <si>
    <t>Рибосомалық P–ақуызына қарсы антиденелер (Anti-PR3)</t>
  </si>
  <si>
    <t>Лактоферритинге қарсы антиденелр</t>
  </si>
  <si>
    <t>Тіндік трансглутаминазаға қарсы антиденелер (скрининг)</t>
  </si>
  <si>
    <t>Saccharomyces cerevisiae қарсы антиденелер ASCA (IgA)</t>
  </si>
  <si>
    <t>Saccharomyces cerevisiae қарсы антиденелер ASCA (IgG)</t>
  </si>
  <si>
    <t>Инсулинге қарсы антиденелер</t>
  </si>
  <si>
    <t>Аннексин V қарсы антиденелер (IgG)</t>
  </si>
  <si>
    <t>Шумақша базальды мембранасына қарсы антиденелер (Anti-GBM)</t>
  </si>
  <si>
    <t>ГИСТОЛОГИЯЛЫҚ ЗЕРТТЕУ</t>
  </si>
  <si>
    <t>Ота-биопсиялық материал</t>
  </si>
  <si>
    <t>6</t>
  </si>
  <si>
    <t>2-4</t>
  </si>
  <si>
    <t xml:space="preserve"> (QIAsymphony) нақты уақыт тәртiбiндегi ПЦР</t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</si>
  <si>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</si>
  <si>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</si>
  <si>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</si>
  <si>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</si>
  <si>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 xml:space="preserve">ПТР әдісімен биологиялық материалда D гепатиті вирусының PHK анықтау санды (ультрасезімталдық) </t>
  </si>
  <si>
    <t xml:space="preserve">ЦЕЛИАКИЯНЫҢ ДИАГНОСТИКАСЫ </t>
  </si>
  <si>
    <t xml:space="preserve">терi биоптаты </t>
  </si>
  <si>
    <t>қан/сарысу</t>
  </si>
  <si>
    <t>Целиакия IgG (тіндік трансглутаминазаға қарсы lgG)</t>
  </si>
  <si>
    <t>Целиакия IgA (тіндік трансглутаминазаға қарсы lgА)</t>
  </si>
  <si>
    <t>Эндомизиге қарсы lgG тiке емес иммунофлюоресценция әдісі</t>
  </si>
  <si>
    <t>Эндомизиге қарсы lgА тiке емес иммунофлюоресценция әдісі</t>
  </si>
  <si>
    <t>Анти-Мюллер гормоны (АМГ, AMH, anti-Mullerian hormone)</t>
  </si>
  <si>
    <t>Терi биоптатының комплекстi зерттеуi (гематоксилин-эозинмен бояу, IgG, IgM, IgA, c4d иммунофлюоресценциясы)</t>
  </si>
  <si>
    <t>Терi биоптатында IgА-ны тура иммунофлюоресценция әдісімен анықтау</t>
  </si>
  <si>
    <t>Терi биоптатында IgG-ды тура иммунофлюоресценция әдісімен анықтау</t>
  </si>
  <si>
    <t>Терi биоптатында IgM-дi тура иммунофлюоресценция әдісімен анықтау</t>
  </si>
  <si>
    <t>Терi биоптатында C4d комплемент компонентiң тура иммунофлюоресценция әдісімен анықтау</t>
  </si>
  <si>
    <t>ANA/AMA/ASMA/PCA қарсы антиденелердi тiке емес иммунофлюоресценция әдісімен анықтау</t>
  </si>
  <si>
    <t>ANCA скрининг (PR3, MPO антигендері)</t>
  </si>
  <si>
    <t>Антифосфолипидті скрининг, IgG</t>
  </si>
  <si>
    <t>Антифосфолипидті скрининг, IgМ</t>
  </si>
  <si>
    <t>Альбумин / креатининнің несептегі бір бөлігіндегі коэффициенті</t>
  </si>
  <si>
    <t>ИНВАЗИЯЛЫ ЕМЕС ПРЕНАТАЛДЫ ТЕСТ</t>
  </si>
  <si>
    <t>Trisomy test (13,18 и 21)</t>
  </si>
  <si>
    <t>Trisomy test+ (13,18, 21, XY, микроделеция)</t>
  </si>
  <si>
    <t>10-14</t>
  </si>
  <si>
    <t>ИММУНОГИСТОЛОГИЯЛЫҚ ЗЕРТТЕУЛЕР</t>
  </si>
  <si>
    <t>Сүт безі ісіктерінің иммуногистологиялық зерттеуі (HER-2/neu, прогестерон рецепторы, эстроген рецепторы және KI-67)</t>
  </si>
  <si>
    <t>парафин блоктаоры, стеклоблоакторы</t>
  </si>
  <si>
    <t>-</t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</si>
  <si>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ДНК-ны сандық анықтау</t>
    </r>
  </si>
  <si>
    <t>Қорытын-ды</t>
  </si>
  <si>
    <t>Мерзімі,             күн</t>
  </si>
  <si>
    <t>Спецификалық иммуноглобулин Е-ні анықтау (жаңа зерттеулер)</t>
  </si>
  <si>
    <r>
      <t>Флороценоз-Аэробтар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ДНК-ның сандық мөлшерін анықтау</t>
    </r>
  </si>
  <si>
    <r>
      <t>Нәжіс алу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(нәжіске арналған құты)</t>
    </r>
  </si>
  <si>
    <t>Анықтау Y-хромосоманың ұрықтың қанында молекулалық-генетикалық әдіспен (жынысы ұрықтың)</t>
  </si>
  <si>
    <t>Ұрықтың  резус-фактор  анықтау   қанында молекулалық-генетикалық әдіспен (ген RHD)</t>
  </si>
  <si>
    <t>4-2</t>
  </si>
  <si>
    <t>веналық қан/плазма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</si>
  <si>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</si>
  <si>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</si>
  <si>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</si>
  <si>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</si>
  <si>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</si>
  <si>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</si>
  <si>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</si>
  <si>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ПТР әдісімен биологиялық материалда  Эпштейн - Барр вирусын (ВПГ-IV) анықтау</t>
  </si>
  <si>
    <t>Глиадинге  антидене IgA</t>
  </si>
  <si>
    <t xml:space="preserve">Глиадинге қарсы антидене IgG  </t>
  </si>
  <si>
    <t xml:space="preserve">сарысу, ЭДТА-мен қан, несеп, жагынды </t>
  </si>
  <si>
    <t xml:space="preserve">ИФА әдісі бойынша қан сарысуындағы Эпштейн-Барр вирусының ерте антигеніне арналған IgG анықтау </t>
  </si>
  <si>
    <t>ИФА әдісі бойынша қан сарысуындағы Эпштейн-Барр вирусының капсидті антигенін (HSV-IV) IgМ анықтау</t>
  </si>
  <si>
    <t>ИФА әдісі бойынша қан сарысуындағы Эпштейн-Барр вирусының капсидті антигенін (HSV-IV) IgG анықтау</t>
  </si>
  <si>
    <t>ИФА әдісі бойынша қан сарысуындағы Эпштейн-Барр вирусының IgG ядролық антигенін анықтау</t>
  </si>
  <si>
    <t>Helicobacter pylori Ig A, Helicobacter pylori  IgG</t>
  </si>
  <si>
    <t>Helicobacter pylori  IgG</t>
  </si>
  <si>
    <t>Helicobacter pylori IgA</t>
  </si>
  <si>
    <t>Трихинеллез IgМ</t>
  </si>
  <si>
    <t>Профиль "Beauty - Сұлулық" Әдемі тырнақ, күшті шаш</t>
  </si>
  <si>
    <t>Қан сарысуында кардиолипинге антиденелерге ИФТ әдісімен анықтау (IgA, IgG, IgM)</t>
  </si>
  <si>
    <t>"Предвакцинальды" пакет  (овальбумин f232, дрожжи f45, формальдегид k80, казеин f78, α- лактальбумин f76, бұқалық сарысулық альбумин e204, желатин c74)</t>
  </si>
  <si>
    <t>Қайың  rBet v 1 PR-10 IgE, t215</t>
  </si>
  <si>
    <t>Қайың rBet v 2, rBet v 4 IgE, t221</t>
  </si>
  <si>
    <t>Қайың rBet v 2 профилин, t216</t>
  </si>
  <si>
    <t>Қайың rBet v 4, t220</t>
  </si>
  <si>
    <t>Шабындық тимофеевка rPhl p 1, g205</t>
  </si>
  <si>
    <t>Шабындық тимофеевка rPhl p 7, g210</t>
  </si>
  <si>
    <t>Шабындық тимофеевка rPhl p 12 профилин, g212</t>
  </si>
  <si>
    <t>Шабындық тимофеевка rPhl p 5b, g215</t>
  </si>
  <si>
    <t>Шабындық тимофеевка rPhl p 1, rPhl p 5b IgE, g213</t>
  </si>
  <si>
    <t>Шабындық тимофеевка rPhl p 7, rPhl p 12 IgE, g214</t>
  </si>
  <si>
    <t xml:space="preserve">Амброзия nAmb a 1 IgE, w230                    </t>
  </si>
  <si>
    <t xml:space="preserve">Жусан nArt v 1 IgE, w231 </t>
  </si>
  <si>
    <t>Жусан nArt v 3 LTP IgE, w233</t>
  </si>
  <si>
    <t>Мысық rFel d 1 IgE, e94</t>
  </si>
  <si>
    <t>Тауық жұмыртқасы, f245</t>
  </si>
  <si>
    <t>Жұмыртқа сарысы, f75</t>
  </si>
  <si>
    <t>Жұмыртқа ақуызы, f1</t>
  </si>
  <si>
    <t>Сиыр сүті, f2</t>
  </si>
  <si>
    <t>Қайнаған сүт, f231</t>
  </si>
  <si>
    <t>Ешкі сүті, f300</t>
  </si>
  <si>
    <t>Сүт сарысуы, f236</t>
  </si>
  <si>
    <t>Альфа-лактоальбумин, f26</t>
  </si>
  <si>
    <t>Бета-лактоглобулин, f77</t>
  </si>
  <si>
    <t>Казеин, f78</t>
  </si>
  <si>
    <t>Қызыл балық, f41</t>
  </si>
  <si>
    <t>Балық, f3</t>
  </si>
  <si>
    <t>Майшабақ, f205</t>
  </si>
  <si>
    <t>Форель, f204</t>
  </si>
  <si>
    <t>Асшаян, f24</t>
  </si>
  <si>
    <t>Шошқа еті, f26</t>
  </si>
  <si>
    <t>Сиыр еті, f27</t>
  </si>
  <si>
    <t>Қой еті, f88</t>
  </si>
  <si>
    <t>Тауық еті, f83</t>
  </si>
  <si>
    <t>Күркетауық еті, f284</t>
  </si>
  <si>
    <t>Саңырауқұлақтар, f212</t>
  </si>
  <si>
    <t>Клейковина (глютен), f79</t>
  </si>
  <si>
    <t>Қарақұмық, f11</t>
  </si>
  <si>
    <t>Арпа, f6</t>
  </si>
  <si>
    <t>Күріш, f9</t>
  </si>
  <si>
    <t>Соя, f14</t>
  </si>
  <si>
    <t>Кофе, f221</t>
  </si>
  <si>
    <t>Шай, f222</t>
  </si>
  <si>
    <t>Какао/шоколад, f93</t>
  </si>
  <si>
    <t>Бал, f247</t>
  </si>
  <si>
    <t>Жержаңғақ, f13</t>
  </si>
  <si>
    <t>Грек жаңғағы, f256</t>
  </si>
  <si>
    <t>Бадам, f20</t>
  </si>
  <si>
    <t>Кешью жаңғағы, f202</t>
  </si>
  <si>
    <t>Пісте, f203</t>
  </si>
  <si>
    <t>Наубайшының ашытқысы, f45</t>
  </si>
  <si>
    <t>Қырыққабат, f216</t>
  </si>
  <si>
    <t>Сәбіз, f31</t>
  </si>
  <si>
    <t>Асқабақ, f225</t>
  </si>
  <si>
    <t>Томат, f25</t>
  </si>
  <si>
    <t>Қияр, f244</t>
  </si>
  <si>
    <t>Сарымсақ, f47</t>
  </si>
  <si>
    <t>Пияз, f48</t>
  </si>
  <si>
    <t>Қызыл бұрыш (паприка), f218</t>
  </si>
  <si>
    <t>Қара бұрыш, f280</t>
  </si>
  <si>
    <t>Аскөк, f277</t>
  </si>
  <si>
    <t>Өрік, f237</t>
  </si>
  <si>
    <t>Қарбыз, f239</t>
  </si>
  <si>
    <t>Ананас, f210</t>
  </si>
  <si>
    <t>Апельсин, f33</t>
  </si>
  <si>
    <t>Банан, f92</t>
  </si>
  <si>
    <t>Жүзім, f259</t>
  </si>
  <si>
    <t>Шие, f242</t>
  </si>
  <si>
    <t>Алмұрт, f94</t>
  </si>
  <si>
    <t>Қауын, f87</t>
  </si>
  <si>
    <t>Таңқұрай, f343</t>
  </si>
  <si>
    <t>Киви, f84</t>
  </si>
  <si>
    <t>Құлпынай, f44</t>
  </si>
  <si>
    <t>Лимон, f208</t>
  </si>
  <si>
    <t>Қара өрік, f255</t>
  </si>
  <si>
    <t>Мандарин, f302</t>
  </si>
  <si>
    <t>Шабдалы, f95</t>
  </si>
  <si>
    <t>Хурма, f301</t>
  </si>
  <si>
    <t>Алма, f49</t>
  </si>
  <si>
    <t>Картоп, f35</t>
  </si>
  <si>
    <t>Жүгері, f8</t>
  </si>
  <si>
    <t>Сұлы, f7</t>
  </si>
  <si>
    <t>Қаз (қауырсын), e70</t>
  </si>
  <si>
    <t>Тауық (қауырсын), e85</t>
  </si>
  <si>
    <t>Қой (эпителийі) , e81</t>
  </si>
  <si>
    <t>Тоты (қауырсын), e213</t>
  </si>
  <si>
    <t>Бұйра тоты (қауырсын), e78</t>
  </si>
  <si>
    <t>Мысық (қайызғақ), e1</t>
  </si>
  <si>
    <t>Ит (қайызғақ), e5</t>
  </si>
  <si>
    <t>Аламан (эпителийі), e84</t>
  </si>
  <si>
    <t>Қайың, t3</t>
  </si>
  <si>
    <t>Үйеңкі шетені, t1</t>
  </si>
  <si>
    <t>Терек, t14</t>
  </si>
  <si>
    <t>Кірпі құрамасы, g3</t>
  </si>
  <si>
    <t>Шалғынды-шөп, g8</t>
  </si>
  <si>
    <t>Шабындық арпасы, g4</t>
  </si>
  <si>
    <t>Жүгері, g202</t>
  </si>
  <si>
    <t>Егісті сұлы, g14</t>
  </si>
  <si>
    <t>Қара бидай, g12</t>
  </si>
  <si>
    <t>Шабындық атқонақ, g6</t>
  </si>
  <si>
    <t>Жасымық тәрізді алабота, w15</t>
  </si>
  <si>
    <t>Ақ алабота, w10</t>
  </si>
  <si>
    <t>Бақбақ, w8</t>
  </si>
  <si>
    <t>Ащы жусан, w5</t>
  </si>
  <si>
    <t>Кәдімгі жусан, w6</t>
  </si>
  <si>
    <t>Түймедақ, w206</t>
  </si>
  <si>
    <t>Кәдімгі ойраншөп, w2</t>
  </si>
  <si>
    <t>Биік ойраншөп, w1</t>
  </si>
  <si>
    <t>Жалған ойраншөп, w4</t>
  </si>
  <si>
    <t>Қоспа ойраншөп, wx209</t>
  </si>
  <si>
    <t>Greer түрлі үй шаңы, h1</t>
  </si>
  <si>
    <t>Hollister-Stier түрлі үй шаңы, h2</t>
  </si>
  <si>
    <t>Dermatophagoides pteronyssinus  үй шаңының кенесі, d1</t>
  </si>
  <si>
    <t>Dermatophagoides farinae үй шаңының кенесі, d2</t>
  </si>
  <si>
    <t xml:space="preserve">Dermatophagoides microceras  үй шаңының кенесі, d3 </t>
  </si>
  <si>
    <t>Euroglyphus maynei үй шаңының кенесі, d74</t>
  </si>
  <si>
    <t>Blomia tropicalis үй шаңының кенесі, d201</t>
  </si>
  <si>
    <t>Penicillium notatum зең саңырауқұлақшасы, m1</t>
  </si>
  <si>
    <t>Cladosporium herbarum  зең саңырауқұлақшасы, m2</t>
  </si>
  <si>
    <t>Alternaria alternata  зең саңырауқұлақшасы, m6</t>
  </si>
  <si>
    <t>Candida albicans ашытқы саңырауқұлақшасы, m5</t>
  </si>
  <si>
    <t>Aspergillus terreus саңырауқұлағы, m36</t>
  </si>
  <si>
    <t>Aspergillus flavus саңырауқұлағы, m228</t>
  </si>
  <si>
    <t>А.энтеротоксині (S.aureus), m80</t>
  </si>
  <si>
    <t>В.энтеротоксині (S.aureus), m81</t>
  </si>
  <si>
    <t>Жыланқұрт, p1</t>
  </si>
  <si>
    <t>Маса, i71</t>
  </si>
  <si>
    <t>Пенициллин G, c1</t>
  </si>
  <si>
    <t>Пенициллин V, c2</t>
  </si>
  <si>
    <t>Амоксициллин, c5</t>
  </si>
  <si>
    <t>Мақта, o1</t>
  </si>
  <si>
    <t>Латекс, k82</t>
  </si>
  <si>
    <t>Темекі, o201</t>
  </si>
  <si>
    <t>Формальдегид, k80</t>
  </si>
  <si>
    <t>Күнбағыс дәні, k84</t>
  </si>
  <si>
    <t>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ақуызы. еx70</t>
  </si>
  <si>
    <t>Жануарлар аллергендері панелі: мысықтың қайызғағы, аттың  қайызғағы, сиырдың , иттің қайызғағы.  еx1</t>
  </si>
  <si>
    <t>Жануарлар аллергендері панелі: тауықтың, қаздың,тотықұстың қауырсыны. еx73</t>
  </si>
  <si>
    <t>Жануарлар аллергендері панелі: тауықтың, үйректің, қаздың,тотықұстың қауырсыны. еx71</t>
  </si>
  <si>
    <t>Зең аллергендерінің панелі: Penicillium notatum, Cladosporium herbarum, Aspergillus fumigatus, Alternaria alternata. мx1</t>
  </si>
  <si>
    <t xml:space="preserve">Зең аллергендерінің панелі: Penicillium notatum, Cladosporium herbarum, Aspergillus fumigatus, Candida albicans, Alternaria tenuis, Setomelanomma rostrata. мx2 </t>
  </si>
  <si>
    <t xml:space="preserve">Шаңды аллергендер панелі: Hollister-Stier Labs үй шаңы, Dermatophagoides pteronyssinus, Dermatophagoides farinae, Blatella germanica. hx2 </t>
  </si>
  <si>
    <t xml:space="preserve">Ағаштар аллергендерінің панелі: қандыағаш, қоңыр, шегіршін, тал, терек. tx5  </t>
  </si>
  <si>
    <t xml:space="preserve">Ағаштар аллергендерінің панелі: сұр қандаағаш, аққайын, кәдімгі жаңғақтық, ақ емен, ақ тал. tx9  </t>
  </si>
  <si>
    <t xml:space="preserve">Шөп аллергендері панелі: тарғақ шөп, шалғынды бозот,  жайылым райграс / үйбидайық, шалғынды бидайық, шалғынды қонақот. gx1 </t>
  </si>
  <si>
    <t xml:space="preserve">Шөп аллергендері панелі: шошқаның пальмасы, тайпасы, тайпасы, шалғынды, сорғұм, қарақұмық. gx2 </t>
  </si>
  <si>
    <t xml:space="preserve">Шөп аллергендері панелі: хош иісті спикелет, топырақ, жалпы қамыс, қара бидай егістігі, бухарник жүні. gx4 </t>
  </si>
  <si>
    <t>Ингаляциондық аллергендер панелі: шошқаның пальмасы, саусақтар, қышқылдар, қарлығандар, жусандар, қылқан жапырақтар. rx4</t>
  </si>
  <si>
    <t xml:space="preserve">Арам шөптер аллергендері панелі: голометельді ойраншөп, кәдімгі жусан, бақажапырақ, ланцетолисті, алабота, алабота. wx2 </t>
  </si>
  <si>
    <t xml:space="preserve">Арам шөптер аллергендері панелі: егінек бақбақ, бақажапырақ, ақ алабота, алтыншыбық. wx7 </t>
  </si>
  <si>
    <t xml:space="preserve">Азық-түлік аллергендерінің панелі: нәлім, асшаяны, көгілдір мидия, тунец, албырт. fx2 </t>
  </si>
  <si>
    <t>Азық-түлік аллергендерінің панелі: арахис, фундук, бразиль жаңғағы, бадам, кокос. fx1</t>
  </si>
  <si>
    <t xml:space="preserve">Азық-түлік аллергендерінің панелі: бидай ұны, арпа ұны, жүгері ұны, күнжіт, қарақұмық ұны. fx3 </t>
  </si>
  <si>
    <t xml:space="preserve">Азық-түлік аллергендерінің панелі: яичный белок, коровье молоко, треска, пшеничная мука, арахис, соевые бобы. fx5 </t>
  </si>
  <si>
    <t xml:space="preserve">Азық-түлік аллергендерінің панелі: асбұршақ, ақ бадана, сәбіз, картоп.  fx13 </t>
  </si>
  <si>
    <t xml:space="preserve">Азық-түлік аллергендерінің панелі: қызанақ, саумалдық, орамжапырақ, паприка. fx14 </t>
  </si>
  <si>
    <t xml:space="preserve">Азық-түлік аллергендерінің панелі: апельсин, банан, алма, шабдалы. fx15 </t>
  </si>
  <si>
    <t xml:space="preserve">Азық-түлік аллергендерінің панелі: бидай ұны, қара бидай ұны, арпа ұны, күріш ұны. fx20 </t>
  </si>
  <si>
    <t xml:space="preserve">Азық-түлік аллергендерінің панелі: киви, қауын, банан, шабдалы, ананас. fx21 </t>
  </si>
  <si>
    <t xml:space="preserve">Азық-түлік аллергендерінің панелі: жұмыртқа ақуызы, сиыр сүті, арахис, қыша. fx26 </t>
  </si>
  <si>
    <t xml:space="preserve">Азық-түлік аллергендерінің панелі: апельсин, лимон, грейпфрут, мандарин. fx29 </t>
  </si>
  <si>
    <t xml:space="preserve">Азық-түлік аллергендерінің панелі: киви, манго, банан, авокадо, папаья. fx30 </t>
  </si>
  <si>
    <t xml:space="preserve">Азық-түлік аллергендерінің панелі: алма, алмұрт, шабдалы, шие, слива. fx31 </t>
  </si>
  <si>
    <t xml:space="preserve">Азық-түлік аллергендерінің панелі: шошқа еті, тауық еті, сиыр еті, қой еті. fx73 </t>
  </si>
  <si>
    <t xml:space="preserve">Азық-түлік аллергендерінің панелі: нәлім, майшабақ, скумбрия, камбала. fx74 </t>
  </si>
  <si>
    <t xml:space="preserve">ИФА әдісі бойынша қан сарысуындағы Цистицеркке (Taenia solium) арналған IgG анықтау </t>
  </si>
  <si>
    <t xml:space="preserve">ИФА әдісі бойынша қан сарысуындағы иерсиниоз (Y.enterocolitica,Y.pseudotuberculosis) арналған IgA анықтау </t>
  </si>
  <si>
    <t xml:space="preserve">ИФА әдісі бойынша қан сарысуындағы иерсиниоз (Y.enterocolitica,Y.pseudotuberculosis) арналған IgM анықтау </t>
  </si>
  <si>
    <t xml:space="preserve">ИФА әдісі бойынша қан сарысуындағы иерсиниоз (Y.enterocolitica,Y.pseudotuberculosis) арналған IgG анықтау </t>
  </si>
  <si>
    <t>Анисакис  (Anisakis) тұқымының нематодтарына Ig G анықтау</t>
  </si>
  <si>
    <t>Нәжісте Ламблия антигенін анықтау</t>
  </si>
  <si>
    <t>2-5</t>
  </si>
  <si>
    <t>Na/K/Сl*</t>
  </si>
  <si>
    <t>Na/K/Са иондалған*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</si>
  <si>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 (Даун синдромы, Патау/Эдвардс синдромы)</t>
  </si>
  <si>
    <t>Лейкоцитарлы формуламен клиникалық қан талдау (ҚЖТ)*</t>
  </si>
  <si>
    <t>Ретикулоцитті есептеу*</t>
  </si>
  <si>
    <t>Қан тобы (Blood group, АВ0) және Резус-ықпалы (Резус-фактор, Rh-factor, Rh)*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</si>
  <si>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 (Даун синдромы, Патау/Эдвардс синдромы, Шерешевский-Тернер синдромы)</t>
  </si>
  <si>
    <t>1-2</t>
  </si>
  <si>
    <t>тыныс шығару кезіндегі ауа</t>
  </si>
  <si>
    <t>МОЛЕКУЛАЛЫҚ ГЕНЕТИКАЛЫҚ ЗЕРТТЕУ</t>
  </si>
  <si>
    <t>ТЫНЫСТЫҚ УРЕАЗДЫҚ ТЕСТІЛЕУ*</t>
  </si>
  <si>
    <t>Хеликобактер пилори (14 Helicobacter pylori) үшін 14C-уреазды тыныс сынағы*</t>
  </si>
  <si>
    <r>
      <t xml:space="preserve">Назар  аударыңыз! Жұлдызшамен </t>
    </r>
    <r>
      <rPr>
        <b/>
        <i/>
        <sz val="11"/>
        <rFont val="Segoe UI"/>
        <family val="2"/>
        <charset val="204"/>
      </rPr>
      <t>*</t>
    </r>
    <r>
      <rPr>
        <b/>
        <i/>
        <sz val="11"/>
        <color theme="1"/>
        <rFont val="Segoe UI"/>
        <family val="2"/>
        <charset val="204"/>
      </rPr>
      <t xml:space="preserve"> белгіленген зерттеулердің филиалдарда бағалары мен орындалу мүмкіндігі жайында  тіркеушілерден немесе 59-79-69  тел. бойынша байланыс-орталығынан анықтау қажет.</t>
    </r>
  </si>
  <si>
    <t>жартылай сандық</t>
  </si>
  <si>
    <r>
      <t>Ота-биопсиялық материалдың 1блок- препаратын гистологиялық зерттеу</t>
    </r>
    <r>
      <rPr>
        <b/>
        <sz val="11"/>
        <rFont val="Segoe UI"/>
        <family val="2"/>
        <charset val="204"/>
      </rPr>
      <t>*</t>
    </r>
  </si>
  <si>
    <t>Биоматериалды алу</t>
  </si>
  <si>
    <t>"ОЛИМП" КЛИНИКАЛЫҚ-ДИАГНОСТИКАЛЫҚ ЗЕРТХАНАЛАРЫНЫҢ АҚЫЛЫ ҚЫЗМЕТІНІҢ БАҒА ТІЗБЕСІ 10.12.2019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</si>
</sst>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4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Segoe UI"/>
      <family val="2"/>
      <charset val="204"/>
    </font>
    <font>
      <b/>
      <sz val="11"/>
      <color indexed="8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name val="Arial Cyr"/>
      <family val="2"/>
      <charset val="204"/>
    </font>
    <font>
      <sz val="11"/>
      <color indexed="8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000000"/>
      <name val="Segoe UI"/>
      <family val="2"/>
      <charset val="204"/>
    </font>
    <font>
      <b/>
      <sz val="11"/>
      <name val="Arial Cyr"/>
      <family val="2"/>
      <charset val="204"/>
    </font>
    <font>
      <sz val="11"/>
      <color rgb="FF1F497D"/>
      <name val="Segoe UI"/>
      <family val="2"/>
      <charset val="204"/>
    </font>
    <font>
      <b/>
      <i/>
      <sz val="11"/>
      <color theme="1"/>
      <name val="Segoe UI"/>
      <family val="2"/>
      <charset val="204"/>
    </font>
    <font>
      <b/>
      <i/>
      <sz val="11"/>
      <name val="Segoe U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7">
    <xf numFmtId="0" fontId="0" fillId="0" borderId="0"/>
    <xf numFmtId="0" fontId="14" fillId="0" borderId="0"/>
    <xf numFmtId="0" fontId="10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2" fillId="0" borderId="0"/>
    <xf numFmtId="0" fontId="8" fillId="0" borderId="0"/>
    <xf numFmtId="4" fontId="23" fillId="6" borderId="17" applyNumberFormat="0" applyProtection="0">
      <alignment vertical="center"/>
    </xf>
    <xf numFmtId="4" fontId="23" fillId="6" borderId="17" applyNumberFormat="0" applyProtection="0">
      <alignment horizontal="left" vertical="center" indent="1"/>
    </xf>
    <xf numFmtId="4" fontId="24" fillId="7" borderId="18" applyNumberFormat="0" applyProtection="0">
      <alignment horizontal="left" vertical="center" indent="1"/>
    </xf>
    <xf numFmtId="4" fontId="25" fillId="8" borderId="17" applyNumberFormat="0" applyProtection="0">
      <alignment horizontal="right" vertical="center"/>
    </xf>
    <xf numFmtId="4" fontId="26" fillId="3" borderId="17" applyNumberFormat="0" applyProtection="0">
      <alignment horizontal="left" vertical="center" indent="1"/>
    </xf>
    <xf numFmtId="0" fontId="27" fillId="0" borderId="0"/>
    <xf numFmtId="0" fontId="28" fillId="0" borderId="0" applyFill="0"/>
    <xf numFmtId="0" fontId="22" fillId="0" borderId="0"/>
    <xf numFmtId="0" fontId="5" fillId="0" borderId="0"/>
    <xf numFmtId="0" fontId="29" fillId="0" borderId="0" applyFill="0"/>
    <xf numFmtId="0" fontId="16" fillId="0" borderId="0"/>
    <xf numFmtId="0" fontId="29" fillId="0" borderId="0" applyFill="0"/>
    <xf numFmtId="0" fontId="21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1" fillId="0" borderId="0"/>
    <xf numFmtId="0" fontId="8" fillId="0" borderId="0"/>
  </cellStyleXfs>
  <cellXfs count="465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/>
    <xf numFmtId="0" fontId="11" fillId="0" borderId="0" xfId="0" applyFont="1" applyFill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 applyFill="1" applyBorder="1"/>
    <xf numFmtId="0" fontId="15" fillId="0" borderId="0" xfId="1" applyFont="1" applyFill="1"/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0" fillId="4" borderId="0" xfId="0" applyFill="1"/>
    <xf numFmtId="0" fontId="15" fillId="4" borderId="0" xfId="0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15" fillId="4" borderId="0" xfId="0" applyNumberFormat="1" applyFont="1" applyFill="1" applyAlignment="1">
      <alignment horizontal="center" vertical="center"/>
    </xf>
    <xf numFmtId="0" fontId="33" fillId="0" borderId="0" xfId="0" applyFont="1"/>
    <xf numFmtId="0" fontId="31" fillId="0" borderId="30" xfId="1" applyFont="1" applyFill="1" applyBorder="1" applyAlignment="1">
      <alignment horizontal="center" vertical="center" wrapText="1"/>
    </xf>
    <xf numFmtId="0" fontId="31" fillId="4" borderId="30" xfId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1" fontId="36" fillId="0" borderId="2" xfId="64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1" fillId="0" borderId="25" xfId="66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/>
    <xf numFmtId="0" fontId="31" fillId="0" borderId="2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4" borderId="2" xfId="7" applyFont="1" applyFill="1" applyBorder="1" applyAlignment="1">
      <alignment horizontal="center"/>
    </xf>
    <xf numFmtId="0" fontId="31" fillId="4" borderId="2" xfId="7" applyFont="1" applyFill="1" applyBorder="1" applyAlignment="1">
      <alignment vertical="top" wrapText="1"/>
    </xf>
    <xf numFmtId="0" fontId="31" fillId="4" borderId="2" xfId="7" applyFont="1" applyFill="1" applyBorder="1" applyAlignment="1">
      <alignment horizontal="center" vertical="top" wrapText="1"/>
    </xf>
    <xf numFmtId="0" fontId="31" fillId="4" borderId="2" xfId="7" applyFont="1" applyFill="1" applyBorder="1" applyAlignment="1">
      <alignment horizontal="justify" vertical="top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vertical="center" wrapText="1"/>
    </xf>
    <xf numFmtId="0" fontId="31" fillId="4" borderId="0" xfId="7" applyFont="1" applyFill="1" applyBorder="1" applyAlignment="1">
      <alignment horizontal="center"/>
    </xf>
    <xf numFmtId="0" fontId="31" fillId="4" borderId="0" xfId="7" applyFont="1" applyFill="1" applyBorder="1" applyAlignment="1">
      <alignment vertical="center" wrapText="1"/>
    </xf>
    <xf numFmtId="0" fontId="31" fillId="4" borderId="0" xfId="7" applyFont="1" applyFill="1" applyBorder="1" applyAlignment="1">
      <alignment horizontal="center" vertical="center" wrapText="1"/>
    </xf>
    <xf numFmtId="0" fontId="31" fillId="0" borderId="2" xfId="0" applyFont="1" applyBorder="1"/>
    <xf numFmtId="0" fontId="31" fillId="0" borderId="5" xfId="0" applyFont="1" applyBorder="1" applyAlignment="1">
      <alignment horizontal="center"/>
    </xf>
    <xf numFmtId="0" fontId="31" fillId="0" borderId="2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4" xfId="0" applyFont="1" applyBorder="1"/>
    <xf numFmtId="0" fontId="31" fillId="0" borderId="2" xfId="3" applyFont="1" applyBorder="1" applyAlignment="1">
      <alignment horizontal="center"/>
    </xf>
    <xf numFmtId="0" fontId="31" fillId="0" borderId="2" xfId="3" applyFont="1" applyBorder="1" applyAlignment="1">
      <alignment horizontal="center" vertical="center"/>
    </xf>
    <xf numFmtId="0" fontId="31" fillId="0" borderId="2" xfId="0" applyFont="1" applyFill="1" applyBorder="1" applyAlignment="1">
      <alignment vertical="top" wrapText="1"/>
    </xf>
    <xf numFmtId="0" fontId="31" fillId="0" borderId="2" xfId="0" applyFont="1" applyFill="1" applyBorder="1" applyAlignment="1">
      <alignment horizontal="center" vertical="top" wrapText="1"/>
    </xf>
    <xf numFmtId="0" fontId="31" fillId="0" borderId="2" xfId="3" applyFont="1" applyFill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center" vertical="center" wrapText="1"/>
    </xf>
    <xf numFmtId="0" fontId="31" fillId="0" borderId="0" xfId="3" applyFont="1" applyBorder="1" applyAlignment="1">
      <alignment horizontal="center"/>
    </xf>
    <xf numFmtId="0" fontId="31" fillId="0" borderId="0" xfId="3" applyFont="1" applyFill="1" applyBorder="1" applyAlignment="1">
      <alignment vertical="center" wrapText="1"/>
    </xf>
    <xf numFmtId="0" fontId="31" fillId="0" borderId="0" xfId="3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4" borderId="2" xfId="7" applyFont="1" applyFill="1" applyBorder="1"/>
    <xf numFmtId="0" fontId="31" fillId="4" borderId="4" xfId="7" applyFont="1" applyFill="1" applyBorder="1"/>
    <xf numFmtId="0" fontId="31" fillId="0" borderId="0" xfId="0" applyFont="1" applyBorder="1"/>
    <xf numFmtId="0" fontId="31" fillId="0" borderId="2" xfId="0" applyFont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20" fillId="4" borderId="0" xfId="7" applyFont="1" applyFill="1" applyBorder="1"/>
    <xf numFmtId="0" fontId="31" fillId="0" borderId="6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31" fillId="0" borderId="16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30" xfId="1" applyFont="1" applyFill="1" applyBorder="1" applyAlignment="1">
      <alignment vertical="center" wrapText="1"/>
    </xf>
    <xf numFmtId="49" fontId="31" fillId="0" borderId="30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0" fontId="31" fillId="0" borderId="1" xfId="1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justify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7" xfId="1" applyFont="1" applyFill="1" applyBorder="1" applyAlignment="1">
      <alignment horizontal="center" vertical="top" wrapText="1"/>
    </xf>
    <xf numFmtId="0" fontId="31" fillId="0" borderId="2" xfId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vertical="top" wrapText="1"/>
    </xf>
    <xf numFmtId="0" fontId="31" fillId="0" borderId="2" xfId="8" applyFont="1" applyFill="1" applyBorder="1"/>
    <xf numFmtId="49" fontId="31" fillId="0" borderId="2" xfId="8" applyNumberFormat="1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31" fillId="0" borderId="7" xfId="3" applyFont="1" applyBorder="1" applyAlignment="1">
      <alignment horizontal="center"/>
    </xf>
    <xf numFmtId="0" fontId="31" fillId="0" borderId="9" xfId="0" applyFont="1" applyFill="1" applyBorder="1" applyAlignment="1">
      <alignment horizontal="center" vertical="top" wrapText="1"/>
    </xf>
    <xf numFmtId="0" fontId="31" fillId="0" borderId="7" xfId="8" applyFont="1" applyFill="1" applyBorder="1" applyAlignment="1">
      <alignment horizontal="center" vertical="center"/>
    </xf>
    <xf numFmtId="0" fontId="31" fillId="0" borderId="9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1" fillId="0" borderId="1" xfId="0" applyFont="1" applyFill="1" applyBorder="1"/>
    <xf numFmtId="0" fontId="31" fillId="0" borderId="2" xfId="0" applyFont="1" applyFill="1" applyBorder="1" applyAlignment="1">
      <alignment vertical="top"/>
    </xf>
    <xf numFmtId="0" fontId="31" fillId="0" borderId="11" xfId="0" applyFont="1" applyFill="1" applyBorder="1"/>
    <xf numFmtId="0" fontId="31" fillId="0" borderId="7" xfId="3" applyFont="1" applyBorder="1" applyAlignment="1">
      <alignment horizontal="center" vertical="top"/>
    </xf>
    <xf numFmtId="0" fontId="31" fillId="0" borderId="7" xfId="1" applyFont="1" applyFill="1" applyBorder="1"/>
    <xf numFmtId="0" fontId="31" fillId="0" borderId="7" xfId="1" applyFont="1" applyFill="1" applyBorder="1" applyAlignment="1">
      <alignment horizontal="center" vertical="center"/>
    </xf>
    <xf numFmtId="49" fontId="31" fillId="0" borderId="7" xfId="1" applyNumberFormat="1" applyFont="1" applyFill="1" applyBorder="1" applyAlignment="1">
      <alignment horizontal="center" vertical="center"/>
    </xf>
    <xf numFmtId="0" fontId="31" fillId="0" borderId="2" xfId="3" applyFont="1" applyBorder="1" applyAlignment="1">
      <alignment horizontal="center" vertical="top"/>
    </xf>
    <xf numFmtId="0" fontId="31" fillId="0" borderId="2" xfId="1" applyFont="1" applyFill="1" applyBorder="1"/>
    <xf numFmtId="0" fontId="31" fillId="0" borderId="2" xfId="1" applyFont="1" applyFill="1" applyBorder="1" applyAlignment="1">
      <alignment horizontal="center" vertical="center"/>
    </xf>
    <xf numFmtId="49" fontId="31" fillId="0" borderId="2" xfId="1" applyNumberFormat="1" applyFont="1" applyFill="1" applyBorder="1" applyAlignment="1">
      <alignment horizontal="center" vertical="center"/>
    </xf>
    <xf numFmtId="0" fontId="31" fillId="0" borderId="2" xfId="0" applyFont="1" applyFill="1" applyBorder="1"/>
    <xf numFmtId="0" fontId="31" fillId="0" borderId="2" xfId="9" applyFont="1" applyFill="1" applyBorder="1"/>
    <xf numFmtId="0" fontId="31" fillId="0" borderId="2" xfId="0" applyFont="1" applyFill="1" applyBorder="1" applyAlignment="1">
      <alignment horizontal="center" vertical="center"/>
    </xf>
    <xf numFmtId="0" fontId="31" fillId="0" borderId="2" xfId="9" applyFont="1" applyFill="1" applyBorder="1" applyAlignment="1">
      <alignment horizontal="center" vertical="center"/>
    </xf>
    <xf numFmtId="49" fontId="31" fillId="0" borderId="2" xfId="9" applyNumberFormat="1" applyFont="1" applyFill="1" applyBorder="1" applyAlignment="1">
      <alignment horizontal="center" vertical="center"/>
    </xf>
    <xf numFmtId="0" fontId="31" fillId="0" borderId="2" xfId="9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6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31" fillId="2" borderId="2" xfId="3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8" xfId="1" applyFont="1" applyFill="1" applyBorder="1" applyAlignment="1">
      <alignment horizontal="center"/>
    </xf>
    <xf numFmtId="0" fontId="31" fillId="0" borderId="2" xfId="1" applyFont="1" applyFill="1" applyBorder="1" applyAlignment="1">
      <alignment horizontal="center"/>
    </xf>
    <xf numFmtId="0" fontId="31" fillId="0" borderId="2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0" xfId="1" applyFont="1" applyFill="1"/>
    <xf numFmtId="0" fontId="31" fillId="0" borderId="2" xfId="1" applyFont="1" applyBorder="1" applyAlignment="1">
      <alignment horizontal="center" vertical="center"/>
    </xf>
    <xf numFmtId="49" fontId="31" fillId="0" borderId="2" xfId="1" applyNumberFormat="1" applyFont="1" applyFill="1" applyBorder="1" applyAlignment="1">
      <alignment horizontal="center" vertical="center" wrapText="1"/>
    </xf>
    <xf numFmtId="0" fontId="31" fillId="4" borderId="5" xfId="7" applyFont="1" applyFill="1" applyBorder="1" applyAlignment="1">
      <alignment horizontal="left"/>
    </xf>
    <xf numFmtId="0" fontId="31" fillId="4" borderId="12" xfId="7" applyFont="1" applyFill="1" applyBorder="1" applyAlignment="1">
      <alignment horizontal="left"/>
    </xf>
    <xf numFmtId="0" fontId="31" fillId="0" borderId="19" xfId="1" applyFont="1" applyBorder="1" applyAlignment="1">
      <alignment horizontal="center" vertical="center"/>
    </xf>
    <xf numFmtId="0" fontId="31" fillId="0" borderId="0" xfId="1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/>
    </xf>
    <xf numFmtId="0" fontId="32" fillId="9" borderId="25" xfId="0" applyFont="1" applyFill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justify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vertical="center" wrapText="1"/>
    </xf>
    <xf numFmtId="0" fontId="32" fillId="9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1" fillId="0" borderId="25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vertical="center" wrapText="1"/>
    </xf>
    <xf numFmtId="0" fontId="31" fillId="0" borderId="25" xfId="1" applyFont="1" applyFill="1" applyBorder="1" applyAlignment="1">
      <alignment horizontal="left" vertical="center" wrapText="1"/>
    </xf>
    <xf numFmtId="0" fontId="32" fillId="4" borderId="25" xfId="0" applyFont="1" applyFill="1" applyBorder="1" applyAlignment="1">
      <alignment horizontal="left" vertical="center" wrapText="1"/>
    </xf>
    <xf numFmtId="0" fontId="32" fillId="4" borderId="25" xfId="0" applyFont="1" applyFill="1" applyBorder="1" applyAlignment="1">
      <alignment horizontal="center" vertical="center" wrapText="1"/>
    </xf>
    <xf numFmtId="49" fontId="31" fillId="0" borderId="25" xfId="1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0" xfId="0" applyFont="1"/>
    <xf numFmtId="0" fontId="31" fillId="4" borderId="25" xfId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4" borderId="25" xfId="1" applyFont="1" applyFill="1" applyBorder="1" applyAlignment="1">
      <alignment vertical="center" wrapText="1"/>
    </xf>
    <xf numFmtId="49" fontId="31" fillId="4" borderId="25" xfId="1" applyNumberFormat="1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vertical="center" wrapText="1"/>
    </xf>
    <xf numFmtId="0" fontId="35" fillId="4" borderId="25" xfId="0" applyFont="1" applyFill="1" applyBorder="1" applyAlignment="1">
      <alignment vertical="center" wrapText="1"/>
    </xf>
    <xf numFmtId="0" fontId="31" fillId="4" borderId="0" xfId="1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vertical="center" wrapText="1"/>
    </xf>
    <xf numFmtId="0" fontId="34" fillId="9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" fontId="19" fillId="5" borderId="2" xfId="3" applyNumberFormat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vertical="center" wrapText="1"/>
    </xf>
    <xf numFmtId="0" fontId="31" fillId="0" borderId="25" xfId="1" applyFont="1" applyFill="1" applyBorder="1" applyAlignment="1">
      <alignment horizontal="justify" vertical="center" wrapText="1"/>
    </xf>
    <xf numFmtId="0" fontId="31" fillId="0" borderId="25" xfId="1" applyFont="1" applyFill="1" applyBorder="1" applyAlignment="1">
      <alignment horizontal="center" vertical="center"/>
    </xf>
    <xf numFmtId="49" fontId="31" fillId="0" borderId="25" xfId="1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vertical="center" wrapText="1"/>
    </xf>
    <xf numFmtId="1" fontId="31" fillId="0" borderId="25" xfId="1" applyNumberFormat="1" applyFont="1" applyFill="1" applyBorder="1" applyAlignment="1">
      <alignment horizontal="center" vertical="center" wrapText="1"/>
    </xf>
    <xf numFmtId="0" fontId="31" fillId="4" borderId="25" xfId="1" applyFont="1" applyFill="1" applyBorder="1" applyAlignment="1">
      <alignment horizontal="justify" vertical="center" wrapText="1"/>
    </xf>
    <xf numFmtId="0" fontId="31" fillId="4" borderId="25" xfId="1" applyFont="1" applyFill="1" applyBorder="1" applyAlignment="1">
      <alignment horizontal="center" vertical="center"/>
    </xf>
    <xf numFmtId="49" fontId="31" fillId="4" borderId="25" xfId="1" applyNumberFormat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 vertical="center"/>
    </xf>
    <xf numFmtId="1" fontId="31" fillId="4" borderId="25" xfId="1" applyNumberFormat="1" applyFont="1" applyFill="1" applyBorder="1" applyAlignment="1">
      <alignment horizontal="center" vertical="center" wrapText="1"/>
    </xf>
    <xf numFmtId="49" fontId="31" fillId="4" borderId="27" xfId="1" applyNumberFormat="1" applyFont="1" applyFill="1" applyBorder="1" applyAlignment="1">
      <alignment horizontal="center" vertical="center"/>
    </xf>
    <xf numFmtId="0" fontId="20" fillId="0" borderId="30" xfId="6" applyFont="1" applyFill="1" applyBorder="1" applyAlignment="1">
      <alignment horizontal="center" vertical="top" wrapText="1"/>
    </xf>
    <xf numFmtId="0" fontId="19" fillId="4" borderId="30" xfId="6" applyFont="1" applyFill="1" applyBorder="1" applyAlignment="1">
      <alignment horizontal="center" vertical="top" wrapText="1"/>
    </xf>
    <xf numFmtId="0" fontId="19" fillId="4" borderId="30" xfId="0" applyFont="1" applyFill="1" applyBorder="1" applyAlignment="1">
      <alignment horizontal="center" vertical="top" wrapText="1"/>
    </xf>
    <xf numFmtId="49" fontId="19" fillId="4" borderId="30" xfId="0" applyNumberFormat="1" applyFont="1" applyFill="1" applyBorder="1" applyAlignment="1">
      <alignment horizontal="center" vertical="top" wrapText="1"/>
    </xf>
    <xf numFmtId="0" fontId="19" fillId="4" borderId="30" xfId="0" applyNumberFormat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vertical="top" wrapText="1"/>
    </xf>
    <xf numFmtId="0" fontId="31" fillId="4" borderId="30" xfId="0" applyFont="1" applyFill="1" applyBorder="1" applyAlignment="1">
      <alignment horizontal="center" vertical="top" wrapText="1"/>
    </xf>
    <xf numFmtId="0" fontId="31" fillId="4" borderId="30" xfId="1" applyFont="1" applyFill="1" applyBorder="1" applyAlignment="1">
      <alignment horizontal="center" vertical="top" wrapText="1"/>
    </xf>
    <xf numFmtId="1" fontId="31" fillId="4" borderId="2" xfId="64" applyNumberFormat="1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vertical="top" wrapText="1"/>
    </xf>
    <xf numFmtId="49" fontId="31" fillId="4" borderId="30" xfId="1" applyNumberFormat="1" applyFont="1" applyFill="1" applyBorder="1" applyAlignment="1">
      <alignment horizontal="center" vertical="top" wrapText="1"/>
    </xf>
    <xf numFmtId="0" fontId="31" fillId="0" borderId="25" xfId="0" applyFont="1" applyFill="1" applyBorder="1" applyAlignment="1">
      <alignment horizontal="left" vertical="justify" wrapText="1"/>
    </xf>
    <xf numFmtId="49" fontId="32" fillId="4" borderId="30" xfId="0" applyNumberFormat="1" applyFont="1" applyFill="1" applyBorder="1" applyAlignment="1">
      <alignment horizontal="center" vertical="top" wrapText="1"/>
    </xf>
    <xf numFmtId="0" fontId="35" fillId="4" borderId="30" xfId="0" applyFont="1" applyFill="1" applyBorder="1" applyAlignment="1">
      <alignment vertical="top" wrapText="1"/>
    </xf>
    <xf numFmtId="0" fontId="31" fillId="4" borderId="30" xfId="1" applyFont="1" applyFill="1" applyBorder="1" applyAlignment="1">
      <alignment vertical="top" wrapText="1"/>
    </xf>
    <xf numFmtId="0" fontId="31" fillId="4" borderId="30" xfId="0" applyNumberFormat="1" applyFont="1" applyFill="1" applyBorder="1" applyAlignment="1">
      <alignment horizontal="center" vertical="center" wrapText="1"/>
    </xf>
    <xf numFmtId="0" fontId="31" fillId="4" borderId="2" xfId="64" applyNumberFormat="1" applyFont="1" applyFill="1" applyBorder="1" applyAlignment="1">
      <alignment horizontal="center" vertical="center" wrapText="1"/>
    </xf>
    <xf numFmtId="0" fontId="31" fillId="4" borderId="2" xfId="0" applyNumberFormat="1" applyFont="1" applyFill="1" applyBorder="1" applyAlignment="1">
      <alignment horizontal="center" vertical="center" wrapText="1"/>
    </xf>
    <xf numFmtId="0" fontId="31" fillId="4" borderId="30" xfId="16" applyFont="1" applyFill="1" applyBorder="1" applyAlignment="1">
      <alignment horizontal="left" vertical="top" wrapText="1"/>
    </xf>
    <xf numFmtId="0" fontId="31" fillId="0" borderId="25" xfId="16" applyFont="1" applyFill="1" applyBorder="1" applyAlignment="1">
      <alignment horizontal="center" vertical="center" wrapText="1"/>
    </xf>
    <xf numFmtId="0" fontId="31" fillId="0" borderId="30" xfId="16" applyFont="1" applyFill="1" applyBorder="1" applyAlignment="1">
      <alignment horizontal="left" vertical="top" wrapText="1"/>
    </xf>
    <xf numFmtId="0" fontId="31" fillId="4" borderId="30" xfId="0" applyFont="1" applyFill="1" applyBorder="1" applyAlignment="1">
      <alignment vertical="top" wrapText="1"/>
    </xf>
    <xf numFmtId="0" fontId="35" fillId="4" borderId="25" xfId="0" applyFont="1" applyFill="1" applyBorder="1" applyAlignment="1">
      <alignment horizontal="center" vertical="center" wrapText="1"/>
    </xf>
    <xf numFmtId="0" fontId="31" fillId="4" borderId="30" xfId="1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49" fontId="32" fillId="0" borderId="30" xfId="0" applyNumberFormat="1" applyFont="1" applyBorder="1" applyAlignment="1">
      <alignment horizontal="center" vertical="center"/>
    </xf>
    <xf numFmtId="0" fontId="31" fillId="0" borderId="30" xfId="1" applyNumberFormat="1" applyFont="1" applyFill="1" applyBorder="1" applyAlignment="1">
      <alignment horizontal="center" vertical="center"/>
    </xf>
    <xf numFmtId="0" fontId="35" fillId="0" borderId="30" xfId="0" applyFont="1" applyBorder="1" applyAlignment="1">
      <alignment wrapText="1"/>
    </xf>
    <xf numFmtId="0" fontId="15" fillId="0" borderId="0" xfId="0" applyFont="1" applyFill="1" applyAlignment="1">
      <alignment wrapText="1"/>
    </xf>
    <xf numFmtId="0" fontId="31" fillId="0" borderId="2" xfId="64" applyNumberFormat="1" applyFont="1" applyFill="1" applyBorder="1" applyAlignment="1">
      <alignment horizontal="center" vertical="center"/>
    </xf>
    <xf numFmtId="0" fontId="31" fillId="0" borderId="2" xfId="64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justify" vertical="center" wrapText="1"/>
    </xf>
    <xf numFmtId="0" fontId="37" fillId="0" borderId="2" xfId="0" applyFont="1" applyFill="1" applyBorder="1" applyAlignment="1">
      <alignment vertical="center" wrapText="1"/>
    </xf>
    <xf numFmtId="0" fontId="37" fillId="0" borderId="2" xfId="18" applyNumberFormat="1" applyFont="1" applyFill="1" applyBorder="1" applyAlignment="1">
      <alignment horizontal="left" vertical="center" wrapText="1"/>
    </xf>
    <xf numFmtId="0" fontId="31" fillId="0" borderId="2" xfId="66" applyNumberFormat="1" applyFont="1" applyFill="1" applyBorder="1" applyAlignment="1" applyProtection="1">
      <alignment horizontal="left" vertical="center" wrapText="1"/>
    </xf>
    <xf numFmtId="0" fontId="31" fillId="4" borderId="2" xfId="66" applyNumberFormat="1" applyFont="1" applyFill="1" applyBorder="1" applyAlignment="1" applyProtection="1">
      <alignment horizontal="left" vertical="center" wrapText="1"/>
    </xf>
    <xf numFmtId="0" fontId="37" fillId="0" borderId="2" xfId="18" applyNumberFormat="1" applyFont="1" applyBorder="1" applyAlignment="1">
      <alignment horizontal="left" vertical="center" wrapText="1"/>
    </xf>
    <xf numFmtId="0" fontId="37" fillId="10" borderId="2" xfId="18" applyNumberFormat="1" applyFont="1" applyFill="1" applyBorder="1" applyAlignment="1">
      <alignment horizontal="left" vertical="center" wrapText="1"/>
    </xf>
    <xf numFmtId="0" fontId="32" fillId="4" borderId="2" xfId="65" applyFont="1" applyFill="1" applyBorder="1" applyAlignment="1">
      <alignment vertical="center" wrapText="1"/>
    </xf>
    <xf numFmtId="0" fontId="31" fillId="4" borderId="2" xfId="64" applyNumberFormat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/>
    </xf>
    <xf numFmtId="49" fontId="32" fillId="0" borderId="2" xfId="0" applyNumberFormat="1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2" xfId="1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wrapText="1"/>
    </xf>
    <xf numFmtId="0" fontId="31" fillId="4" borderId="2" xfId="0" applyFont="1" applyFill="1" applyBorder="1" applyAlignment="1">
      <alignment horizontal="center" vertical="center" wrapText="1"/>
    </xf>
    <xf numFmtId="49" fontId="31" fillId="4" borderId="2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center" vertical="center" wrapText="1"/>
    </xf>
    <xf numFmtId="49" fontId="32" fillId="4" borderId="2" xfId="0" applyNumberFormat="1" applyFont="1" applyFill="1" applyBorder="1" applyAlignment="1">
      <alignment horizontal="center" vertical="center" wrapText="1"/>
    </xf>
    <xf numFmtId="0" fontId="20" fillId="0" borderId="30" xfId="3" applyFont="1" applyFill="1" applyBorder="1" applyAlignment="1">
      <alignment horizontal="center" vertical="center" wrapText="1"/>
    </xf>
    <xf numFmtId="0" fontId="20" fillId="0" borderId="30" xfId="1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31" fillId="4" borderId="2" xfId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vertical="center" wrapText="1"/>
    </xf>
    <xf numFmtId="0" fontId="32" fillId="4" borderId="2" xfId="0" applyFont="1" applyFill="1" applyBorder="1" applyAlignment="1">
      <alignment horizontal="center" vertical="center"/>
    </xf>
    <xf numFmtId="0" fontId="31" fillId="4" borderId="2" xfId="1" applyFont="1" applyFill="1" applyBorder="1" applyAlignment="1">
      <alignment horizontal="center" vertical="center"/>
    </xf>
    <xf numFmtId="0" fontId="37" fillId="0" borderId="2" xfId="1" applyFont="1" applyFill="1" applyBorder="1" applyAlignment="1">
      <alignment vertical="center" wrapText="1"/>
    </xf>
    <xf numFmtId="0" fontId="35" fillId="0" borderId="2" xfId="0" applyFont="1" applyBorder="1" applyAlignment="1">
      <alignment vertical="top"/>
    </xf>
    <xf numFmtId="49" fontId="31" fillId="4" borderId="2" xfId="1" applyNumberFormat="1" applyFont="1" applyFill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center" vertical="center"/>
    </xf>
    <xf numFmtId="0" fontId="31" fillId="0" borderId="2" xfId="66" applyFont="1" applyFill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31" fillId="0" borderId="2" xfId="0" applyFont="1" applyBorder="1" applyAlignment="1">
      <alignment vertical="top" wrapText="1"/>
    </xf>
    <xf numFmtId="0" fontId="31" fillId="0" borderId="2" xfId="66" applyFont="1" applyFill="1" applyBorder="1" applyAlignment="1">
      <alignment vertical="center" wrapText="1"/>
    </xf>
    <xf numFmtId="0" fontId="32" fillId="4" borderId="2" xfId="0" applyFont="1" applyFill="1" applyBorder="1"/>
    <xf numFmtId="0" fontId="32" fillId="4" borderId="2" xfId="0" applyFont="1" applyFill="1" applyBorder="1" applyAlignment="1">
      <alignment horizontal="center"/>
    </xf>
    <xf numFmtId="0" fontId="31" fillId="4" borderId="2" xfId="1" applyFont="1" applyFill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2" fillId="0" borderId="2" xfId="0" applyNumberFormat="1" applyFont="1" applyBorder="1" applyAlignment="1">
      <alignment horizontal="center" vertical="center"/>
    </xf>
    <xf numFmtId="0" fontId="31" fillId="4" borderId="2" xfId="0" applyFont="1" applyFill="1" applyBorder="1" applyAlignment="1">
      <alignment vertical="top" wrapText="1"/>
    </xf>
    <xf numFmtId="0" fontId="31" fillId="4" borderId="2" xfId="0" applyFont="1" applyFill="1" applyBorder="1" applyAlignment="1">
      <alignment horizontal="left" vertical="top" wrapText="1"/>
    </xf>
    <xf numFmtId="0" fontId="31" fillId="4" borderId="2" xfId="1" applyNumberFormat="1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20" fillId="5" borderId="2" xfId="7" applyFont="1" applyFill="1" applyBorder="1" applyAlignment="1">
      <alignment horizontal="center" vertical="center" wrapText="1"/>
    </xf>
    <xf numFmtId="0" fontId="20" fillId="4" borderId="2" xfId="7" applyFont="1" applyFill="1" applyBorder="1" applyAlignment="1">
      <alignment horizontal="center" vertical="center"/>
    </xf>
    <xf numFmtId="0" fontId="19" fillId="5" borderId="2" xfId="7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vertical="center" wrapText="1"/>
    </xf>
    <xf numFmtId="0" fontId="31" fillId="0" borderId="8" xfId="0" applyFont="1" applyBorder="1" applyAlignment="1">
      <alignment horizontal="center"/>
    </xf>
    <xf numFmtId="0" fontId="31" fillId="0" borderId="7" xfId="0" applyFont="1" applyBorder="1" applyAlignment="1">
      <alignment horizontal="center" vertical="top"/>
    </xf>
    <xf numFmtId="0" fontId="31" fillId="0" borderId="38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left" vertical="top" wrapText="1"/>
    </xf>
    <xf numFmtId="0" fontId="31" fillId="0" borderId="38" xfId="1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vertical="top" wrapText="1"/>
    </xf>
    <xf numFmtId="0" fontId="20" fillId="2" borderId="2" xfId="3" applyFont="1" applyFill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 wrapText="1"/>
    </xf>
    <xf numFmtId="0" fontId="31" fillId="0" borderId="38" xfId="1" applyFont="1" applyFill="1" applyBorder="1" applyAlignment="1">
      <alignment horizontal="center" vertical="center" wrapText="1"/>
    </xf>
    <xf numFmtId="0" fontId="31" fillId="0" borderId="2" xfId="8" applyFont="1" applyFill="1" applyBorder="1" applyAlignment="1">
      <alignment horizontal="center" vertical="center"/>
    </xf>
    <xf numFmtId="0" fontId="31" fillId="0" borderId="7" xfId="9" applyFont="1" applyFill="1" applyBorder="1"/>
    <xf numFmtId="0" fontId="31" fillId="0" borderId="7" xfId="0" applyFont="1" applyFill="1" applyBorder="1" applyAlignment="1">
      <alignment horizontal="center" vertical="center"/>
    </xf>
    <xf numFmtId="0" fontId="31" fillId="0" borderId="7" xfId="9" applyFont="1" applyFill="1" applyBorder="1" applyAlignment="1">
      <alignment horizontal="center" vertical="center"/>
    </xf>
    <xf numFmtId="49" fontId="31" fillId="0" borderId="7" xfId="9" applyNumberFormat="1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vertical="top" wrapText="1"/>
    </xf>
    <xf numFmtId="0" fontId="31" fillId="2" borderId="7" xfId="3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/>
    </xf>
    <xf numFmtId="0" fontId="32" fillId="9" borderId="7" xfId="0" applyFont="1" applyFill="1" applyBorder="1" applyAlignment="1">
      <alignment horizontal="center" vertical="center"/>
    </xf>
    <xf numFmtId="0" fontId="32" fillId="0" borderId="7" xfId="0" applyFont="1" applyBorder="1" applyAlignment="1">
      <alignment vertical="center" wrapText="1"/>
    </xf>
    <xf numFmtId="0" fontId="32" fillId="0" borderId="7" xfId="0" applyFont="1" applyBorder="1" applyAlignment="1">
      <alignment horizontal="center" vertical="center" wrapText="1"/>
    </xf>
    <xf numFmtId="0" fontId="31" fillId="4" borderId="7" xfId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31" fillId="0" borderId="25" xfId="64" applyNumberFormat="1" applyFont="1" applyFill="1" applyBorder="1" applyAlignment="1">
      <alignment horizontal="center" vertical="center"/>
    </xf>
    <xf numFmtId="0" fontId="20" fillId="0" borderId="25" xfId="64" applyNumberFormat="1" applyFont="1" applyFill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31" fillId="0" borderId="7" xfId="64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1" fillId="0" borderId="2" xfId="64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>
      <alignment horizontal="center" vertical="center"/>
    </xf>
    <xf numFmtId="0" fontId="31" fillId="0" borderId="26" xfId="64" applyNumberFormat="1" applyFont="1" applyFill="1" applyBorder="1" applyAlignment="1">
      <alignment horizontal="center" vertical="center"/>
    </xf>
    <xf numFmtId="0" fontId="31" fillId="0" borderId="25" xfId="64" applyNumberFormat="1" applyFont="1" applyBorder="1" applyAlignment="1">
      <alignment horizontal="center" vertical="center"/>
    </xf>
    <xf numFmtId="0" fontId="31" fillId="0" borderId="2" xfId="64" applyNumberFormat="1" applyFont="1" applyBorder="1" applyAlignment="1">
      <alignment horizontal="center" vertical="center"/>
    </xf>
    <xf numFmtId="0" fontId="20" fillId="0" borderId="2" xfId="64" applyNumberFormat="1" applyFont="1" applyBorder="1" applyAlignment="1">
      <alignment horizontal="center" vertical="center"/>
    </xf>
    <xf numFmtId="0" fontId="31" fillId="0" borderId="7" xfId="64" applyNumberFormat="1" applyFont="1" applyFill="1" applyBorder="1" applyAlignment="1">
      <alignment horizontal="center" vertical="center" wrapText="1"/>
    </xf>
    <xf numFmtId="0" fontId="31" fillId="0" borderId="7" xfId="64" applyNumberFormat="1" applyFont="1" applyBorder="1" applyAlignment="1">
      <alignment horizontal="center" vertical="center"/>
    </xf>
    <xf numFmtId="0" fontId="31" fillId="9" borderId="2" xfId="64" applyNumberFormat="1" applyFont="1" applyFill="1" applyBorder="1" applyAlignment="1">
      <alignment horizontal="center" vertical="center"/>
    </xf>
    <xf numFmtId="0" fontId="32" fillId="0" borderId="7" xfId="64" applyNumberFormat="1" applyFont="1" applyBorder="1" applyAlignment="1">
      <alignment horizontal="center" vertical="center" wrapText="1"/>
    </xf>
    <xf numFmtId="0" fontId="32" fillId="0" borderId="2" xfId="64" applyNumberFormat="1" applyFont="1" applyBorder="1" applyAlignment="1">
      <alignment horizontal="center" vertical="center" wrapText="1"/>
    </xf>
    <xf numFmtId="0" fontId="32" fillId="4" borderId="2" xfId="64" applyNumberFormat="1" applyFont="1" applyFill="1" applyBorder="1" applyAlignment="1">
      <alignment horizontal="center" vertical="center" wrapText="1"/>
    </xf>
    <xf numFmtId="0" fontId="32" fillId="9" borderId="25" xfId="0" applyNumberFormat="1" applyFont="1" applyFill="1" applyBorder="1" applyAlignment="1">
      <alignment horizontal="center" vertical="center"/>
    </xf>
    <xf numFmtId="0" fontId="31" fillId="4" borderId="25" xfId="64" applyNumberFormat="1" applyFont="1" applyFill="1" applyBorder="1" applyAlignment="1">
      <alignment horizontal="center" vertical="center"/>
    </xf>
    <xf numFmtId="0" fontId="34" fillId="9" borderId="25" xfId="0" applyNumberFormat="1" applyFont="1" applyFill="1" applyBorder="1" applyAlignment="1">
      <alignment horizontal="center" vertical="center"/>
    </xf>
    <xf numFmtId="0" fontId="34" fillId="9" borderId="0" xfId="0" applyNumberFormat="1" applyFont="1" applyFill="1" applyBorder="1" applyAlignment="1">
      <alignment horizontal="center" vertical="center"/>
    </xf>
    <xf numFmtId="0" fontId="32" fillId="0" borderId="7" xfId="0" applyNumberFormat="1" applyFont="1" applyBorder="1" applyAlignment="1">
      <alignment horizontal="center" vertical="center"/>
    </xf>
    <xf numFmtId="0" fontId="31" fillId="0" borderId="0" xfId="64" applyNumberFormat="1" applyFont="1" applyAlignment="1">
      <alignment horizontal="center" vertical="center"/>
    </xf>
    <xf numFmtId="0" fontId="32" fillId="0" borderId="7" xfId="64" applyNumberFormat="1" applyFont="1" applyBorder="1" applyAlignment="1">
      <alignment horizontal="center" vertical="center"/>
    </xf>
    <xf numFmtId="0" fontId="32" fillId="0" borderId="2" xfId="64" applyNumberFormat="1" applyFont="1" applyBorder="1" applyAlignment="1">
      <alignment horizontal="center" vertical="center"/>
    </xf>
    <xf numFmtId="0" fontId="20" fillId="4" borderId="25" xfId="64" applyNumberFormat="1" applyFont="1" applyFill="1" applyBorder="1" applyAlignment="1">
      <alignment horizontal="center" vertical="center" wrapText="1"/>
    </xf>
    <xf numFmtId="0" fontId="31" fillId="4" borderId="7" xfId="64" applyNumberFormat="1" applyFont="1" applyFill="1" applyBorder="1" applyAlignment="1">
      <alignment horizontal="center" vertical="center" wrapText="1"/>
    </xf>
    <xf numFmtId="0" fontId="32" fillId="4" borderId="2" xfId="0" applyNumberFormat="1" applyFont="1" applyFill="1" applyBorder="1" applyAlignment="1">
      <alignment horizontal="center" vertical="center" wrapText="1"/>
    </xf>
    <xf numFmtId="0" fontId="20" fillId="4" borderId="25" xfId="64" applyNumberFormat="1" applyFont="1" applyFill="1" applyBorder="1" applyAlignment="1">
      <alignment horizontal="center" vertical="center"/>
    </xf>
    <xf numFmtId="0" fontId="19" fillId="2" borderId="3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9" fillId="5" borderId="2" xfId="3" applyNumberFormat="1" applyFont="1" applyFill="1" applyBorder="1" applyAlignment="1">
      <alignment horizontal="center" vertical="center" wrapText="1"/>
    </xf>
    <xf numFmtId="0" fontId="31" fillId="4" borderId="2" xfId="0" applyNumberFormat="1" applyFont="1" applyFill="1" applyBorder="1" applyAlignment="1">
      <alignment horizontal="center" vertical="center"/>
    </xf>
    <xf numFmtId="0" fontId="32" fillId="4" borderId="2" xfId="7" applyNumberFormat="1" applyFont="1" applyFill="1" applyBorder="1" applyAlignment="1">
      <alignment horizontal="center" vertical="center"/>
    </xf>
    <xf numFmtId="0" fontId="20" fillId="4" borderId="3" xfId="7" applyNumberFormat="1" applyFont="1" applyFill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4" borderId="7" xfId="0" applyNumberFormat="1" applyFont="1" applyFill="1" applyBorder="1" applyAlignment="1">
      <alignment horizontal="center" vertical="center"/>
    </xf>
    <xf numFmtId="0" fontId="31" fillId="0" borderId="2" xfId="0" applyNumberFormat="1" applyFont="1" applyBorder="1" applyAlignment="1">
      <alignment horizontal="center" vertical="center"/>
    </xf>
    <xf numFmtId="0" fontId="32" fillId="9" borderId="25" xfId="0" applyNumberFormat="1" applyFont="1" applyFill="1" applyBorder="1" applyAlignment="1">
      <alignment horizontal="center" vertical="center" wrapText="1"/>
    </xf>
    <xf numFmtId="0" fontId="34" fillId="9" borderId="25" xfId="0" applyNumberFormat="1" applyFont="1" applyFill="1" applyBorder="1" applyAlignment="1">
      <alignment horizontal="center" vertical="center" wrapText="1"/>
    </xf>
    <xf numFmtId="0" fontId="34" fillId="9" borderId="0" xfId="0" applyNumberFormat="1" applyFont="1" applyFill="1" applyBorder="1" applyAlignment="1">
      <alignment horizontal="center" vertical="center" wrapText="1"/>
    </xf>
    <xf numFmtId="0" fontId="32" fillId="0" borderId="7" xfId="0" applyNumberFormat="1" applyFont="1" applyBorder="1" applyAlignment="1">
      <alignment horizontal="center" vertical="center" wrapText="1"/>
    </xf>
    <xf numFmtId="0" fontId="32" fillId="9" borderId="2" xfId="0" applyNumberFormat="1" applyFont="1" applyFill="1" applyBorder="1" applyAlignment="1">
      <alignment horizontal="center" vertical="center" wrapText="1"/>
    </xf>
    <xf numFmtId="0" fontId="34" fillId="4" borderId="25" xfId="0" applyNumberFormat="1" applyFont="1" applyFill="1" applyBorder="1" applyAlignment="1">
      <alignment horizontal="center" vertical="center" wrapText="1"/>
    </xf>
    <xf numFmtId="0" fontId="34" fillId="4" borderId="25" xfId="0" applyNumberFormat="1" applyFont="1" applyFill="1" applyBorder="1" applyAlignment="1">
      <alignment horizontal="center" vertical="center"/>
    </xf>
    <xf numFmtId="0" fontId="19" fillId="5" borderId="30" xfId="3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0" fillId="4" borderId="0" xfId="7" applyFont="1" applyFill="1" applyBorder="1" applyAlignment="1">
      <alignment horizontal="left"/>
    </xf>
    <xf numFmtId="0" fontId="20" fillId="0" borderId="0" xfId="64" applyNumberFormat="1" applyFont="1" applyBorder="1" applyAlignment="1">
      <alignment horizontal="center" vertical="center"/>
    </xf>
    <xf numFmtId="1" fontId="20" fillId="0" borderId="0" xfId="64" applyNumberFormat="1" applyFont="1" applyBorder="1" applyAlignment="1">
      <alignment vertical="center"/>
    </xf>
    <xf numFmtId="0" fontId="31" fillId="0" borderId="30" xfId="7" applyFont="1" applyFill="1" applyBorder="1" applyAlignment="1">
      <alignment horizontal="center" vertical="center" wrapText="1"/>
    </xf>
    <xf numFmtId="0" fontId="31" fillId="4" borderId="30" xfId="7" applyFont="1" applyFill="1" applyBorder="1" applyAlignment="1">
      <alignment horizontal="left" vertical="center" wrapText="1"/>
    </xf>
    <xf numFmtId="0" fontId="31" fillId="0" borderId="30" xfId="1" applyNumberFormat="1" applyFont="1" applyFill="1" applyBorder="1" applyAlignment="1">
      <alignment horizontal="center" vertical="center"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1" fillId="0" borderId="30" xfId="0" applyFont="1" applyFill="1" applyBorder="1" applyAlignment="1">
      <alignment vertical="center" wrapText="1"/>
    </xf>
    <xf numFmtId="0" fontId="32" fillId="0" borderId="30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vertical="center" wrapText="1"/>
    </xf>
    <xf numFmtId="0" fontId="31" fillId="4" borderId="30" xfId="64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1" fillId="0" borderId="0" xfId="64" applyNumberFormat="1" applyFont="1" applyFill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2" fillId="4" borderId="30" xfId="0" applyNumberFormat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left" vertical="center" wrapText="1"/>
    </xf>
    <xf numFmtId="0" fontId="32" fillId="9" borderId="30" xfId="0" applyNumberFormat="1" applyFont="1" applyFill="1" applyBorder="1" applyAlignment="1">
      <alignment horizontal="center" vertical="center"/>
    </xf>
    <xf numFmtId="0" fontId="20" fillId="4" borderId="34" xfId="1" applyFont="1" applyFill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20" fillId="4" borderId="34" xfId="64" applyNumberFormat="1" applyFont="1" applyFill="1" applyBorder="1" applyAlignment="1">
      <alignment horizontal="center" vertical="center" wrapText="1"/>
    </xf>
    <xf numFmtId="0" fontId="34" fillId="4" borderId="34" xfId="0" applyNumberFormat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20" fillId="0" borderId="34" xfId="64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/>
    <xf numFmtId="0" fontId="42" fillId="0" borderId="0" xfId="0" applyFont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20" fillId="4" borderId="30" xfId="1" applyFont="1" applyFill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4" borderId="30" xfId="0" applyFont="1" applyFill="1" applyBorder="1" applyAlignment="1">
      <alignment horizontal="left" vertical="top" wrapText="1"/>
    </xf>
    <xf numFmtId="0" fontId="34" fillId="4" borderId="31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left" vertical="top" wrapText="1"/>
    </xf>
    <xf numFmtId="0" fontId="39" fillId="4" borderId="30" xfId="0" applyFont="1" applyFill="1" applyBorder="1" applyAlignment="1">
      <alignment vertical="top" wrapText="1"/>
    </xf>
    <xf numFmtId="0" fontId="34" fillId="0" borderId="30" xfId="0" applyFont="1" applyBorder="1" applyAlignment="1">
      <alignment vertical="top" wrapText="1"/>
    </xf>
    <xf numFmtId="0" fontId="20" fillId="0" borderId="31" xfId="16" applyFont="1" applyFill="1" applyBorder="1" applyAlignment="1">
      <alignment horizontal="left" vertical="center" wrapText="1"/>
    </xf>
    <xf numFmtId="0" fontId="34" fillId="0" borderId="32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20" fillId="0" borderId="30" xfId="1" applyFont="1" applyFill="1" applyBorder="1" applyAlignment="1">
      <alignment horizontal="left" vertical="top" wrapText="1"/>
    </xf>
    <xf numFmtId="0" fontId="20" fillId="4" borderId="31" xfId="1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vertical="center" wrapText="1"/>
    </xf>
    <xf numFmtId="0" fontId="34" fillId="4" borderId="33" xfId="0" applyFont="1" applyFill="1" applyBorder="1" applyAlignment="1">
      <alignment vertical="center" wrapText="1"/>
    </xf>
    <xf numFmtId="0" fontId="20" fillId="4" borderId="31" xfId="1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20" fillId="0" borderId="15" xfId="6" applyFont="1" applyFill="1" applyBorder="1" applyAlignment="1">
      <alignment horizontal="center" vertical="center" wrapText="1"/>
    </xf>
    <xf numFmtId="0" fontId="20" fillId="0" borderId="23" xfId="6" applyFont="1" applyFill="1" applyBorder="1" applyAlignment="1">
      <alignment horizontal="center" vertical="center" wrapText="1"/>
    </xf>
    <xf numFmtId="0" fontId="20" fillId="0" borderId="24" xfId="6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0" fillId="4" borderId="30" xfId="1" applyFont="1" applyFill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4" fillId="9" borderId="0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49" fontId="20" fillId="4" borderId="0" xfId="1" applyNumberFormat="1" applyFont="1" applyFill="1" applyBorder="1" applyAlignment="1">
      <alignment horizontal="center" vertical="center" wrapText="1"/>
    </xf>
    <xf numFmtId="0" fontId="32" fillId="4" borderId="0" xfId="0" applyFont="1" applyFill="1" applyBorder="1" applyAlignment="1"/>
    <xf numFmtId="0" fontId="20" fillId="4" borderId="25" xfId="1" applyFont="1" applyFill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9" borderId="13" xfId="0" applyFont="1" applyFill="1" applyBorder="1" applyAlignment="1">
      <alignment horizontal="center" vertical="center" wrapText="1"/>
    </xf>
    <xf numFmtId="0" fontId="34" fillId="9" borderId="27" xfId="0" applyFont="1" applyFill="1" applyBorder="1" applyAlignment="1">
      <alignment horizontal="center" vertical="center" wrapText="1"/>
    </xf>
    <xf numFmtId="0" fontId="34" fillId="9" borderId="28" xfId="0" applyFont="1" applyFill="1" applyBorder="1" applyAlignment="1">
      <alignment horizontal="center" vertical="center" wrapText="1"/>
    </xf>
    <xf numFmtId="49" fontId="20" fillId="4" borderId="28" xfId="1" applyNumberFormat="1" applyFont="1" applyFill="1" applyBorder="1" applyAlignment="1">
      <alignment horizontal="center" vertical="center" wrapText="1"/>
    </xf>
    <xf numFmtId="49" fontId="20" fillId="4" borderId="34" xfId="1" applyNumberFormat="1" applyFont="1" applyFill="1" applyBorder="1" applyAlignment="1">
      <alignment horizontal="center" vertical="center" wrapText="1"/>
    </xf>
    <xf numFmtId="0" fontId="31" fillId="4" borderId="31" xfId="7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20" fillId="0" borderId="2" xfId="3" applyFont="1" applyFill="1" applyBorder="1" applyAlignment="1">
      <alignment horizontal="center" vertical="center" wrapText="1"/>
    </xf>
    <xf numFmtId="0" fontId="31" fillId="4" borderId="5" xfId="7" applyFont="1" applyFill="1" applyBorder="1" applyAlignment="1">
      <alignment horizontal="left"/>
    </xf>
    <xf numFmtId="0" fontId="31" fillId="4" borderId="12" xfId="7" applyFont="1" applyFill="1" applyBorder="1" applyAlignment="1">
      <alignment horizontal="left"/>
    </xf>
    <xf numFmtId="0" fontId="20" fillId="0" borderId="2" xfId="1" applyFont="1" applyFill="1" applyBorder="1" applyAlignment="1">
      <alignment horizontal="center" vertical="center" wrapText="1"/>
    </xf>
    <xf numFmtId="49" fontId="20" fillId="4" borderId="28" xfId="1" applyNumberFormat="1" applyFont="1" applyFill="1" applyBorder="1" applyAlignment="1">
      <alignment horizontal="center" vertical="center"/>
    </xf>
    <xf numFmtId="49" fontId="20" fillId="4" borderId="34" xfId="1" applyNumberFormat="1" applyFont="1" applyFill="1" applyBorder="1" applyAlignment="1">
      <alignment horizontal="center" vertical="center"/>
    </xf>
    <xf numFmtId="0" fontId="31" fillId="4" borderId="8" xfId="7" applyFont="1" applyFill="1" applyBorder="1" applyAlignment="1">
      <alignment horizontal="left"/>
    </xf>
    <xf numFmtId="0" fontId="31" fillId="4" borderId="14" xfId="7" applyFont="1" applyFill="1" applyBorder="1" applyAlignment="1">
      <alignment horizontal="left"/>
    </xf>
    <xf numFmtId="0" fontId="20" fillId="2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4" borderId="29" xfId="7" applyFont="1" applyFill="1" applyBorder="1" applyAlignment="1">
      <alignment horizontal="left"/>
    </xf>
    <xf numFmtId="0" fontId="20" fillId="2" borderId="4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 wrapText="1"/>
    </xf>
    <xf numFmtId="0" fontId="31" fillId="0" borderId="3" xfId="3" applyFont="1" applyBorder="1" applyAlignment="1">
      <alignment horizontal="center" vertical="center" wrapText="1"/>
    </xf>
    <xf numFmtId="0" fontId="31" fillId="4" borderId="20" xfId="7" applyFont="1" applyFill="1" applyBorder="1" applyAlignment="1">
      <alignment horizontal="left"/>
    </xf>
    <xf numFmtId="0" fontId="31" fillId="4" borderId="21" xfId="7" applyFont="1" applyFill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4" borderId="2" xfId="7" applyFont="1" applyFill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/>
    </xf>
    <xf numFmtId="0" fontId="20" fillId="4" borderId="2" xfId="7" applyFont="1" applyFill="1" applyBorder="1" applyAlignment="1">
      <alignment horizontal="left"/>
    </xf>
    <xf numFmtId="0" fontId="20" fillId="4" borderId="5" xfId="7" applyFont="1" applyFill="1" applyBorder="1" applyAlignment="1">
      <alignment horizontal="left"/>
    </xf>
    <xf numFmtId="0" fontId="20" fillId="4" borderId="12" xfId="7" applyFont="1" applyFill="1" applyBorder="1" applyAlignment="1">
      <alignment horizontal="left"/>
    </xf>
  </cellXfs>
  <cellStyles count="67">
    <cellStyle name="Excel Built-in Normal" xfId="18"/>
    <cellStyle name="Normalny_Boelsławiec WA40 oferta poprawiona 18% od MJZ" xfId="19"/>
    <cellStyle name="SAPBEXaggData" xfId="20"/>
    <cellStyle name="SAPBEXaggItem" xfId="21"/>
    <cellStyle name="SAPBEXchaText" xfId="22"/>
    <cellStyle name="SAPBEXstdData" xfId="23"/>
    <cellStyle name="SAPBEXstdItem" xfId="24"/>
    <cellStyle name="Standard_Tabelle1" xfId="25"/>
    <cellStyle name="Style 1" xfId="26"/>
    <cellStyle name="Обычный" xfId="0" builtinId="0"/>
    <cellStyle name="Обычный 10" xfId="1"/>
    <cellStyle name="Обычный 11" xfId="12"/>
    <cellStyle name="Обычный 11 2" xfId="16"/>
    <cellStyle name="Обычный 12" xfId="14"/>
    <cellStyle name="Обычный 13" xfId="40"/>
    <cellStyle name="Обычный 14" xfId="48"/>
    <cellStyle name="Обычный 15" xfId="56"/>
    <cellStyle name="Обычный 16" xfId="65"/>
    <cellStyle name="Обычный 2" xfId="2"/>
    <cellStyle name="Обычный 2 2" xfId="27"/>
    <cellStyle name="Обычный 2 2 2" xfId="28"/>
    <cellStyle name="Обычный 2 2 2 2" xfId="37"/>
    <cellStyle name="Обычный 2 2 2 2 2" xfId="46"/>
    <cellStyle name="Обычный 2 2 2 2 3" xfId="54"/>
    <cellStyle name="Обычный 2 2 2 2 4" xfId="62"/>
    <cellStyle name="Обычный 2 2 2 3" xfId="43"/>
    <cellStyle name="Обычный 2 2 2 4" xfId="51"/>
    <cellStyle name="Обычный 2 2 2 5" xfId="59"/>
    <cellStyle name="Обычный 2 3" xfId="36"/>
    <cellStyle name="Обычный 2 3 2" xfId="45"/>
    <cellStyle name="Обычный 2 3 3" xfId="53"/>
    <cellStyle name="Обычный 2 3 4" xfId="61"/>
    <cellStyle name="Обычный 2 4" xfId="17"/>
    <cellStyle name="Обычный 2 4 2" xfId="42"/>
    <cellStyle name="Обычный 2 4 3" xfId="50"/>
    <cellStyle name="Обычный 2 4 4" xfId="58"/>
    <cellStyle name="Обычный 2 8 2" xfId="66"/>
    <cellStyle name="Обычный 3" xfId="3"/>
    <cellStyle name="Обычный 3 2" xfId="4"/>
    <cellStyle name="Обычный 3 2 2" xfId="30"/>
    <cellStyle name="Обычный 3 2 3" xfId="29"/>
    <cellStyle name="Обычный 3 2 4" xfId="31"/>
    <cellStyle name="Обычный 3 3" xfId="32"/>
    <cellStyle name="Обычный 4" xfId="5"/>
    <cellStyle name="Обычный 5" xfId="6"/>
    <cellStyle name="Обычный 6" xfId="7"/>
    <cellStyle name="Обычный 6 2" xfId="11"/>
    <cellStyle name="Обычный 6 2 2" xfId="38"/>
    <cellStyle name="Обычный 6 2 2 2" xfId="47"/>
    <cellStyle name="Обычный 6 2 2 3" xfId="55"/>
    <cellStyle name="Обычный 6 2 2 4" xfId="63"/>
    <cellStyle name="Обычный 6 2 3" xfId="34"/>
    <cellStyle name="Обычный 6 2 4" xfId="44"/>
    <cellStyle name="Обычный 6 2 5" xfId="52"/>
    <cellStyle name="Обычный 6 2 6" xfId="60"/>
    <cellStyle name="Обычный 6 3" xfId="13"/>
    <cellStyle name="Обычный 6 3 2" xfId="33"/>
    <cellStyle name="Обычный 6 4" xfId="15"/>
    <cellStyle name="Обычный 6 5" xfId="41"/>
    <cellStyle name="Обычный 6 6" xfId="49"/>
    <cellStyle name="Обычный 6 7" xfId="57"/>
    <cellStyle name="Обычный 7" xfId="8"/>
    <cellStyle name="Обычный 8" xfId="9"/>
    <cellStyle name="Обычный 9" xfId="10"/>
    <cellStyle name="Обычный 9 2" xfId="35"/>
    <cellStyle name="Финансовый" xfId="64" builtinId="3"/>
    <cellStyle name="Финансовый 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9"/>
  <sheetViews>
    <sheetView tabSelected="1" view="pageBreakPreview" zoomScaleNormal="100" zoomScaleSheetLayoutView="100" workbookViewId="0">
      <selection activeCell="E2" sqref="E2"/>
    </sheetView>
  </sheetViews>
  <sheetFormatPr defaultColWidth="9.140625" defaultRowHeight="15"/>
  <cols>
    <col min="1" max="1" width="5.42578125" style="2" customWidth="1"/>
    <col min="2" max="2" width="52.42578125" style="4" customWidth="1"/>
    <col min="3" max="3" width="18.5703125" style="3" customWidth="1"/>
    <col min="4" max="4" width="11.42578125" style="2" customWidth="1"/>
    <col min="5" max="5" width="10.7109375" style="2" customWidth="1"/>
    <col min="6" max="6" width="12.28515625" style="21" customWidth="1"/>
    <col min="7" max="16384" width="9.140625" style="1"/>
  </cols>
  <sheetData>
    <row r="1" spans="1:6" ht="42" customHeight="1">
      <c r="A1" s="378" t="s">
        <v>806</v>
      </c>
      <c r="B1" s="379"/>
      <c r="C1" s="379"/>
      <c r="D1" s="379"/>
      <c r="E1" s="379"/>
      <c r="F1" s="380"/>
    </row>
    <row r="2" spans="1:6" ht="33">
      <c r="A2" s="239" t="s">
        <v>72</v>
      </c>
      <c r="B2" s="240" t="s">
        <v>71</v>
      </c>
      <c r="C2" s="164" t="s">
        <v>70</v>
      </c>
      <c r="D2" s="164" t="s">
        <v>413</v>
      </c>
      <c r="E2" s="164" t="s">
        <v>414</v>
      </c>
      <c r="F2" s="241" t="s">
        <v>415</v>
      </c>
    </row>
    <row r="3" spans="1:6" ht="16.5">
      <c r="A3" s="369" t="s">
        <v>69</v>
      </c>
      <c r="B3" s="369"/>
      <c r="C3" s="369"/>
      <c r="D3" s="369"/>
      <c r="E3" s="369"/>
      <c r="F3" s="369"/>
    </row>
    <row r="4" spans="1:6" ht="33">
      <c r="A4" s="31">
        <v>1</v>
      </c>
      <c r="B4" s="30" t="s">
        <v>793</v>
      </c>
      <c r="C4" s="31" t="s">
        <v>266</v>
      </c>
      <c r="D4" s="31" t="s">
        <v>173</v>
      </c>
      <c r="E4" s="31">
        <v>1</v>
      </c>
      <c r="F4" s="210">
        <v>800</v>
      </c>
    </row>
    <row r="5" spans="1:6" ht="16.5">
      <c r="A5" s="31">
        <v>2</v>
      </c>
      <c r="B5" s="30" t="s">
        <v>794</v>
      </c>
      <c r="C5" s="31" t="s">
        <v>266</v>
      </c>
      <c r="D5" s="31" t="s">
        <v>173</v>
      </c>
      <c r="E5" s="31">
        <v>1</v>
      </c>
      <c r="F5" s="210">
        <v>500</v>
      </c>
    </row>
    <row r="6" spans="1:6" ht="16.5">
      <c r="A6" s="369" t="s">
        <v>98</v>
      </c>
      <c r="B6" s="369"/>
      <c r="C6" s="369"/>
      <c r="D6" s="369"/>
      <c r="E6" s="369"/>
      <c r="F6" s="369"/>
    </row>
    <row r="7" spans="1:6" ht="33">
      <c r="A7" s="46">
        <v>3</v>
      </c>
      <c r="B7" s="53" t="s">
        <v>795</v>
      </c>
      <c r="C7" s="46" t="s">
        <v>266</v>
      </c>
      <c r="D7" s="46" t="s">
        <v>176</v>
      </c>
      <c r="E7" s="172" t="s">
        <v>84</v>
      </c>
      <c r="F7" s="211">
        <v>900</v>
      </c>
    </row>
    <row r="8" spans="1:6" ht="16.5">
      <c r="A8" s="369" t="s">
        <v>99</v>
      </c>
      <c r="B8" s="369"/>
      <c r="C8" s="369"/>
      <c r="D8" s="369"/>
      <c r="E8" s="369"/>
      <c r="F8" s="369"/>
    </row>
    <row r="9" spans="1:6" ht="16.5">
      <c r="A9" s="125">
        <v>4</v>
      </c>
      <c r="B9" s="47" t="s">
        <v>388</v>
      </c>
      <c r="C9" s="46" t="s">
        <v>174</v>
      </c>
      <c r="D9" s="46" t="s">
        <v>173</v>
      </c>
      <c r="E9" s="125">
        <v>2</v>
      </c>
      <c r="F9" s="220">
        <v>900</v>
      </c>
    </row>
    <row r="10" spans="1:6" ht="16.5">
      <c r="A10" s="46">
        <v>5</v>
      </c>
      <c r="B10" s="53" t="s">
        <v>68</v>
      </c>
      <c r="C10" s="46" t="s">
        <v>174</v>
      </c>
      <c r="D10" s="46" t="s">
        <v>173</v>
      </c>
      <c r="E10" s="46">
        <v>2</v>
      </c>
      <c r="F10" s="220">
        <v>840</v>
      </c>
    </row>
    <row r="11" spans="1:6" ht="16.5">
      <c r="A11" s="125">
        <v>6</v>
      </c>
      <c r="B11" s="53" t="s">
        <v>67</v>
      </c>
      <c r="C11" s="46" t="s">
        <v>174</v>
      </c>
      <c r="D11" s="46" t="s">
        <v>173</v>
      </c>
      <c r="E11" s="46">
        <v>2</v>
      </c>
      <c r="F11" s="220">
        <v>840</v>
      </c>
    </row>
    <row r="12" spans="1:6" ht="16.5">
      <c r="A12" s="46">
        <v>7</v>
      </c>
      <c r="B12" s="53" t="s">
        <v>100</v>
      </c>
      <c r="C12" s="46" t="s">
        <v>174</v>
      </c>
      <c r="D12" s="46" t="s">
        <v>173</v>
      </c>
      <c r="E12" s="46">
        <v>2</v>
      </c>
      <c r="F12" s="220">
        <v>840</v>
      </c>
    </row>
    <row r="13" spans="1:6" ht="16.5">
      <c r="A13" s="125">
        <v>8</v>
      </c>
      <c r="B13" s="53" t="s">
        <v>66</v>
      </c>
      <c r="C13" s="46" t="s">
        <v>174</v>
      </c>
      <c r="D13" s="46" t="s">
        <v>173</v>
      </c>
      <c r="E13" s="46">
        <v>2</v>
      </c>
      <c r="F13" s="220">
        <v>840</v>
      </c>
    </row>
    <row r="14" spans="1:6" ht="16.5">
      <c r="A14" s="46">
        <v>9</v>
      </c>
      <c r="B14" s="53" t="s">
        <v>65</v>
      </c>
      <c r="C14" s="46" t="s">
        <v>174</v>
      </c>
      <c r="D14" s="46" t="s">
        <v>173</v>
      </c>
      <c r="E14" s="46">
        <v>2</v>
      </c>
      <c r="F14" s="220">
        <v>840</v>
      </c>
    </row>
    <row r="15" spans="1:6" ht="16.5">
      <c r="A15" s="125">
        <v>10</v>
      </c>
      <c r="B15" s="53" t="s">
        <v>64</v>
      </c>
      <c r="C15" s="46" t="s">
        <v>174</v>
      </c>
      <c r="D15" s="46" t="s">
        <v>173</v>
      </c>
      <c r="E15" s="46">
        <v>2</v>
      </c>
      <c r="F15" s="220">
        <v>1600</v>
      </c>
    </row>
    <row r="16" spans="1:6" ht="16.5">
      <c r="A16" s="46">
        <v>11</v>
      </c>
      <c r="B16" s="53" t="s">
        <v>49</v>
      </c>
      <c r="C16" s="46" t="s">
        <v>174</v>
      </c>
      <c r="D16" s="46" t="s">
        <v>173</v>
      </c>
      <c r="E16" s="46">
        <v>2</v>
      </c>
      <c r="F16" s="220">
        <v>900</v>
      </c>
    </row>
    <row r="17" spans="1:6" ht="16.5">
      <c r="A17" s="125">
        <v>12</v>
      </c>
      <c r="B17" s="53" t="s">
        <v>101</v>
      </c>
      <c r="C17" s="46" t="s">
        <v>174</v>
      </c>
      <c r="D17" s="46" t="s">
        <v>173</v>
      </c>
      <c r="E17" s="46">
        <v>2</v>
      </c>
      <c r="F17" s="220">
        <v>1000</v>
      </c>
    </row>
    <row r="18" spans="1:6" ht="16.5">
      <c r="A18" s="46">
        <v>13</v>
      </c>
      <c r="B18" s="53" t="s">
        <v>63</v>
      </c>
      <c r="C18" s="46" t="s">
        <v>174</v>
      </c>
      <c r="D18" s="46" t="s">
        <v>173</v>
      </c>
      <c r="E18" s="46">
        <v>2</v>
      </c>
      <c r="F18" s="220">
        <v>1200</v>
      </c>
    </row>
    <row r="19" spans="1:6" ht="16.5">
      <c r="A19" s="125">
        <v>14</v>
      </c>
      <c r="B19" s="53" t="s">
        <v>62</v>
      </c>
      <c r="C19" s="46" t="s">
        <v>174</v>
      </c>
      <c r="D19" s="46" t="s">
        <v>173</v>
      </c>
      <c r="E19" s="46">
        <v>2</v>
      </c>
      <c r="F19" s="220">
        <v>980</v>
      </c>
    </row>
    <row r="20" spans="1:6" ht="16.5">
      <c r="A20" s="46">
        <v>15</v>
      </c>
      <c r="B20" s="53" t="s">
        <v>102</v>
      </c>
      <c r="C20" s="46" t="s">
        <v>174</v>
      </c>
      <c r="D20" s="46" t="s">
        <v>173</v>
      </c>
      <c r="E20" s="46">
        <v>2</v>
      </c>
      <c r="F20" s="220">
        <v>800</v>
      </c>
    </row>
    <row r="21" spans="1:6" ht="16.5">
      <c r="A21" s="125">
        <v>16</v>
      </c>
      <c r="B21" s="53" t="s">
        <v>48</v>
      </c>
      <c r="C21" s="46" t="s">
        <v>174</v>
      </c>
      <c r="D21" s="46" t="s">
        <v>173</v>
      </c>
      <c r="E21" s="46">
        <v>2</v>
      </c>
      <c r="F21" s="220">
        <v>800</v>
      </c>
    </row>
    <row r="22" spans="1:6" ht="16.5">
      <c r="A22" s="46">
        <v>17</v>
      </c>
      <c r="B22" s="53" t="s">
        <v>103</v>
      </c>
      <c r="C22" s="46" t="s">
        <v>174</v>
      </c>
      <c r="D22" s="46" t="s">
        <v>173</v>
      </c>
      <c r="E22" s="46">
        <v>2</v>
      </c>
      <c r="F22" s="220">
        <v>800</v>
      </c>
    </row>
    <row r="23" spans="1:6" ht="16.5">
      <c r="A23" s="125">
        <v>18</v>
      </c>
      <c r="B23" s="53" t="s">
        <v>104</v>
      </c>
      <c r="C23" s="46" t="s">
        <v>174</v>
      </c>
      <c r="D23" s="46" t="s">
        <v>173</v>
      </c>
      <c r="E23" s="46">
        <v>2</v>
      </c>
      <c r="F23" s="220">
        <v>800</v>
      </c>
    </row>
    <row r="24" spans="1:6" ht="16.5">
      <c r="A24" s="46">
        <v>19</v>
      </c>
      <c r="B24" s="53" t="s">
        <v>105</v>
      </c>
      <c r="C24" s="46" t="s">
        <v>174</v>
      </c>
      <c r="D24" s="46" t="s">
        <v>173</v>
      </c>
      <c r="E24" s="46">
        <v>2</v>
      </c>
      <c r="F24" s="220">
        <v>840</v>
      </c>
    </row>
    <row r="25" spans="1:6" ht="16.5">
      <c r="A25" s="125">
        <v>20</v>
      </c>
      <c r="B25" s="53" t="s">
        <v>161</v>
      </c>
      <c r="C25" s="46" t="s">
        <v>174</v>
      </c>
      <c r="D25" s="46" t="s">
        <v>173</v>
      </c>
      <c r="E25" s="46">
        <v>2</v>
      </c>
      <c r="F25" s="220">
        <v>800</v>
      </c>
    </row>
    <row r="26" spans="1:6" ht="16.5">
      <c r="A26" s="46">
        <v>21</v>
      </c>
      <c r="B26" s="53" t="s">
        <v>47</v>
      </c>
      <c r="C26" s="46" t="s">
        <v>174</v>
      </c>
      <c r="D26" s="46" t="s">
        <v>173</v>
      </c>
      <c r="E26" s="46">
        <v>2</v>
      </c>
      <c r="F26" s="220">
        <v>800</v>
      </c>
    </row>
    <row r="27" spans="1:6" ht="16.5">
      <c r="A27" s="125">
        <v>22</v>
      </c>
      <c r="B27" s="53" t="s">
        <v>106</v>
      </c>
      <c r="C27" s="46" t="s">
        <v>174</v>
      </c>
      <c r="D27" s="46" t="s">
        <v>173</v>
      </c>
      <c r="E27" s="46">
        <v>2</v>
      </c>
      <c r="F27" s="220">
        <v>800</v>
      </c>
    </row>
    <row r="28" spans="1:6" ht="16.5">
      <c r="A28" s="46">
        <v>23</v>
      </c>
      <c r="B28" s="53" t="s">
        <v>107</v>
      </c>
      <c r="C28" s="46" t="s">
        <v>265</v>
      </c>
      <c r="D28" s="46" t="s">
        <v>173</v>
      </c>
      <c r="E28" s="46">
        <v>2</v>
      </c>
      <c r="F28" s="220">
        <v>2000</v>
      </c>
    </row>
    <row r="29" spans="1:6" ht="16.5">
      <c r="A29" s="125">
        <v>24</v>
      </c>
      <c r="B29" s="53" t="s">
        <v>160</v>
      </c>
      <c r="C29" s="46" t="s">
        <v>174</v>
      </c>
      <c r="D29" s="46" t="s">
        <v>173</v>
      </c>
      <c r="E29" s="46">
        <v>2</v>
      </c>
      <c r="F29" s="220">
        <v>800</v>
      </c>
    </row>
    <row r="30" spans="1:6" ht="16.5">
      <c r="A30" s="46">
        <v>25</v>
      </c>
      <c r="B30" s="53" t="s">
        <v>108</v>
      </c>
      <c r="C30" s="46" t="s">
        <v>174</v>
      </c>
      <c r="D30" s="46" t="s">
        <v>173</v>
      </c>
      <c r="E30" s="46">
        <v>2</v>
      </c>
      <c r="F30" s="220">
        <v>800</v>
      </c>
    </row>
    <row r="31" spans="1:6" ht="16.5">
      <c r="A31" s="125">
        <v>26</v>
      </c>
      <c r="B31" s="53" t="s">
        <v>252</v>
      </c>
      <c r="C31" s="46" t="s">
        <v>174</v>
      </c>
      <c r="D31" s="46" t="s">
        <v>173</v>
      </c>
      <c r="E31" s="46">
        <v>2</v>
      </c>
      <c r="F31" s="220">
        <v>960</v>
      </c>
    </row>
    <row r="32" spans="1:6" ht="16.5">
      <c r="A32" s="46">
        <v>27</v>
      </c>
      <c r="B32" s="53" t="s">
        <v>251</v>
      </c>
      <c r="C32" s="46" t="s">
        <v>174</v>
      </c>
      <c r="D32" s="46" t="s">
        <v>173</v>
      </c>
      <c r="E32" s="46">
        <v>2</v>
      </c>
      <c r="F32" s="220">
        <v>1200</v>
      </c>
    </row>
    <row r="33" spans="1:6" ht="16.5">
      <c r="A33" s="125">
        <v>28</v>
      </c>
      <c r="B33" s="53" t="s">
        <v>59</v>
      </c>
      <c r="C33" s="46" t="s">
        <v>174</v>
      </c>
      <c r="D33" s="46" t="s">
        <v>173</v>
      </c>
      <c r="E33" s="46">
        <v>2</v>
      </c>
      <c r="F33" s="220">
        <v>1800</v>
      </c>
    </row>
    <row r="34" spans="1:6" ht="16.5">
      <c r="A34" s="46">
        <v>29</v>
      </c>
      <c r="B34" s="53" t="s">
        <v>58</v>
      </c>
      <c r="C34" s="46" t="s">
        <v>174</v>
      </c>
      <c r="D34" s="46" t="s">
        <v>173</v>
      </c>
      <c r="E34" s="46">
        <v>2</v>
      </c>
      <c r="F34" s="220">
        <v>1800</v>
      </c>
    </row>
    <row r="35" spans="1:6" ht="16.5">
      <c r="A35" s="125">
        <v>30</v>
      </c>
      <c r="B35" s="53" t="s">
        <v>109</v>
      </c>
      <c r="C35" s="46" t="s">
        <v>174</v>
      </c>
      <c r="D35" s="46" t="s">
        <v>173</v>
      </c>
      <c r="E35" s="46">
        <v>2</v>
      </c>
      <c r="F35" s="220">
        <v>900</v>
      </c>
    </row>
    <row r="36" spans="1:6" ht="16.5">
      <c r="A36" s="46">
        <v>31</v>
      </c>
      <c r="B36" s="53" t="s">
        <v>57</v>
      </c>
      <c r="C36" s="46" t="s">
        <v>174</v>
      </c>
      <c r="D36" s="46" t="s">
        <v>173</v>
      </c>
      <c r="E36" s="46">
        <v>2</v>
      </c>
      <c r="F36" s="220">
        <v>900</v>
      </c>
    </row>
    <row r="37" spans="1:6" ht="16.5">
      <c r="A37" s="125">
        <v>32</v>
      </c>
      <c r="B37" s="53" t="s">
        <v>253</v>
      </c>
      <c r="C37" s="46" t="s">
        <v>174</v>
      </c>
      <c r="D37" s="46" t="s">
        <v>173</v>
      </c>
      <c r="E37" s="46">
        <v>2</v>
      </c>
      <c r="F37" s="220">
        <v>900</v>
      </c>
    </row>
    <row r="38" spans="1:6" ht="16.5">
      <c r="A38" s="46">
        <v>33</v>
      </c>
      <c r="B38" s="53" t="s">
        <v>791</v>
      </c>
      <c r="C38" s="46" t="s">
        <v>174</v>
      </c>
      <c r="D38" s="46" t="s">
        <v>173</v>
      </c>
      <c r="E38" s="46">
        <v>2</v>
      </c>
      <c r="F38" s="220">
        <v>2100</v>
      </c>
    </row>
    <row r="39" spans="1:6" ht="16.5">
      <c r="A39" s="46">
        <v>34</v>
      </c>
      <c r="B39" s="53" t="s">
        <v>790</v>
      </c>
      <c r="C39" s="46" t="s">
        <v>174</v>
      </c>
      <c r="D39" s="46" t="s">
        <v>173</v>
      </c>
      <c r="E39" s="46">
        <v>2</v>
      </c>
      <c r="F39" s="220">
        <v>1800</v>
      </c>
    </row>
    <row r="40" spans="1:6" ht="16.5">
      <c r="A40" s="46">
        <v>35</v>
      </c>
      <c r="B40" s="53" t="s">
        <v>111</v>
      </c>
      <c r="C40" s="46" t="s">
        <v>174</v>
      </c>
      <c r="D40" s="46" t="s">
        <v>173</v>
      </c>
      <c r="E40" s="46">
        <v>2</v>
      </c>
      <c r="F40" s="220">
        <v>1000</v>
      </c>
    </row>
    <row r="41" spans="1:6" ht="16.5">
      <c r="A41" s="46">
        <v>36</v>
      </c>
      <c r="B41" s="53" t="s">
        <v>56</v>
      </c>
      <c r="C41" s="46" t="s">
        <v>174</v>
      </c>
      <c r="D41" s="46" t="s">
        <v>173</v>
      </c>
      <c r="E41" s="46">
        <v>2</v>
      </c>
      <c r="F41" s="220">
        <v>1600</v>
      </c>
    </row>
    <row r="42" spans="1:6" ht="16.5">
      <c r="A42" s="46">
        <v>37</v>
      </c>
      <c r="B42" s="53" t="s">
        <v>55</v>
      </c>
      <c r="C42" s="46" t="s">
        <v>174</v>
      </c>
      <c r="D42" s="46" t="s">
        <v>173</v>
      </c>
      <c r="E42" s="46">
        <v>2</v>
      </c>
      <c r="F42" s="220">
        <v>1600</v>
      </c>
    </row>
    <row r="43" spans="1:6" ht="16.5">
      <c r="A43" s="46">
        <v>38</v>
      </c>
      <c r="B43" s="53" t="s">
        <v>112</v>
      </c>
      <c r="C43" s="46" t="s">
        <v>174</v>
      </c>
      <c r="D43" s="46" t="s">
        <v>173</v>
      </c>
      <c r="E43" s="46">
        <v>2</v>
      </c>
      <c r="F43" s="220">
        <v>2100</v>
      </c>
    </row>
    <row r="44" spans="1:6" ht="16.5">
      <c r="A44" s="46">
        <v>39</v>
      </c>
      <c r="B44" s="212" t="s">
        <v>113</v>
      </c>
      <c r="C44" s="46" t="s">
        <v>174</v>
      </c>
      <c r="D44" s="46" t="s">
        <v>173</v>
      </c>
      <c r="E44" s="46">
        <v>2</v>
      </c>
      <c r="F44" s="220">
        <v>1100</v>
      </c>
    </row>
    <row r="45" spans="1:6" ht="16.5">
      <c r="A45" s="46">
        <v>40</v>
      </c>
      <c r="B45" s="212" t="s">
        <v>342</v>
      </c>
      <c r="C45" s="46" t="s">
        <v>265</v>
      </c>
      <c r="D45" s="46" t="s">
        <v>173</v>
      </c>
      <c r="E45" s="172" t="s">
        <v>84</v>
      </c>
      <c r="F45" s="220">
        <v>4800</v>
      </c>
    </row>
    <row r="46" spans="1:6" ht="16.5">
      <c r="A46" s="46">
        <v>41</v>
      </c>
      <c r="B46" s="53" t="s">
        <v>115</v>
      </c>
      <c r="C46" s="46" t="s">
        <v>174</v>
      </c>
      <c r="D46" s="46" t="s">
        <v>173</v>
      </c>
      <c r="E46" s="46">
        <v>2</v>
      </c>
      <c r="F46" s="220">
        <v>1200</v>
      </c>
    </row>
    <row r="47" spans="1:6" s="7" customFormat="1" ht="16.5">
      <c r="A47" s="46">
        <v>42</v>
      </c>
      <c r="B47" s="53" t="s">
        <v>409</v>
      </c>
      <c r="C47" s="46" t="s">
        <v>174</v>
      </c>
      <c r="D47" s="46" t="s">
        <v>173</v>
      </c>
      <c r="E47" s="172" t="s">
        <v>84</v>
      </c>
      <c r="F47" s="220">
        <v>1500</v>
      </c>
    </row>
    <row r="48" spans="1:6" ht="16.5">
      <c r="A48" s="46">
        <v>43</v>
      </c>
      <c r="B48" s="53" t="s">
        <v>118</v>
      </c>
      <c r="C48" s="46" t="s">
        <v>174</v>
      </c>
      <c r="D48" s="46" t="s">
        <v>173</v>
      </c>
      <c r="E48" s="46">
        <v>2</v>
      </c>
      <c r="F48" s="220">
        <v>1600</v>
      </c>
    </row>
    <row r="49" spans="1:6" ht="16.5">
      <c r="A49" s="46">
        <v>44</v>
      </c>
      <c r="B49" s="53" t="s">
        <v>50</v>
      </c>
      <c r="C49" s="46" t="s">
        <v>174</v>
      </c>
      <c r="D49" s="46" t="s">
        <v>173</v>
      </c>
      <c r="E49" s="46">
        <v>2</v>
      </c>
      <c r="F49" s="220">
        <v>1600</v>
      </c>
    </row>
    <row r="50" spans="1:6" ht="16.5">
      <c r="A50" s="46">
        <v>45</v>
      </c>
      <c r="B50" s="126" t="s">
        <v>119</v>
      </c>
      <c r="C50" s="46" t="s">
        <v>174</v>
      </c>
      <c r="D50" s="46" t="s">
        <v>173</v>
      </c>
      <c r="E50" s="46">
        <v>7</v>
      </c>
      <c r="F50" s="220">
        <v>3400</v>
      </c>
    </row>
    <row r="51" spans="1:6" ht="49.5">
      <c r="A51" s="46">
        <v>46</v>
      </c>
      <c r="B51" s="126" t="s">
        <v>531</v>
      </c>
      <c r="C51" s="46" t="s">
        <v>174</v>
      </c>
      <c r="D51" s="46" t="s">
        <v>173</v>
      </c>
      <c r="E51" s="129" t="s">
        <v>7</v>
      </c>
      <c r="F51" s="220">
        <v>15800</v>
      </c>
    </row>
    <row r="52" spans="1:6" ht="20.25" customHeight="1">
      <c r="A52" s="369" t="s">
        <v>120</v>
      </c>
      <c r="B52" s="369"/>
      <c r="C52" s="369"/>
      <c r="D52" s="369"/>
      <c r="E52" s="369"/>
      <c r="F52" s="369"/>
    </row>
    <row r="53" spans="1:6" ht="16.5">
      <c r="A53" s="109">
        <v>47</v>
      </c>
      <c r="B53" s="53" t="s">
        <v>49</v>
      </c>
      <c r="C53" s="46" t="s">
        <v>175</v>
      </c>
      <c r="D53" s="46" t="s">
        <v>173</v>
      </c>
      <c r="E53" s="46">
        <v>2</v>
      </c>
      <c r="F53" s="220">
        <v>1000</v>
      </c>
    </row>
    <row r="54" spans="1:6" ht="16.5">
      <c r="A54" s="109">
        <v>48</v>
      </c>
      <c r="B54" s="53" t="s">
        <v>47</v>
      </c>
      <c r="C54" s="46" t="s">
        <v>175</v>
      </c>
      <c r="D54" s="46" t="s">
        <v>173</v>
      </c>
      <c r="E54" s="46">
        <v>2</v>
      </c>
      <c r="F54" s="220">
        <v>800</v>
      </c>
    </row>
    <row r="55" spans="1:6" ht="13.5" customHeight="1">
      <c r="A55" s="109">
        <v>49</v>
      </c>
      <c r="B55" s="53" t="s">
        <v>161</v>
      </c>
      <c r="C55" s="46" t="s">
        <v>175</v>
      </c>
      <c r="D55" s="46" t="s">
        <v>173</v>
      </c>
      <c r="E55" s="46">
        <v>2</v>
      </c>
      <c r="F55" s="220">
        <v>800</v>
      </c>
    </row>
    <row r="56" spans="1:6" ht="16.5">
      <c r="A56" s="109">
        <v>50</v>
      </c>
      <c r="B56" s="53" t="s">
        <v>105</v>
      </c>
      <c r="C56" s="46" t="s">
        <v>175</v>
      </c>
      <c r="D56" s="46" t="s">
        <v>173</v>
      </c>
      <c r="E56" s="46">
        <v>2</v>
      </c>
      <c r="F56" s="220">
        <v>800</v>
      </c>
    </row>
    <row r="57" spans="1:6" ht="16.5">
      <c r="A57" s="109">
        <v>51</v>
      </c>
      <c r="B57" s="53" t="s">
        <v>121</v>
      </c>
      <c r="C57" s="46" t="s">
        <v>175</v>
      </c>
      <c r="D57" s="46" t="s">
        <v>173</v>
      </c>
      <c r="E57" s="46">
        <v>2</v>
      </c>
      <c r="F57" s="220">
        <v>800</v>
      </c>
    </row>
    <row r="58" spans="1:6" ht="16.5">
      <c r="A58" s="109">
        <v>52</v>
      </c>
      <c r="B58" s="53" t="s">
        <v>109</v>
      </c>
      <c r="C58" s="46" t="s">
        <v>175</v>
      </c>
      <c r="D58" s="46" t="s">
        <v>173</v>
      </c>
      <c r="E58" s="46">
        <v>2</v>
      </c>
      <c r="F58" s="220">
        <v>1000</v>
      </c>
    </row>
    <row r="59" spans="1:6" ht="16.5">
      <c r="A59" s="109">
        <v>53</v>
      </c>
      <c r="B59" s="53" t="s">
        <v>110</v>
      </c>
      <c r="C59" s="46" t="s">
        <v>175</v>
      </c>
      <c r="D59" s="46" t="s">
        <v>173</v>
      </c>
      <c r="E59" s="46">
        <v>2</v>
      </c>
      <c r="F59" s="220">
        <v>1000</v>
      </c>
    </row>
    <row r="60" spans="1:6" ht="16.5">
      <c r="A60" s="109">
        <v>54</v>
      </c>
      <c r="B60" s="111" t="s">
        <v>449</v>
      </c>
      <c r="C60" s="46" t="s">
        <v>175</v>
      </c>
      <c r="D60" s="46" t="s">
        <v>173</v>
      </c>
      <c r="E60" s="110" t="s">
        <v>84</v>
      </c>
      <c r="F60" s="220">
        <v>900</v>
      </c>
    </row>
    <row r="61" spans="1:6" ht="33">
      <c r="A61" s="109">
        <v>55</v>
      </c>
      <c r="B61" s="47" t="s">
        <v>578</v>
      </c>
      <c r="C61" s="46" t="s">
        <v>175</v>
      </c>
      <c r="D61" s="46" t="s">
        <v>173</v>
      </c>
      <c r="E61" s="110" t="s">
        <v>84</v>
      </c>
      <c r="F61" s="220">
        <v>2500</v>
      </c>
    </row>
    <row r="62" spans="1:6" ht="16.5">
      <c r="A62" s="383" t="s">
        <v>463</v>
      </c>
      <c r="B62" s="384"/>
      <c r="C62" s="384"/>
      <c r="D62" s="384"/>
      <c r="E62" s="384"/>
      <c r="F62" s="384"/>
    </row>
    <row r="63" spans="1:6" ht="16.5">
      <c r="A63" s="113">
        <v>56</v>
      </c>
      <c r="B63" s="242" t="s">
        <v>465</v>
      </c>
      <c r="C63" s="236" t="s">
        <v>239</v>
      </c>
      <c r="D63" s="243" t="s">
        <v>173</v>
      </c>
      <c r="E63" s="244">
        <v>3</v>
      </c>
      <c r="F63" s="220">
        <v>6500</v>
      </c>
    </row>
    <row r="64" spans="1:6" ht="17.25" customHeight="1">
      <c r="A64" s="369" t="s">
        <v>370</v>
      </c>
      <c r="B64" s="369"/>
      <c r="C64" s="369"/>
      <c r="D64" s="369"/>
      <c r="E64" s="369"/>
      <c r="F64" s="369"/>
    </row>
    <row r="65" spans="1:6" ht="33">
      <c r="A65" s="46">
        <v>57</v>
      </c>
      <c r="B65" s="47" t="s">
        <v>369</v>
      </c>
      <c r="C65" s="46" t="s">
        <v>174</v>
      </c>
      <c r="D65" s="46" t="s">
        <v>173</v>
      </c>
      <c r="E65" s="46">
        <v>2</v>
      </c>
      <c r="F65" s="220">
        <v>5000</v>
      </c>
    </row>
    <row r="66" spans="1:6" ht="16.5">
      <c r="A66" s="46">
        <v>58</v>
      </c>
      <c r="B66" s="212" t="s">
        <v>114</v>
      </c>
      <c r="C66" s="46" t="s">
        <v>174</v>
      </c>
      <c r="D66" s="46" t="s">
        <v>173</v>
      </c>
      <c r="E66" s="46">
        <v>2</v>
      </c>
      <c r="F66" s="220">
        <v>2500</v>
      </c>
    </row>
    <row r="67" spans="1:6" ht="16.5">
      <c r="A67" s="46">
        <v>59</v>
      </c>
      <c r="B67" s="212" t="s">
        <v>386</v>
      </c>
      <c r="C67" s="46" t="s">
        <v>174</v>
      </c>
      <c r="D67" s="46" t="s">
        <v>173</v>
      </c>
      <c r="E67" s="46">
        <v>2</v>
      </c>
      <c r="F67" s="220">
        <v>2500</v>
      </c>
    </row>
    <row r="68" spans="1:6" ht="18.75" customHeight="1">
      <c r="A68" s="369" t="s">
        <v>122</v>
      </c>
      <c r="B68" s="369"/>
      <c r="C68" s="369"/>
      <c r="D68" s="369"/>
      <c r="E68" s="369"/>
      <c r="F68" s="369"/>
    </row>
    <row r="69" spans="1:6" ht="33">
      <c r="A69" s="125">
        <v>60</v>
      </c>
      <c r="B69" s="126" t="s">
        <v>123</v>
      </c>
      <c r="C69" s="46" t="s">
        <v>175</v>
      </c>
      <c r="D69" s="46" t="s">
        <v>176</v>
      </c>
      <c r="E69" s="46">
        <v>1</v>
      </c>
      <c r="F69" s="220">
        <v>700</v>
      </c>
    </row>
    <row r="70" spans="1:6" ht="16.5">
      <c r="A70" s="125">
        <v>61</v>
      </c>
      <c r="B70" s="126" t="s">
        <v>124</v>
      </c>
      <c r="C70" s="46" t="s">
        <v>175</v>
      </c>
      <c r="D70" s="46" t="s">
        <v>176</v>
      </c>
      <c r="E70" s="46">
        <v>1</v>
      </c>
      <c r="F70" s="220">
        <v>700</v>
      </c>
    </row>
    <row r="71" spans="1:6" ht="16.5">
      <c r="A71" s="125">
        <v>62</v>
      </c>
      <c r="B71" s="126" t="s">
        <v>454</v>
      </c>
      <c r="C71" s="46" t="s">
        <v>177</v>
      </c>
      <c r="D71" s="46" t="s">
        <v>176</v>
      </c>
      <c r="E71" s="46">
        <v>1</v>
      </c>
      <c r="F71" s="220">
        <v>1200</v>
      </c>
    </row>
    <row r="72" spans="1:6" ht="49.5">
      <c r="A72" s="125">
        <v>63</v>
      </c>
      <c r="B72" s="126" t="s">
        <v>125</v>
      </c>
      <c r="C72" s="46" t="s">
        <v>277</v>
      </c>
      <c r="D72" s="46" t="s">
        <v>176</v>
      </c>
      <c r="E72" s="46">
        <v>1</v>
      </c>
      <c r="F72" s="220">
        <v>1100</v>
      </c>
    </row>
    <row r="73" spans="1:6" ht="16.5">
      <c r="A73" s="369" t="s">
        <v>320</v>
      </c>
      <c r="B73" s="369"/>
      <c r="C73" s="369"/>
      <c r="D73" s="369"/>
      <c r="E73" s="369"/>
      <c r="F73" s="369"/>
    </row>
    <row r="74" spans="1:6" ht="16.5">
      <c r="A74" s="125">
        <v>64</v>
      </c>
      <c r="B74" s="53" t="s">
        <v>126</v>
      </c>
      <c r="C74" s="46" t="s">
        <v>174</v>
      </c>
      <c r="D74" s="46" t="s">
        <v>173</v>
      </c>
      <c r="E74" s="46">
        <v>2</v>
      </c>
      <c r="F74" s="220">
        <v>1800</v>
      </c>
    </row>
    <row r="75" spans="1:6" ht="16.5">
      <c r="A75" s="125">
        <v>65</v>
      </c>
      <c r="B75" s="53" t="s">
        <v>127</v>
      </c>
      <c r="C75" s="46" t="s">
        <v>174</v>
      </c>
      <c r="D75" s="46" t="s">
        <v>173</v>
      </c>
      <c r="E75" s="46">
        <v>2</v>
      </c>
      <c r="F75" s="220">
        <v>1800</v>
      </c>
    </row>
    <row r="76" spans="1:6" ht="16.5">
      <c r="A76" s="125">
        <v>66</v>
      </c>
      <c r="B76" s="53" t="s">
        <v>128</v>
      </c>
      <c r="C76" s="46" t="s">
        <v>174</v>
      </c>
      <c r="D76" s="46" t="s">
        <v>173</v>
      </c>
      <c r="E76" s="46">
        <v>2</v>
      </c>
      <c r="F76" s="220">
        <v>1800</v>
      </c>
    </row>
    <row r="77" spans="1:6" ht="16.5">
      <c r="A77" s="125">
        <v>67</v>
      </c>
      <c r="B77" s="53" t="s">
        <v>254</v>
      </c>
      <c r="C77" s="46" t="s">
        <v>174</v>
      </c>
      <c r="D77" s="46" t="s">
        <v>173</v>
      </c>
      <c r="E77" s="46">
        <v>2</v>
      </c>
      <c r="F77" s="220">
        <v>2000</v>
      </c>
    </row>
    <row r="78" spans="1:6" ht="16.5">
      <c r="A78" s="125">
        <v>68</v>
      </c>
      <c r="B78" s="53" t="s">
        <v>255</v>
      </c>
      <c r="C78" s="46" t="s">
        <v>174</v>
      </c>
      <c r="D78" s="46" t="s">
        <v>173</v>
      </c>
      <c r="E78" s="46">
        <v>2</v>
      </c>
      <c r="F78" s="220">
        <v>2000</v>
      </c>
    </row>
    <row r="79" spans="1:6" ht="16.5">
      <c r="A79" s="125">
        <v>69</v>
      </c>
      <c r="B79" s="213" t="s">
        <v>129</v>
      </c>
      <c r="C79" s="46" t="s">
        <v>174</v>
      </c>
      <c r="D79" s="46" t="s">
        <v>173</v>
      </c>
      <c r="E79" s="46">
        <v>2</v>
      </c>
      <c r="F79" s="220">
        <v>2240</v>
      </c>
    </row>
    <row r="80" spans="1:6" ht="16.5">
      <c r="A80" s="125">
        <v>70</v>
      </c>
      <c r="B80" s="213" t="s">
        <v>130</v>
      </c>
      <c r="C80" s="46" t="s">
        <v>174</v>
      </c>
      <c r="D80" s="46" t="s">
        <v>173</v>
      </c>
      <c r="E80" s="46">
        <v>2</v>
      </c>
      <c r="F80" s="220">
        <v>7000</v>
      </c>
    </row>
    <row r="81" spans="1:6" ht="33">
      <c r="A81" s="125">
        <v>71</v>
      </c>
      <c r="B81" s="53" t="s">
        <v>131</v>
      </c>
      <c r="C81" s="46" t="s">
        <v>174</v>
      </c>
      <c r="D81" s="46" t="s">
        <v>173</v>
      </c>
      <c r="E81" s="46">
        <v>2</v>
      </c>
      <c r="F81" s="220">
        <v>2200</v>
      </c>
    </row>
    <row r="82" spans="1:6" ht="16.5">
      <c r="A82" s="125">
        <v>72</v>
      </c>
      <c r="B82" s="213" t="s">
        <v>45</v>
      </c>
      <c r="C82" s="46" t="s">
        <v>174</v>
      </c>
      <c r="D82" s="46" t="s">
        <v>173</v>
      </c>
      <c r="E82" s="46">
        <v>2</v>
      </c>
      <c r="F82" s="220">
        <v>3800</v>
      </c>
    </row>
    <row r="83" spans="1:6" ht="16.5">
      <c r="A83" s="125">
        <v>73</v>
      </c>
      <c r="B83" s="245" t="s">
        <v>375</v>
      </c>
      <c r="C83" s="46" t="s">
        <v>174</v>
      </c>
      <c r="D83" s="46" t="s">
        <v>173</v>
      </c>
      <c r="E83" s="129" t="s">
        <v>7</v>
      </c>
      <c r="F83" s="220">
        <v>5000</v>
      </c>
    </row>
    <row r="84" spans="1:6" ht="16.5">
      <c r="A84" s="125">
        <v>74</v>
      </c>
      <c r="B84" s="53" t="s">
        <v>132</v>
      </c>
      <c r="C84" s="46" t="s">
        <v>174</v>
      </c>
      <c r="D84" s="46" t="s">
        <v>173</v>
      </c>
      <c r="E84" s="46">
        <v>2</v>
      </c>
      <c r="F84" s="220">
        <v>1960</v>
      </c>
    </row>
    <row r="85" spans="1:6" ht="16.5">
      <c r="A85" s="125">
        <v>75</v>
      </c>
      <c r="B85" s="53" t="s">
        <v>133</v>
      </c>
      <c r="C85" s="46" t="s">
        <v>174</v>
      </c>
      <c r="D85" s="46" t="s">
        <v>173</v>
      </c>
      <c r="E85" s="46">
        <v>2</v>
      </c>
      <c r="F85" s="220">
        <v>1960</v>
      </c>
    </row>
    <row r="86" spans="1:6" ht="16.5">
      <c r="A86" s="125">
        <v>76</v>
      </c>
      <c r="B86" s="53" t="s">
        <v>134</v>
      </c>
      <c r="C86" s="46" t="s">
        <v>174</v>
      </c>
      <c r="D86" s="46" t="s">
        <v>173</v>
      </c>
      <c r="E86" s="46">
        <v>2</v>
      </c>
      <c r="F86" s="220">
        <v>1960</v>
      </c>
    </row>
    <row r="87" spans="1:6" ht="16.5">
      <c r="A87" s="125">
        <v>77</v>
      </c>
      <c r="B87" s="53" t="s">
        <v>44</v>
      </c>
      <c r="C87" s="46" t="s">
        <v>174</v>
      </c>
      <c r="D87" s="46" t="s">
        <v>173</v>
      </c>
      <c r="E87" s="46">
        <v>2</v>
      </c>
      <c r="F87" s="220">
        <v>1960</v>
      </c>
    </row>
    <row r="88" spans="1:6" ht="33">
      <c r="A88" s="125">
        <v>78</v>
      </c>
      <c r="B88" s="53" t="s">
        <v>523</v>
      </c>
      <c r="C88" s="46" t="s">
        <v>174</v>
      </c>
      <c r="D88" s="46" t="s">
        <v>173</v>
      </c>
      <c r="E88" s="244">
        <v>3</v>
      </c>
      <c r="F88" s="220">
        <v>4800</v>
      </c>
    </row>
    <row r="89" spans="1:6" ht="16.5">
      <c r="A89" s="125">
        <v>79</v>
      </c>
      <c r="B89" s="126" t="s">
        <v>43</v>
      </c>
      <c r="C89" s="46" t="s">
        <v>174</v>
      </c>
      <c r="D89" s="46" t="s">
        <v>173</v>
      </c>
      <c r="E89" s="46">
        <v>2</v>
      </c>
      <c r="F89" s="220">
        <v>1960</v>
      </c>
    </row>
    <row r="90" spans="1:6" ht="16.5">
      <c r="A90" s="125">
        <v>80</v>
      </c>
      <c r="B90" s="53" t="s">
        <v>42</v>
      </c>
      <c r="C90" s="46" t="s">
        <v>174</v>
      </c>
      <c r="D90" s="46" t="s">
        <v>173</v>
      </c>
      <c r="E90" s="46">
        <v>2</v>
      </c>
      <c r="F90" s="220">
        <v>1960</v>
      </c>
    </row>
    <row r="91" spans="1:6" ht="16.5">
      <c r="A91" s="125">
        <v>81</v>
      </c>
      <c r="B91" s="53" t="s">
        <v>256</v>
      </c>
      <c r="C91" s="46" t="s">
        <v>174</v>
      </c>
      <c r="D91" s="46" t="s">
        <v>173</v>
      </c>
      <c r="E91" s="172" t="s">
        <v>7</v>
      </c>
      <c r="F91" s="220">
        <v>2520</v>
      </c>
    </row>
    <row r="92" spans="1:6" ht="16.5">
      <c r="A92" s="125">
        <v>82</v>
      </c>
      <c r="B92" s="53" t="s">
        <v>41</v>
      </c>
      <c r="C92" s="46" t="s">
        <v>174</v>
      </c>
      <c r="D92" s="46" t="s">
        <v>173</v>
      </c>
      <c r="E92" s="46">
        <v>2</v>
      </c>
      <c r="F92" s="220">
        <v>1960</v>
      </c>
    </row>
    <row r="93" spans="1:6" s="7" customFormat="1" ht="82.5">
      <c r="A93" s="125">
        <v>83</v>
      </c>
      <c r="B93" s="53" t="s">
        <v>257</v>
      </c>
      <c r="C93" s="46" t="s">
        <v>174</v>
      </c>
      <c r="D93" s="46" t="s">
        <v>173</v>
      </c>
      <c r="E93" s="46">
        <v>2</v>
      </c>
      <c r="F93" s="220">
        <v>4500</v>
      </c>
    </row>
    <row r="94" spans="1:6" ht="16.5">
      <c r="A94" s="125">
        <v>84</v>
      </c>
      <c r="B94" s="53" t="s">
        <v>85</v>
      </c>
      <c r="C94" s="46" t="s">
        <v>174</v>
      </c>
      <c r="D94" s="46" t="s">
        <v>173</v>
      </c>
      <c r="E94" s="46">
        <v>2</v>
      </c>
      <c r="F94" s="220">
        <v>2300</v>
      </c>
    </row>
    <row r="95" spans="1:6" ht="16.5">
      <c r="A95" s="125">
        <v>85</v>
      </c>
      <c r="B95" s="53" t="s">
        <v>135</v>
      </c>
      <c r="C95" s="46" t="s">
        <v>174</v>
      </c>
      <c r="D95" s="46" t="s">
        <v>173</v>
      </c>
      <c r="E95" s="46">
        <v>2</v>
      </c>
      <c r="F95" s="220">
        <v>3800</v>
      </c>
    </row>
    <row r="96" spans="1:6" ht="16.5">
      <c r="A96" s="125">
        <v>86</v>
      </c>
      <c r="B96" s="53" t="s">
        <v>40</v>
      </c>
      <c r="C96" s="46" t="s">
        <v>174</v>
      </c>
      <c r="D96" s="46" t="s">
        <v>173</v>
      </c>
      <c r="E96" s="46">
        <v>2</v>
      </c>
      <c r="F96" s="220">
        <v>1960</v>
      </c>
    </row>
    <row r="97" spans="1:6" ht="16.5">
      <c r="A97" s="125">
        <v>87</v>
      </c>
      <c r="B97" s="53" t="s">
        <v>341</v>
      </c>
      <c r="C97" s="46" t="s">
        <v>174</v>
      </c>
      <c r="D97" s="46" t="s">
        <v>173</v>
      </c>
      <c r="E97" s="172" t="s">
        <v>7</v>
      </c>
      <c r="F97" s="220">
        <v>4000</v>
      </c>
    </row>
    <row r="98" spans="1:6" ht="16.5">
      <c r="A98" s="125">
        <v>88</v>
      </c>
      <c r="B98" s="53" t="s">
        <v>39</v>
      </c>
      <c r="C98" s="46" t="s">
        <v>174</v>
      </c>
      <c r="D98" s="46" t="s">
        <v>173</v>
      </c>
      <c r="E98" s="46">
        <v>2</v>
      </c>
      <c r="F98" s="220">
        <v>2860</v>
      </c>
    </row>
    <row r="99" spans="1:6" ht="16.5">
      <c r="A99" s="125">
        <v>89</v>
      </c>
      <c r="B99" s="53" t="s">
        <v>38</v>
      </c>
      <c r="C99" s="46" t="s">
        <v>174</v>
      </c>
      <c r="D99" s="46" t="s">
        <v>173</v>
      </c>
      <c r="E99" s="46">
        <v>2</v>
      </c>
      <c r="F99" s="220">
        <v>2860</v>
      </c>
    </row>
    <row r="100" spans="1:6" ht="33">
      <c r="A100" s="125">
        <v>90</v>
      </c>
      <c r="B100" s="53" t="s">
        <v>136</v>
      </c>
      <c r="C100" s="46" t="s">
        <v>174</v>
      </c>
      <c r="D100" s="46" t="s">
        <v>173</v>
      </c>
      <c r="E100" s="46">
        <v>2</v>
      </c>
      <c r="F100" s="220">
        <v>6000</v>
      </c>
    </row>
    <row r="101" spans="1:6" ht="33">
      <c r="A101" s="125">
        <v>91</v>
      </c>
      <c r="B101" s="53" t="s">
        <v>345</v>
      </c>
      <c r="C101" s="46" t="s">
        <v>174</v>
      </c>
      <c r="D101" s="46" t="s">
        <v>173</v>
      </c>
      <c r="E101" s="172" t="s">
        <v>7</v>
      </c>
      <c r="F101" s="220">
        <v>5500</v>
      </c>
    </row>
    <row r="102" spans="1:6" ht="16.5">
      <c r="A102" s="125">
        <v>92</v>
      </c>
      <c r="B102" s="53" t="s">
        <v>407</v>
      </c>
      <c r="C102" s="46" t="s">
        <v>174</v>
      </c>
      <c r="D102" s="46" t="s">
        <v>173</v>
      </c>
      <c r="E102" s="172" t="s">
        <v>7</v>
      </c>
      <c r="F102" s="220">
        <v>7500</v>
      </c>
    </row>
    <row r="103" spans="1:6" ht="16.5">
      <c r="A103" s="369" t="s">
        <v>396</v>
      </c>
      <c r="B103" s="381"/>
      <c r="C103" s="381"/>
      <c r="D103" s="381"/>
      <c r="E103" s="381"/>
      <c r="F103" s="381"/>
    </row>
    <row r="104" spans="1:6" ht="16.5">
      <c r="A104" s="125">
        <v>93</v>
      </c>
      <c r="B104" s="53" t="s">
        <v>54</v>
      </c>
      <c r="C104" s="46" t="s">
        <v>174</v>
      </c>
      <c r="D104" s="46" t="s">
        <v>173</v>
      </c>
      <c r="E104" s="46">
        <v>2</v>
      </c>
      <c r="F104" s="220">
        <v>2000</v>
      </c>
    </row>
    <row r="105" spans="1:6" ht="16.5">
      <c r="A105" s="125">
        <v>94</v>
      </c>
      <c r="B105" s="53" t="s">
        <v>53</v>
      </c>
      <c r="C105" s="46" t="s">
        <v>174</v>
      </c>
      <c r="D105" s="46" t="s">
        <v>173</v>
      </c>
      <c r="E105" s="46">
        <v>2</v>
      </c>
      <c r="F105" s="220">
        <v>2000</v>
      </c>
    </row>
    <row r="106" spans="1:6" ht="16.5">
      <c r="A106" s="125">
        <v>95</v>
      </c>
      <c r="B106" s="53" t="s">
        <v>52</v>
      </c>
      <c r="C106" s="46" t="s">
        <v>174</v>
      </c>
      <c r="D106" s="46" t="s">
        <v>173</v>
      </c>
      <c r="E106" s="46">
        <v>2</v>
      </c>
      <c r="F106" s="220">
        <v>2000</v>
      </c>
    </row>
    <row r="107" spans="1:6" ht="16.5">
      <c r="A107" s="125">
        <v>96</v>
      </c>
      <c r="B107" s="53" t="s">
        <v>51</v>
      </c>
      <c r="C107" s="46" t="s">
        <v>174</v>
      </c>
      <c r="D107" s="46" t="s">
        <v>173</v>
      </c>
      <c r="E107" s="46">
        <v>2</v>
      </c>
      <c r="F107" s="220">
        <v>2000</v>
      </c>
    </row>
    <row r="108" spans="1:6" ht="16.5">
      <c r="A108" s="125">
        <v>97</v>
      </c>
      <c r="B108" s="53" t="s">
        <v>116</v>
      </c>
      <c r="C108" s="46" t="s">
        <v>174</v>
      </c>
      <c r="D108" s="46" t="s">
        <v>173</v>
      </c>
      <c r="E108" s="46">
        <v>2</v>
      </c>
      <c r="F108" s="220">
        <v>2000</v>
      </c>
    </row>
    <row r="109" spans="1:6" ht="16.5">
      <c r="A109" s="125">
        <v>98</v>
      </c>
      <c r="B109" s="53" t="s">
        <v>117</v>
      </c>
      <c r="C109" s="46" t="s">
        <v>174</v>
      </c>
      <c r="D109" s="46" t="s">
        <v>173</v>
      </c>
      <c r="E109" s="46">
        <v>2</v>
      </c>
      <c r="F109" s="220">
        <v>2000</v>
      </c>
    </row>
    <row r="110" spans="1:6" ht="16.5">
      <c r="A110" s="125">
        <v>99</v>
      </c>
      <c r="B110" s="47" t="s">
        <v>397</v>
      </c>
      <c r="C110" s="46" t="s">
        <v>174</v>
      </c>
      <c r="D110" s="46" t="s">
        <v>173</v>
      </c>
      <c r="E110" s="125" t="s">
        <v>7</v>
      </c>
      <c r="F110" s="220">
        <v>8860</v>
      </c>
    </row>
    <row r="111" spans="1:6" ht="49.5">
      <c r="A111" s="125">
        <v>100</v>
      </c>
      <c r="B111" s="47" t="s">
        <v>466</v>
      </c>
      <c r="C111" s="46" t="s">
        <v>265</v>
      </c>
      <c r="D111" s="46" t="s">
        <v>173</v>
      </c>
      <c r="E111" s="236">
        <v>2</v>
      </c>
      <c r="F111" s="220">
        <v>18000</v>
      </c>
    </row>
    <row r="112" spans="1:6" ht="25.5" customHeight="1">
      <c r="A112" s="369" t="s">
        <v>420</v>
      </c>
      <c r="B112" s="369"/>
      <c r="C112" s="369"/>
      <c r="D112" s="369"/>
      <c r="E112" s="369"/>
      <c r="F112" s="369"/>
    </row>
    <row r="113" spans="1:6" ht="33">
      <c r="A113" s="125">
        <v>101</v>
      </c>
      <c r="B113" s="53" t="s">
        <v>314</v>
      </c>
      <c r="C113" s="46" t="s">
        <v>174</v>
      </c>
      <c r="D113" s="46" t="s">
        <v>176</v>
      </c>
      <c r="E113" s="46">
        <v>2</v>
      </c>
      <c r="F113" s="220">
        <v>6000</v>
      </c>
    </row>
    <row r="114" spans="1:6" ht="33">
      <c r="A114" s="125">
        <v>102</v>
      </c>
      <c r="B114" s="53" t="s">
        <v>346</v>
      </c>
      <c r="C114" s="46" t="s">
        <v>174</v>
      </c>
      <c r="D114" s="46" t="s">
        <v>176</v>
      </c>
      <c r="E114" s="172" t="s">
        <v>7</v>
      </c>
      <c r="F114" s="220">
        <v>6000</v>
      </c>
    </row>
    <row r="115" spans="1:6" ht="16.5">
      <c r="A115" s="125">
        <v>103</v>
      </c>
      <c r="B115" s="53" t="s">
        <v>576</v>
      </c>
      <c r="C115" s="46" t="s">
        <v>174</v>
      </c>
      <c r="D115" s="46" t="s">
        <v>176</v>
      </c>
      <c r="E115" s="172" t="s">
        <v>7</v>
      </c>
      <c r="F115" s="220">
        <v>2900</v>
      </c>
    </row>
    <row r="116" spans="1:6" ht="16.5">
      <c r="A116" s="125">
        <v>104</v>
      </c>
      <c r="B116" s="53" t="s">
        <v>577</v>
      </c>
      <c r="C116" s="46" t="s">
        <v>174</v>
      </c>
      <c r="D116" s="46" t="s">
        <v>176</v>
      </c>
      <c r="E116" s="172" t="s">
        <v>7</v>
      </c>
      <c r="F116" s="220">
        <v>2900</v>
      </c>
    </row>
    <row r="117" spans="1:6" ht="16.5">
      <c r="A117" s="125">
        <v>105</v>
      </c>
      <c r="B117" s="246" t="s">
        <v>575</v>
      </c>
      <c r="C117" s="46" t="s">
        <v>174</v>
      </c>
      <c r="D117" s="46" t="s">
        <v>176</v>
      </c>
      <c r="E117" s="172" t="s">
        <v>7</v>
      </c>
      <c r="F117" s="220">
        <v>3800</v>
      </c>
    </row>
    <row r="118" spans="1:6" ht="16.5" customHeight="1">
      <c r="A118" s="125">
        <v>106</v>
      </c>
      <c r="B118" s="53" t="s">
        <v>347</v>
      </c>
      <c r="C118" s="46" t="s">
        <v>174</v>
      </c>
      <c r="D118" s="46" t="s">
        <v>176</v>
      </c>
      <c r="E118" s="172" t="s">
        <v>7</v>
      </c>
      <c r="F118" s="220">
        <v>3800</v>
      </c>
    </row>
    <row r="119" spans="1:6" ht="16.5">
      <c r="A119" s="125">
        <v>107</v>
      </c>
      <c r="B119" s="53" t="s">
        <v>137</v>
      </c>
      <c r="C119" s="46" t="s">
        <v>174</v>
      </c>
      <c r="D119" s="46" t="s">
        <v>176</v>
      </c>
      <c r="E119" s="172" t="s">
        <v>7</v>
      </c>
      <c r="F119" s="220">
        <v>4000</v>
      </c>
    </row>
    <row r="120" spans="1:6" ht="16.5">
      <c r="A120" s="125">
        <v>108</v>
      </c>
      <c r="B120" s="53" t="s">
        <v>138</v>
      </c>
      <c r="C120" s="46" t="s">
        <v>174</v>
      </c>
      <c r="D120" s="46" t="s">
        <v>173</v>
      </c>
      <c r="E120" s="172" t="s">
        <v>7</v>
      </c>
      <c r="F120" s="220">
        <v>4800</v>
      </c>
    </row>
    <row r="121" spans="1:6" ht="16.5">
      <c r="A121" s="125">
        <v>109</v>
      </c>
      <c r="B121" s="214" t="s">
        <v>532</v>
      </c>
      <c r="C121" s="46" t="s">
        <v>174</v>
      </c>
      <c r="D121" s="46" t="s">
        <v>173</v>
      </c>
      <c r="E121" s="129" t="s">
        <v>7</v>
      </c>
      <c r="F121" s="220">
        <v>3500</v>
      </c>
    </row>
    <row r="122" spans="1:6" ht="16.5">
      <c r="A122" s="125">
        <v>110</v>
      </c>
      <c r="B122" s="215" t="s">
        <v>533</v>
      </c>
      <c r="C122" s="46" t="s">
        <v>174</v>
      </c>
      <c r="D122" s="46" t="s">
        <v>173</v>
      </c>
      <c r="E122" s="129" t="s">
        <v>7</v>
      </c>
      <c r="F122" s="220">
        <v>3500</v>
      </c>
    </row>
    <row r="123" spans="1:6" ht="16.5">
      <c r="A123" s="125">
        <v>111</v>
      </c>
      <c r="B123" s="215" t="s">
        <v>534</v>
      </c>
      <c r="C123" s="46" t="s">
        <v>174</v>
      </c>
      <c r="D123" s="46" t="s">
        <v>173</v>
      </c>
      <c r="E123" s="129" t="s">
        <v>7</v>
      </c>
      <c r="F123" s="220">
        <v>3500</v>
      </c>
    </row>
    <row r="124" spans="1:6" ht="16.5">
      <c r="A124" s="125">
        <v>112</v>
      </c>
      <c r="B124" s="215" t="s">
        <v>535</v>
      </c>
      <c r="C124" s="46" t="s">
        <v>174</v>
      </c>
      <c r="D124" s="46" t="s">
        <v>173</v>
      </c>
      <c r="E124" s="129" t="s">
        <v>7</v>
      </c>
      <c r="F124" s="220">
        <v>3500</v>
      </c>
    </row>
    <row r="125" spans="1:6" ht="16.5">
      <c r="A125" s="125">
        <v>113</v>
      </c>
      <c r="B125" s="215" t="s">
        <v>536</v>
      </c>
      <c r="C125" s="46" t="s">
        <v>174</v>
      </c>
      <c r="D125" s="46" t="s">
        <v>173</v>
      </c>
      <c r="E125" s="129" t="s">
        <v>7</v>
      </c>
      <c r="F125" s="220">
        <v>3500</v>
      </c>
    </row>
    <row r="126" spans="1:6" ht="16.5">
      <c r="A126" s="125">
        <v>114</v>
      </c>
      <c r="B126" s="215" t="s">
        <v>418</v>
      </c>
      <c r="C126" s="46" t="s">
        <v>174</v>
      </c>
      <c r="D126" s="46" t="s">
        <v>173</v>
      </c>
      <c r="E126" s="129" t="s">
        <v>7</v>
      </c>
      <c r="F126" s="220">
        <v>3500</v>
      </c>
    </row>
    <row r="127" spans="1:6" ht="33">
      <c r="A127" s="125">
        <v>115</v>
      </c>
      <c r="B127" s="215" t="s">
        <v>537</v>
      </c>
      <c r="C127" s="46" t="s">
        <v>174</v>
      </c>
      <c r="D127" s="46" t="s">
        <v>173</v>
      </c>
      <c r="E127" s="129" t="s">
        <v>7</v>
      </c>
      <c r="F127" s="220">
        <v>3500</v>
      </c>
    </row>
    <row r="128" spans="1:6" ht="16.5">
      <c r="A128" s="125">
        <v>116</v>
      </c>
      <c r="B128" s="215" t="s">
        <v>538</v>
      </c>
      <c r="C128" s="46" t="s">
        <v>174</v>
      </c>
      <c r="D128" s="46" t="s">
        <v>173</v>
      </c>
      <c r="E128" s="129" t="s">
        <v>7</v>
      </c>
      <c r="F128" s="220">
        <v>3500</v>
      </c>
    </row>
    <row r="129" spans="1:6" ht="33">
      <c r="A129" s="125">
        <v>117</v>
      </c>
      <c r="B129" s="215" t="s">
        <v>539</v>
      </c>
      <c r="C129" s="46" t="s">
        <v>174</v>
      </c>
      <c r="D129" s="46" t="s">
        <v>173</v>
      </c>
      <c r="E129" s="129" t="s">
        <v>7</v>
      </c>
      <c r="F129" s="220">
        <v>4000</v>
      </c>
    </row>
    <row r="130" spans="1:6" ht="33">
      <c r="A130" s="125">
        <v>118</v>
      </c>
      <c r="B130" s="216" t="s">
        <v>550</v>
      </c>
      <c r="C130" s="46" t="s">
        <v>174</v>
      </c>
      <c r="D130" s="46" t="s">
        <v>173</v>
      </c>
      <c r="E130" s="129" t="s">
        <v>7</v>
      </c>
      <c r="F130" s="220">
        <v>4000</v>
      </c>
    </row>
    <row r="131" spans="1:6" ht="33">
      <c r="A131" s="125">
        <v>119</v>
      </c>
      <c r="B131" s="217" t="s">
        <v>543</v>
      </c>
      <c r="C131" s="46" t="s">
        <v>174</v>
      </c>
      <c r="D131" s="46" t="s">
        <v>173</v>
      </c>
      <c r="E131" s="129" t="s">
        <v>7</v>
      </c>
      <c r="F131" s="220">
        <v>3500</v>
      </c>
    </row>
    <row r="132" spans="1:6" ht="33">
      <c r="A132" s="125">
        <v>120</v>
      </c>
      <c r="B132" s="217" t="s">
        <v>542</v>
      </c>
      <c r="C132" s="46" t="s">
        <v>174</v>
      </c>
      <c r="D132" s="46" t="s">
        <v>173</v>
      </c>
      <c r="E132" s="129" t="s">
        <v>7</v>
      </c>
      <c r="F132" s="220">
        <v>3300</v>
      </c>
    </row>
    <row r="133" spans="1:6" ht="16.5">
      <c r="A133" s="125">
        <v>121</v>
      </c>
      <c r="B133" s="218" t="s">
        <v>541</v>
      </c>
      <c r="C133" s="46" t="s">
        <v>174</v>
      </c>
      <c r="D133" s="46" t="s">
        <v>173</v>
      </c>
      <c r="E133" s="129" t="s">
        <v>7</v>
      </c>
      <c r="F133" s="220">
        <v>3300</v>
      </c>
    </row>
    <row r="134" spans="1:6" ht="16.5">
      <c r="A134" s="125">
        <v>122</v>
      </c>
      <c r="B134" s="215" t="s">
        <v>416</v>
      </c>
      <c r="C134" s="46" t="s">
        <v>174</v>
      </c>
      <c r="D134" s="46" t="s">
        <v>173</v>
      </c>
      <c r="E134" s="129" t="s">
        <v>7</v>
      </c>
      <c r="F134" s="220">
        <v>3300</v>
      </c>
    </row>
    <row r="135" spans="1:6" ht="16.5">
      <c r="A135" s="125">
        <v>123</v>
      </c>
      <c r="B135" s="214" t="s">
        <v>544</v>
      </c>
      <c r="C135" s="46" t="s">
        <v>174</v>
      </c>
      <c r="D135" s="46" t="s">
        <v>173</v>
      </c>
      <c r="E135" s="129" t="s">
        <v>7</v>
      </c>
      <c r="F135" s="220">
        <v>3300</v>
      </c>
    </row>
    <row r="136" spans="1:6" ht="16.5">
      <c r="A136" s="125">
        <v>124</v>
      </c>
      <c r="B136" s="217" t="s">
        <v>417</v>
      </c>
      <c r="C136" s="46" t="s">
        <v>174</v>
      </c>
      <c r="D136" s="46" t="s">
        <v>173</v>
      </c>
      <c r="E136" s="129" t="s">
        <v>7</v>
      </c>
      <c r="F136" s="220">
        <v>3300</v>
      </c>
    </row>
    <row r="137" spans="1:6" ht="33">
      <c r="A137" s="125">
        <v>125</v>
      </c>
      <c r="B137" s="217" t="s">
        <v>545</v>
      </c>
      <c r="C137" s="46" t="s">
        <v>174</v>
      </c>
      <c r="D137" s="46" t="s">
        <v>173</v>
      </c>
      <c r="E137" s="129" t="s">
        <v>7</v>
      </c>
      <c r="F137" s="220">
        <v>4000</v>
      </c>
    </row>
    <row r="138" spans="1:6" ht="16.5">
      <c r="A138" s="125">
        <v>126</v>
      </c>
      <c r="B138" s="217" t="s">
        <v>419</v>
      </c>
      <c r="C138" s="46" t="s">
        <v>174</v>
      </c>
      <c r="D138" s="46" t="s">
        <v>173</v>
      </c>
      <c r="E138" s="129" t="s">
        <v>7</v>
      </c>
      <c r="F138" s="220">
        <v>4000</v>
      </c>
    </row>
    <row r="139" spans="1:6" ht="33">
      <c r="A139" s="125">
        <v>127</v>
      </c>
      <c r="B139" s="217" t="s">
        <v>546</v>
      </c>
      <c r="C139" s="46" t="s">
        <v>174</v>
      </c>
      <c r="D139" s="46" t="s">
        <v>173</v>
      </c>
      <c r="E139" s="129" t="s">
        <v>7</v>
      </c>
      <c r="F139" s="220">
        <v>3300</v>
      </c>
    </row>
    <row r="140" spans="1:6" ht="33">
      <c r="A140" s="125">
        <v>128</v>
      </c>
      <c r="B140" s="217" t="s">
        <v>547</v>
      </c>
      <c r="C140" s="46" t="s">
        <v>174</v>
      </c>
      <c r="D140" s="46" t="s">
        <v>173</v>
      </c>
      <c r="E140" s="129" t="s">
        <v>7</v>
      </c>
      <c r="F140" s="220">
        <v>3300</v>
      </c>
    </row>
    <row r="141" spans="1:6" ht="16.5">
      <c r="A141" s="125">
        <v>129</v>
      </c>
      <c r="B141" s="47" t="s">
        <v>548</v>
      </c>
      <c r="C141" s="46" t="s">
        <v>174</v>
      </c>
      <c r="D141" s="46" t="s">
        <v>173</v>
      </c>
      <c r="E141" s="129" t="s">
        <v>7</v>
      </c>
      <c r="F141" s="220">
        <v>4000</v>
      </c>
    </row>
    <row r="142" spans="1:6" ht="33">
      <c r="A142" s="125">
        <v>130</v>
      </c>
      <c r="B142" s="219" t="s">
        <v>540</v>
      </c>
      <c r="C142" s="46" t="s">
        <v>174</v>
      </c>
      <c r="D142" s="46" t="s">
        <v>173</v>
      </c>
      <c r="E142" s="129" t="s">
        <v>7</v>
      </c>
      <c r="F142" s="220">
        <v>3600</v>
      </c>
    </row>
    <row r="143" spans="1:6" ht="16.5">
      <c r="A143" s="125">
        <v>131</v>
      </c>
      <c r="B143" s="217" t="s">
        <v>412</v>
      </c>
      <c r="C143" s="46" t="s">
        <v>174</v>
      </c>
      <c r="D143" s="46" t="s">
        <v>173</v>
      </c>
      <c r="E143" s="129" t="s">
        <v>7</v>
      </c>
      <c r="F143" s="220">
        <v>4000</v>
      </c>
    </row>
    <row r="144" spans="1:6" ht="16.5">
      <c r="A144" s="125">
        <v>132</v>
      </c>
      <c r="B144" s="217" t="s">
        <v>549</v>
      </c>
      <c r="C144" s="46" t="s">
        <v>174</v>
      </c>
      <c r="D144" s="46" t="s">
        <v>173</v>
      </c>
      <c r="E144" s="129" t="s">
        <v>7</v>
      </c>
      <c r="F144" s="220">
        <v>4000</v>
      </c>
    </row>
    <row r="145" spans="1:6" ht="16.5">
      <c r="A145" s="125">
        <v>133</v>
      </c>
      <c r="B145" s="53" t="s">
        <v>467</v>
      </c>
      <c r="C145" s="236" t="s">
        <v>239</v>
      </c>
      <c r="D145" s="46" t="s">
        <v>173</v>
      </c>
      <c r="E145" s="247">
        <v>3</v>
      </c>
      <c r="F145" s="220">
        <v>5600</v>
      </c>
    </row>
    <row r="146" spans="1:6" ht="33">
      <c r="A146" s="125">
        <v>134</v>
      </c>
      <c r="B146" s="53" t="s">
        <v>617</v>
      </c>
      <c r="C146" s="236" t="s">
        <v>174</v>
      </c>
      <c r="D146" s="46" t="s">
        <v>176</v>
      </c>
      <c r="E146" s="248" t="s">
        <v>7</v>
      </c>
      <c r="F146" s="261">
        <v>3500</v>
      </c>
    </row>
    <row r="147" spans="1:6" ht="33">
      <c r="A147" s="125">
        <v>135</v>
      </c>
      <c r="B147" s="249" t="s">
        <v>574</v>
      </c>
      <c r="C147" s="250" t="s">
        <v>563</v>
      </c>
      <c r="D147" s="125" t="s">
        <v>176</v>
      </c>
      <c r="E147" s="250">
        <v>10</v>
      </c>
      <c r="F147" s="220">
        <v>14500</v>
      </c>
    </row>
    <row r="148" spans="1:6" ht="33">
      <c r="A148" s="125">
        <v>136</v>
      </c>
      <c r="B148" s="251" t="s">
        <v>571</v>
      </c>
      <c r="C148" s="250" t="s">
        <v>562</v>
      </c>
      <c r="D148" s="125" t="s">
        <v>176</v>
      </c>
      <c r="E148" s="250">
        <v>10</v>
      </c>
      <c r="F148" s="220">
        <v>6500</v>
      </c>
    </row>
    <row r="149" spans="1:6" ht="33">
      <c r="A149" s="125">
        <v>137</v>
      </c>
      <c r="B149" s="251" t="s">
        <v>570</v>
      </c>
      <c r="C149" s="252" t="s">
        <v>562</v>
      </c>
      <c r="D149" s="125" t="s">
        <v>176</v>
      </c>
      <c r="E149" s="250">
        <v>10</v>
      </c>
      <c r="F149" s="220">
        <v>6500</v>
      </c>
    </row>
    <row r="150" spans="1:6" ht="33">
      <c r="A150" s="125">
        <v>138</v>
      </c>
      <c r="B150" s="251" t="s">
        <v>572</v>
      </c>
      <c r="C150" s="252" t="s">
        <v>562</v>
      </c>
      <c r="D150" s="125" t="s">
        <v>176</v>
      </c>
      <c r="E150" s="250">
        <v>10</v>
      </c>
      <c r="F150" s="220">
        <v>6500</v>
      </c>
    </row>
    <row r="151" spans="1:6" ht="33">
      <c r="A151" s="125">
        <v>139</v>
      </c>
      <c r="B151" s="251" t="s">
        <v>573</v>
      </c>
      <c r="C151" s="252" t="s">
        <v>562</v>
      </c>
      <c r="D151" s="125" t="s">
        <v>176</v>
      </c>
      <c r="E151" s="250">
        <v>10</v>
      </c>
      <c r="F151" s="220">
        <v>7500</v>
      </c>
    </row>
    <row r="152" spans="1:6" ht="49.5">
      <c r="A152" s="125">
        <v>140</v>
      </c>
      <c r="B152" s="251" t="s">
        <v>569</v>
      </c>
      <c r="C152" s="252" t="s">
        <v>562</v>
      </c>
      <c r="D152" s="125" t="s">
        <v>176</v>
      </c>
      <c r="E152" s="250">
        <v>10</v>
      </c>
      <c r="F152" s="220">
        <v>21000</v>
      </c>
    </row>
    <row r="153" spans="1:6" ht="16.5">
      <c r="A153" s="382" t="s">
        <v>561</v>
      </c>
      <c r="B153" s="382"/>
      <c r="C153" s="382"/>
      <c r="D153" s="382"/>
      <c r="E153" s="382"/>
      <c r="F153" s="382"/>
    </row>
    <row r="154" spans="1:6" ht="33">
      <c r="A154" s="125">
        <v>141</v>
      </c>
      <c r="B154" s="249" t="s">
        <v>567</v>
      </c>
      <c r="C154" s="250" t="s">
        <v>563</v>
      </c>
      <c r="D154" s="125" t="s">
        <v>176</v>
      </c>
      <c r="E154" s="250">
        <v>10</v>
      </c>
      <c r="F154" s="220">
        <v>9000</v>
      </c>
    </row>
    <row r="155" spans="1:6" ht="33">
      <c r="A155" s="125">
        <v>142</v>
      </c>
      <c r="B155" s="249" t="s">
        <v>566</v>
      </c>
      <c r="C155" s="250" t="s">
        <v>563</v>
      </c>
      <c r="D155" s="125" t="s">
        <v>176</v>
      </c>
      <c r="E155" s="250">
        <v>10</v>
      </c>
      <c r="F155" s="220">
        <v>9000</v>
      </c>
    </row>
    <row r="156" spans="1:6" ht="33">
      <c r="A156" s="125">
        <v>143</v>
      </c>
      <c r="B156" s="53" t="s">
        <v>564</v>
      </c>
      <c r="C156" s="46" t="s">
        <v>174</v>
      </c>
      <c r="D156" s="125" t="s">
        <v>176</v>
      </c>
      <c r="E156" s="125">
        <v>7</v>
      </c>
      <c r="F156" s="220">
        <v>5000</v>
      </c>
    </row>
    <row r="157" spans="1:6" ht="33">
      <c r="A157" s="125">
        <v>144</v>
      </c>
      <c r="B157" s="53" t="s">
        <v>565</v>
      </c>
      <c r="C157" s="46" t="s">
        <v>174</v>
      </c>
      <c r="D157" s="125" t="s">
        <v>176</v>
      </c>
      <c r="E157" s="125">
        <v>7</v>
      </c>
      <c r="F157" s="220">
        <v>5000</v>
      </c>
    </row>
    <row r="158" spans="1:6" ht="16.5">
      <c r="A158" s="125">
        <v>145</v>
      </c>
      <c r="B158" s="62" t="s">
        <v>605</v>
      </c>
      <c r="C158" s="46" t="s">
        <v>174</v>
      </c>
      <c r="D158" s="125" t="s">
        <v>176</v>
      </c>
      <c r="E158" s="125">
        <v>7</v>
      </c>
      <c r="F158" s="220">
        <v>5000</v>
      </c>
    </row>
    <row r="159" spans="1:6" ht="16.5">
      <c r="A159" s="125">
        <v>146</v>
      </c>
      <c r="B159" s="62" t="s">
        <v>606</v>
      </c>
      <c r="C159" s="46" t="s">
        <v>174</v>
      </c>
      <c r="D159" s="125" t="s">
        <v>176</v>
      </c>
      <c r="E159" s="125">
        <v>7</v>
      </c>
      <c r="F159" s="220">
        <v>5000</v>
      </c>
    </row>
    <row r="160" spans="1:6" ht="16.5">
      <c r="A160" s="369" t="s">
        <v>468</v>
      </c>
      <c r="B160" s="369"/>
      <c r="C160" s="369"/>
      <c r="D160" s="369"/>
      <c r="E160" s="369"/>
      <c r="F160" s="369"/>
    </row>
    <row r="161" spans="1:8" ht="16.5">
      <c r="A161" s="46">
        <v>147</v>
      </c>
      <c r="B161" s="53" t="s">
        <v>139</v>
      </c>
      <c r="C161" s="46" t="s">
        <v>174</v>
      </c>
      <c r="D161" s="46" t="s">
        <v>173</v>
      </c>
      <c r="E161" s="172" t="s">
        <v>7</v>
      </c>
      <c r="F161" s="220">
        <v>5500</v>
      </c>
    </row>
    <row r="162" spans="1:8" ht="33">
      <c r="A162" s="46">
        <v>148</v>
      </c>
      <c r="B162" s="53" t="s">
        <v>568</v>
      </c>
      <c r="C162" s="46" t="s">
        <v>174</v>
      </c>
      <c r="D162" s="46" t="s">
        <v>173</v>
      </c>
      <c r="E162" s="172" t="s">
        <v>7</v>
      </c>
      <c r="F162" s="220">
        <v>6500</v>
      </c>
    </row>
    <row r="163" spans="1:8" ht="16.5">
      <c r="A163" s="46">
        <v>149</v>
      </c>
      <c r="B163" s="173" t="s">
        <v>348</v>
      </c>
      <c r="C163" s="46" t="s">
        <v>174</v>
      </c>
      <c r="D163" s="46" t="s">
        <v>173</v>
      </c>
      <c r="E163" s="172" t="s">
        <v>7</v>
      </c>
      <c r="F163" s="220">
        <v>4500</v>
      </c>
    </row>
    <row r="164" spans="1:8" ht="16.5">
      <c r="A164" s="369" t="s">
        <v>140</v>
      </c>
      <c r="B164" s="369"/>
      <c r="C164" s="369"/>
      <c r="D164" s="369"/>
      <c r="E164" s="369"/>
      <c r="F164" s="369"/>
      <c r="H164" s="23"/>
    </row>
    <row r="165" spans="1:8" ht="33">
      <c r="A165" s="125">
        <v>150</v>
      </c>
      <c r="B165" s="126" t="s">
        <v>141</v>
      </c>
      <c r="C165" s="46" t="s">
        <v>174</v>
      </c>
      <c r="D165" s="46" t="s">
        <v>173</v>
      </c>
      <c r="E165" s="46">
        <v>2</v>
      </c>
      <c r="F165" s="220">
        <v>2500</v>
      </c>
    </row>
    <row r="166" spans="1:8" ht="16.5">
      <c r="A166" s="125">
        <v>151</v>
      </c>
      <c r="B166" s="53" t="s">
        <v>142</v>
      </c>
      <c r="C166" s="46" t="s">
        <v>174</v>
      </c>
      <c r="D166" s="46" t="s">
        <v>173</v>
      </c>
      <c r="E166" s="46">
        <v>2</v>
      </c>
      <c r="F166" s="220">
        <v>2500</v>
      </c>
    </row>
    <row r="167" spans="1:8" ht="16.5">
      <c r="A167" s="125">
        <v>152</v>
      </c>
      <c r="B167" s="53" t="s">
        <v>143</v>
      </c>
      <c r="C167" s="46" t="s">
        <v>174</v>
      </c>
      <c r="D167" s="46" t="s">
        <v>173</v>
      </c>
      <c r="E167" s="46">
        <v>2</v>
      </c>
      <c r="F167" s="220">
        <v>2500</v>
      </c>
    </row>
    <row r="168" spans="1:8" ht="16.5">
      <c r="A168" s="125">
        <v>153</v>
      </c>
      <c r="B168" s="53" t="s">
        <v>336</v>
      </c>
      <c r="C168" s="46" t="s">
        <v>174</v>
      </c>
      <c r="D168" s="46" t="s">
        <v>173</v>
      </c>
      <c r="E168" s="46">
        <v>2</v>
      </c>
      <c r="F168" s="220">
        <v>2500</v>
      </c>
    </row>
    <row r="169" spans="1:8" customFormat="1" ht="16.5">
      <c r="A169" s="125">
        <v>154</v>
      </c>
      <c r="B169" s="47" t="s">
        <v>378</v>
      </c>
      <c r="C169" s="46" t="s">
        <v>174</v>
      </c>
      <c r="D169" s="46" t="s">
        <v>173</v>
      </c>
      <c r="E169" s="125">
        <v>2</v>
      </c>
      <c r="F169" s="220">
        <v>4300</v>
      </c>
    </row>
    <row r="170" spans="1:8" ht="33">
      <c r="A170" s="125">
        <v>155</v>
      </c>
      <c r="B170" s="53" t="s">
        <v>144</v>
      </c>
      <c r="C170" s="46" t="s">
        <v>174</v>
      </c>
      <c r="D170" s="46" t="s">
        <v>173</v>
      </c>
      <c r="E170" s="46">
        <v>2</v>
      </c>
      <c r="F170" s="220">
        <v>2500</v>
      </c>
    </row>
    <row r="171" spans="1:8" ht="16.5">
      <c r="A171" s="125">
        <v>156</v>
      </c>
      <c r="B171" s="53" t="s">
        <v>259</v>
      </c>
      <c r="C171" s="46" t="s">
        <v>174</v>
      </c>
      <c r="D171" s="46" t="s">
        <v>173</v>
      </c>
      <c r="E171" s="46">
        <v>2</v>
      </c>
      <c r="F171" s="220">
        <v>2500</v>
      </c>
    </row>
    <row r="172" spans="1:8" ht="16.5">
      <c r="A172" s="125">
        <v>157</v>
      </c>
      <c r="B172" s="53" t="s">
        <v>258</v>
      </c>
      <c r="C172" s="46" t="s">
        <v>174</v>
      </c>
      <c r="D172" s="46" t="s">
        <v>173</v>
      </c>
      <c r="E172" s="46">
        <v>2</v>
      </c>
      <c r="F172" s="220">
        <v>3500</v>
      </c>
    </row>
    <row r="173" spans="1:8" ht="16.5">
      <c r="A173" s="125">
        <v>158</v>
      </c>
      <c r="B173" s="53" t="s">
        <v>145</v>
      </c>
      <c r="C173" s="46" t="s">
        <v>174</v>
      </c>
      <c r="D173" s="46" t="s">
        <v>173</v>
      </c>
      <c r="E173" s="46">
        <v>2</v>
      </c>
      <c r="F173" s="220">
        <v>2700</v>
      </c>
    </row>
    <row r="174" spans="1:8" ht="16.5">
      <c r="A174" s="125">
        <v>159</v>
      </c>
      <c r="B174" s="126" t="s">
        <v>146</v>
      </c>
      <c r="C174" s="46" t="s">
        <v>174</v>
      </c>
      <c r="D174" s="46" t="s">
        <v>173</v>
      </c>
      <c r="E174" s="46">
        <v>2</v>
      </c>
      <c r="F174" s="220">
        <v>2900</v>
      </c>
    </row>
    <row r="175" spans="1:8" ht="16.5">
      <c r="A175" s="125">
        <v>160</v>
      </c>
      <c r="B175" s="126" t="s">
        <v>147</v>
      </c>
      <c r="C175" s="46" t="s">
        <v>174</v>
      </c>
      <c r="D175" s="46" t="s">
        <v>173</v>
      </c>
      <c r="E175" s="46">
        <v>2</v>
      </c>
      <c r="F175" s="220">
        <v>3800</v>
      </c>
    </row>
    <row r="176" spans="1:8" ht="49.5">
      <c r="A176" s="125">
        <v>161</v>
      </c>
      <c r="B176" s="126" t="s">
        <v>148</v>
      </c>
      <c r="C176" s="46" t="s">
        <v>174</v>
      </c>
      <c r="D176" s="46" t="s">
        <v>173</v>
      </c>
      <c r="E176" s="46">
        <v>2</v>
      </c>
      <c r="F176" s="220">
        <v>3200</v>
      </c>
    </row>
    <row r="177" spans="1:6" ht="49.5">
      <c r="A177" s="125">
        <v>162</v>
      </c>
      <c r="B177" s="126" t="s">
        <v>455</v>
      </c>
      <c r="C177" s="46" t="s">
        <v>174</v>
      </c>
      <c r="D177" s="46" t="s">
        <v>173</v>
      </c>
      <c r="E177" s="46">
        <v>2</v>
      </c>
      <c r="F177" s="220">
        <v>22000</v>
      </c>
    </row>
    <row r="178" spans="1:6" s="7" customFormat="1" ht="16.5">
      <c r="A178" s="125">
        <v>163</v>
      </c>
      <c r="B178" s="126" t="s">
        <v>149</v>
      </c>
      <c r="C178" s="46" t="s">
        <v>174</v>
      </c>
      <c r="D178" s="46" t="s">
        <v>173</v>
      </c>
      <c r="E178" s="46">
        <v>2</v>
      </c>
      <c r="F178" s="220">
        <v>8800</v>
      </c>
    </row>
    <row r="179" spans="1:6" ht="25.5" customHeight="1">
      <c r="A179" s="369" t="s">
        <v>150</v>
      </c>
      <c r="B179" s="369"/>
      <c r="C179" s="369"/>
      <c r="D179" s="369"/>
      <c r="E179" s="369"/>
      <c r="F179" s="369"/>
    </row>
    <row r="180" spans="1:6" s="7" customFormat="1" ht="16.5">
      <c r="A180" s="46">
        <v>164</v>
      </c>
      <c r="B180" s="53" t="s">
        <v>37</v>
      </c>
      <c r="C180" s="46" t="s">
        <v>174</v>
      </c>
      <c r="D180" s="46" t="s">
        <v>173</v>
      </c>
      <c r="E180" s="46">
        <v>2</v>
      </c>
      <c r="F180" s="220">
        <v>3900</v>
      </c>
    </row>
    <row r="181" spans="1:6" s="7" customFormat="1" ht="16.5">
      <c r="A181" s="46">
        <v>165</v>
      </c>
      <c r="B181" s="53" t="s">
        <v>36</v>
      </c>
      <c r="C181" s="46" t="s">
        <v>174</v>
      </c>
      <c r="D181" s="46" t="s">
        <v>173</v>
      </c>
      <c r="E181" s="46">
        <v>2</v>
      </c>
      <c r="F181" s="220">
        <v>3500</v>
      </c>
    </row>
    <row r="182" spans="1:6" s="7" customFormat="1" ht="25.5" customHeight="1">
      <c r="A182" s="369" t="s">
        <v>151</v>
      </c>
      <c r="B182" s="369"/>
      <c r="C182" s="369"/>
      <c r="D182" s="369"/>
      <c r="E182" s="369"/>
      <c r="F182" s="369"/>
    </row>
    <row r="183" spans="1:6" s="7" customFormat="1" ht="16.5">
      <c r="A183" s="46">
        <v>166</v>
      </c>
      <c r="B183" s="53" t="s">
        <v>87</v>
      </c>
      <c r="C183" s="46" t="s">
        <v>174</v>
      </c>
      <c r="D183" s="46" t="s">
        <v>173</v>
      </c>
      <c r="E183" s="46">
        <v>2</v>
      </c>
      <c r="F183" s="220">
        <v>8400</v>
      </c>
    </row>
    <row r="184" spans="1:6" s="7" customFormat="1" ht="25.5" customHeight="1">
      <c r="A184" s="369" t="s">
        <v>180</v>
      </c>
      <c r="B184" s="369"/>
      <c r="C184" s="369"/>
      <c r="D184" s="369"/>
      <c r="E184" s="369"/>
      <c r="F184" s="369"/>
    </row>
    <row r="185" spans="1:6" ht="49.5">
      <c r="A185" s="46">
        <v>167</v>
      </c>
      <c r="B185" s="53" t="s">
        <v>313</v>
      </c>
      <c r="C185" s="46" t="s">
        <v>174</v>
      </c>
      <c r="D185" s="46" t="s">
        <v>173</v>
      </c>
      <c r="E185" s="46">
        <v>2</v>
      </c>
      <c r="F185" s="211">
        <v>9600</v>
      </c>
    </row>
    <row r="186" spans="1:6" ht="25.5" customHeight="1">
      <c r="A186" s="369" t="s">
        <v>152</v>
      </c>
      <c r="B186" s="369"/>
      <c r="C186" s="369"/>
      <c r="D186" s="369"/>
      <c r="E186" s="369"/>
      <c r="F186" s="369"/>
    </row>
    <row r="187" spans="1:6" ht="33">
      <c r="A187" s="125">
        <v>168</v>
      </c>
      <c r="B187" s="53" t="s">
        <v>249</v>
      </c>
      <c r="C187" s="46" t="s">
        <v>174</v>
      </c>
      <c r="D187" s="46" t="s">
        <v>173</v>
      </c>
      <c r="E187" s="46">
        <v>2</v>
      </c>
      <c r="F187" s="220">
        <v>5000</v>
      </c>
    </row>
    <row r="188" spans="1:6" ht="33">
      <c r="A188" s="125">
        <v>169</v>
      </c>
      <c r="B188" s="221" t="s">
        <v>373</v>
      </c>
      <c r="C188" s="31" t="s">
        <v>266</v>
      </c>
      <c r="D188" s="46" t="s">
        <v>173</v>
      </c>
      <c r="E188" s="125">
        <v>2</v>
      </c>
      <c r="F188" s="220">
        <v>8000</v>
      </c>
    </row>
    <row r="189" spans="1:6" ht="49.5">
      <c r="A189" s="125">
        <v>170</v>
      </c>
      <c r="B189" s="221" t="s">
        <v>374</v>
      </c>
      <c r="C189" s="31" t="s">
        <v>266</v>
      </c>
      <c r="D189" s="46" t="s">
        <v>173</v>
      </c>
      <c r="E189" s="125">
        <v>2</v>
      </c>
      <c r="F189" s="220">
        <v>8000</v>
      </c>
    </row>
    <row r="190" spans="1:6" ht="16.5">
      <c r="A190" s="125">
        <v>171</v>
      </c>
      <c r="B190" s="47" t="s">
        <v>451</v>
      </c>
      <c r="C190" s="46" t="s">
        <v>174</v>
      </c>
      <c r="D190" s="46" t="s">
        <v>173</v>
      </c>
      <c r="E190" s="110" t="s">
        <v>84</v>
      </c>
      <c r="F190" s="220">
        <v>8000</v>
      </c>
    </row>
    <row r="191" spans="1:6" ht="33">
      <c r="A191" s="125">
        <v>172</v>
      </c>
      <c r="B191" s="242" t="s">
        <v>470</v>
      </c>
      <c r="C191" s="46" t="s">
        <v>174</v>
      </c>
      <c r="D191" s="46" t="s">
        <v>173</v>
      </c>
      <c r="E191" s="244">
        <v>3</v>
      </c>
      <c r="F191" s="220">
        <v>8000</v>
      </c>
    </row>
    <row r="192" spans="1:6" ht="33">
      <c r="A192" s="125">
        <v>173</v>
      </c>
      <c r="B192" s="242" t="s">
        <v>471</v>
      </c>
      <c r="C192" s="46" t="s">
        <v>174</v>
      </c>
      <c r="D192" s="46" t="s">
        <v>173</v>
      </c>
      <c r="E192" s="244">
        <v>3</v>
      </c>
      <c r="F192" s="220">
        <v>7500</v>
      </c>
    </row>
    <row r="193" spans="1:6" ht="33">
      <c r="A193" s="125">
        <v>174</v>
      </c>
      <c r="B193" s="242" t="s">
        <v>472</v>
      </c>
      <c r="C193" s="46" t="s">
        <v>174</v>
      </c>
      <c r="D193" s="46" t="s">
        <v>173</v>
      </c>
      <c r="E193" s="244">
        <v>3</v>
      </c>
      <c r="F193" s="220">
        <v>8000</v>
      </c>
    </row>
    <row r="194" spans="1:6" ht="49.5">
      <c r="A194" s="125">
        <v>175</v>
      </c>
      <c r="B194" s="242" t="s">
        <v>473</v>
      </c>
      <c r="C194" s="46" t="s">
        <v>174</v>
      </c>
      <c r="D194" s="46" t="s">
        <v>173</v>
      </c>
      <c r="E194" s="244">
        <v>3</v>
      </c>
      <c r="F194" s="220">
        <v>7500</v>
      </c>
    </row>
    <row r="195" spans="1:6" ht="25.5" customHeight="1">
      <c r="A195" s="369" t="s">
        <v>469</v>
      </c>
      <c r="B195" s="369"/>
      <c r="C195" s="369"/>
      <c r="D195" s="369"/>
      <c r="E195" s="369"/>
      <c r="F195" s="369"/>
    </row>
    <row r="196" spans="1:6" ht="115.5">
      <c r="A196" s="46">
        <v>176</v>
      </c>
      <c r="B196" s="173" t="s">
        <v>792</v>
      </c>
      <c r="C196" s="46" t="s">
        <v>174</v>
      </c>
      <c r="D196" s="46" t="s">
        <v>173</v>
      </c>
      <c r="E196" s="46">
        <v>3</v>
      </c>
      <c r="F196" s="220">
        <v>6000</v>
      </c>
    </row>
    <row r="197" spans="1:6" ht="132">
      <c r="A197" s="46">
        <v>177</v>
      </c>
      <c r="B197" s="173" t="s">
        <v>796</v>
      </c>
      <c r="C197" s="46" t="s">
        <v>174</v>
      </c>
      <c r="D197" s="46" t="s">
        <v>173</v>
      </c>
      <c r="E197" s="46">
        <v>3</v>
      </c>
      <c r="F197" s="220">
        <v>6000</v>
      </c>
    </row>
    <row r="198" spans="1:6" ht="66">
      <c r="A198" s="46">
        <v>178</v>
      </c>
      <c r="B198" s="173" t="s">
        <v>250</v>
      </c>
      <c r="C198" s="46" t="s">
        <v>174</v>
      </c>
      <c r="D198" s="46" t="s">
        <v>173</v>
      </c>
      <c r="E198" s="46">
        <v>3</v>
      </c>
      <c r="F198" s="220">
        <v>7600</v>
      </c>
    </row>
    <row r="199" spans="1:6" ht="16.5">
      <c r="A199" s="369" t="s">
        <v>579</v>
      </c>
      <c r="B199" s="369"/>
      <c r="C199" s="369"/>
      <c r="D199" s="369"/>
      <c r="E199" s="369"/>
      <c r="F199" s="369"/>
    </row>
    <row r="200" spans="1:6" ht="16.5">
      <c r="A200" s="46">
        <v>179</v>
      </c>
      <c r="B200" s="222" t="s">
        <v>580</v>
      </c>
      <c r="C200" s="46" t="s">
        <v>179</v>
      </c>
      <c r="D200" s="46" t="s">
        <v>176</v>
      </c>
      <c r="E200" s="223" t="s">
        <v>582</v>
      </c>
      <c r="F200" s="220">
        <v>206000</v>
      </c>
    </row>
    <row r="201" spans="1:6" ht="16.5">
      <c r="A201" s="46">
        <v>180</v>
      </c>
      <c r="B201" s="222" t="s">
        <v>581</v>
      </c>
      <c r="C201" s="46" t="s">
        <v>179</v>
      </c>
      <c r="D201" s="46" t="s">
        <v>176</v>
      </c>
      <c r="E201" s="223" t="s">
        <v>582</v>
      </c>
      <c r="F201" s="220">
        <v>266000</v>
      </c>
    </row>
    <row r="202" spans="1:6" ht="33.75" customHeight="1">
      <c r="A202" s="369" t="s">
        <v>368</v>
      </c>
      <c r="B202" s="369"/>
      <c r="C202" s="369"/>
      <c r="D202" s="369"/>
      <c r="E202" s="369"/>
      <c r="F202" s="369"/>
    </row>
    <row r="203" spans="1:6" ht="16.5">
      <c r="A203" s="109">
        <v>181</v>
      </c>
      <c r="B203" s="53" t="s">
        <v>323</v>
      </c>
      <c r="C203" s="46" t="s">
        <v>174</v>
      </c>
      <c r="D203" s="46" t="s">
        <v>176</v>
      </c>
      <c r="E203" s="46">
        <v>2</v>
      </c>
      <c r="F203" s="220">
        <v>2700</v>
      </c>
    </row>
    <row r="204" spans="1:6" ht="33">
      <c r="A204" s="109">
        <v>182</v>
      </c>
      <c r="B204" s="53" t="s">
        <v>324</v>
      </c>
      <c r="C204" s="46" t="s">
        <v>174</v>
      </c>
      <c r="D204" s="46" t="s">
        <v>176</v>
      </c>
      <c r="E204" s="46">
        <v>2</v>
      </c>
      <c r="F204" s="220">
        <v>2700</v>
      </c>
    </row>
    <row r="205" spans="1:6" ht="16.5">
      <c r="A205" s="109">
        <v>183</v>
      </c>
      <c r="B205" s="53" t="s">
        <v>325</v>
      </c>
      <c r="C205" s="46" t="s">
        <v>174</v>
      </c>
      <c r="D205" s="46" t="s">
        <v>176</v>
      </c>
      <c r="E205" s="172" t="s">
        <v>554</v>
      </c>
      <c r="F205" s="220">
        <v>3200</v>
      </c>
    </row>
    <row r="206" spans="1:6" ht="33">
      <c r="A206" s="109">
        <v>184</v>
      </c>
      <c r="B206" s="53" t="s">
        <v>154</v>
      </c>
      <c r="C206" s="46" t="s">
        <v>174</v>
      </c>
      <c r="D206" s="46" t="s">
        <v>173</v>
      </c>
      <c r="E206" s="46">
        <v>2</v>
      </c>
      <c r="F206" s="220">
        <v>2400</v>
      </c>
    </row>
    <row r="207" spans="1:6" ht="33">
      <c r="A207" s="109">
        <v>185</v>
      </c>
      <c r="B207" s="53" t="s">
        <v>155</v>
      </c>
      <c r="C207" s="46" t="s">
        <v>174</v>
      </c>
      <c r="D207" s="46" t="s">
        <v>176</v>
      </c>
      <c r="E207" s="46">
        <v>2</v>
      </c>
      <c r="F207" s="220">
        <v>2400</v>
      </c>
    </row>
    <row r="208" spans="1:6" ht="33">
      <c r="A208" s="109">
        <v>186</v>
      </c>
      <c r="B208" s="53" t="s">
        <v>156</v>
      </c>
      <c r="C208" s="46" t="s">
        <v>174</v>
      </c>
      <c r="D208" s="46" t="s">
        <v>176</v>
      </c>
      <c r="E208" s="46">
        <v>2</v>
      </c>
      <c r="F208" s="220">
        <v>2400</v>
      </c>
    </row>
    <row r="209" spans="1:256" ht="33">
      <c r="A209" s="109">
        <v>187</v>
      </c>
      <c r="B209" s="53" t="s">
        <v>157</v>
      </c>
      <c r="C209" s="46" t="s">
        <v>174</v>
      </c>
      <c r="D209" s="46" t="s">
        <v>173</v>
      </c>
      <c r="E209" s="46">
        <v>2</v>
      </c>
      <c r="F209" s="220">
        <v>2400</v>
      </c>
    </row>
    <row r="210" spans="1:256" ht="33">
      <c r="A210" s="109">
        <v>188</v>
      </c>
      <c r="B210" s="53" t="s">
        <v>158</v>
      </c>
      <c r="C210" s="46" t="s">
        <v>174</v>
      </c>
      <c r="D210" s="46" t="s">
        <v>173</v>
      </c>
      <c r="E210" s="46">
        <v>2</v>
      </c>
      <c r="F210" s="220">
        <v>2400</v>
      </c>
    </row>
    <row r="211" spans="1:256" ht="33">
      <c r="A211" s="109">
        <v>189</v>
      </c>
      <c r="B211" s="53" t="s">
        <v>159</v>
      </c>
      <c r="C211" s="46" t="s">
        <v>174</v>
      </c>
      <c r="D211" s="46" t="s">
        <v>176</v>
      </c>
      <c r="E211" s="46">
        <v>2</v>
      </c>
      <c r="F211" s="220">
        <v>2400</v>
      </c>
    </row>
    <row r="212" spans="1:256" ht="49.5">
      <c r="A212" s="109">
        <v>190</v>
      </c>
      <c r="B212" s="253" t="s">
        <v>526</v>
      </c>
      <c r="C212" s="31" t="s">
        <v>174</v>
      </c>
      <c r="D212" s="46" t="s">
        <v>173</v>
      </c>
      <c r="E212" s="35" t="s">
        <v>7</v>
      </c>
      <c r="F212" s="220">
        <v>3380</v>
      </c>
    </row>
    <row r="213" spans="1:256" ht="49.5">
      <c r="A213" s="109">
        <v>191</v>
      </c>
      <c r="B213" s="34" t="s">
        <v>527</v>
      </c>
      <c r="C213" s="31" t="s">
        <v>174</v>
      </c>
      <c r="D213" s="46" t="s">
        <v>173</v>
      </c>
      <c r="E213" s="35" t="s">
        <v>7</v>
      </c>
      <c r="F213" s="220">
        <v>3380</v>
      </c>
    </row>
    <row r="214" spans="1:256" ht="16.5">
      <c r="A214" s="369" t="s">
        <v>164</v>
      </c>
      <c r="B214" s="369"/>
      <c r="C214" s="369"/>
      <c r="D214" s="369"/>
      <c r="E214" s="369"/>
      <c r="F214" s="369"/>
    </row>
    <row r="215" spans="1:256" ht="33">
      <c r="A215" s="125">
        <v>192</v>
      </c>
      <c r="B215" s="53" t="s">
        <v>162</v>
      </c>
      <c r="C215" s="46" t="s">
        <v>174</v>
      </c>
      <c r="D215" s="46" t="s">
        <v>176</v>
      </c>
      <c r="E215" s="46">
        <v>2</v>
      </c>
      <c r="F215" s="220">
        <v>2600</v>
      </c>
      <c r="G215" s="375"/>
      <c r="H215" s="376"/>
      <c r="I215" s="376"/>
      <c r="J215" s="376"/>
      <c r="K215" s="376"/>
      <c r="L215" s="376"/>
      <c r="M215" s="376"/>
      <c r="N215" s="376"/>
      <c r="O215" s="376"/>
      <c r="P215" s="376"/>
      <c r="Q215" s="376"/>
      <c r="R215" s="376"/>
      <c r="S215" s="376"/>
      <c r="T215" s="376"/>
      <c r="U215" s="376"/>
      <c r="V215" s="376"/>
      <c r="W215" s="376"/>
      <c r="X215" s="376"/>
      <c r="Y215" s="376"/>
      <c r="Z215" s="376"/>
      <c r="AA215" s="376"/>
      <c r="AB215" s="376"/>
      <c r="AC215" s="376"/>
      <c r="AD215" s="376"/>
      <c r="AE215" s="376"/>
      <c r="AF215" s="376"/>
      <c r="AG215" s="376"/>
      <c r="AH215" s="376"/>
      <c r="AI215" s="376"/>
      <c r="AJ215" s="376"/>
      <c r="AK215" s="376"/>
      <c r="AL215" s="376"/>
      <c r="AM215" s="376"/>
      <c r="AN215" s="376"/>
      <c r="AO215" s="376"/>
      <c r="AP215" s="376"/>
      <c r="AQ215" s="376"/>
      <c r="AR215" s="376"/>
      <c r="AS215" s="376"/>
      <c r="AT215" s="376"/>
      <c r="AU215" s="376"/>
      <c r="AV215" s="376"/>
      <c r="AW215" s="376"/>
      <c r="AX215" s="376"/>
      <c r="AY215" s="376"/>
      <c r="AZ215" s="376"/>
      <c r="BA215" s="376"/>
      <c r="BB215" s="376"/>
      <c r="BC215" s="376"/>
      <c r="BD215" s="376"/>
      <c r="BE215" s="376"/>
      <c r="BF215" s="376"/>
      <c r="BG215" s="376"/>
      <c r="BH215" s="376"/>
      <c r="BI215" s="376"/>
      <c r="BJ215" s="376"/>
      <c r="BK215" s="376"/>
      <c r="BL215" s="376"/>
      <c r="BM215" s="376"/>
      <c r="BN215" s="376"/>
      <c r="BO215" s="376"/>
      <c r="BP215" s="376"/>
      <c r="BQ215" s="376"/>
      <c r="BR215" s="376"/>
      <c r="BS215" s="376"/>
      <c r="BT215" s="376"/>
      <c r="BU215" s="376"/>
      <c r="BV215" s="376"/>
      <c r="BW215" s="376"/>
      <c r="BX215" s="376"/>
      <c r="BY215" s="376"/>
      <c r="BZ215" s="376"/>
      <c r="CA215" s="376"/>
      <c r="CB215" s="376"/>
      <c r="CC215" s="376"/>
      <c r="CD215" s="376"/>
      <c r="CE215" s="376"/>
      <c r="CF215" s="376"/>
      <c r="CG215" s="376"/>
      <c r="CH215" s="376"/>
      <c r="CI215" s="376"/>
      <c r="CJ215" s="376"/>
      <c r="CK215" s="376"/>
      <c r="CL215" s="376"/>
      <c r="CM215" s="376"/>
      <c r="CN215" s="376"/>
      <c r="CO215" s="376"/>
      <c r="CP215" s="376"/>
      <c r="CQ215" s="376"/>
      <c r="CR215" s="376"/>
      <c r="CS215" s="376"/>
      <c r="CT215" s="376"/>
      <c r="CU215" s="376"/>
      <c r="CV215" s="376"/>
      <c r="CW215" s="376"/>
      <c r="CX215" s="376"/>
      <c r="CY215" s="376"/>
      <c r="CZ215" s="376"/>
      <c r="DA215" s="376"/>
      <c r="DB215" s="376"/>
      <c r="DC215" s="376"/>
      <c r="DD215" s="376"/>
      <c r="DE215" s="376"/>
      <c r="DF215" s="376"/>
      <c r="DG215" s="376"/>
      <c r="DH215" s="376"/>
      <c r="DI215" s="376"/>
      <c r="DJ215" s="376"/>
      <c r="DK215" s="376"/>
      <c r="DL215" s="376"/>
      <c r="DM215" s="376"/>
      <c r="DN215" s="376"/>
      <c r="DO215" s="376"/>
      <c r="DP215" s="376"/>
      <c r="DQ215" s="376"/>
      <c r="DR215" s="376"/>
      <c r="DS215" s="376"/>
      <c r="DT215" s="376"/>
      <c r="DU215" s="376"/>
      <c r="DV215" s="376"/>
      <c r="DW215" s="376"/>
      <c r="DX215" s="376"/>
      <c r="DY215" s="376"/>
      <c r="DZ215" s="376"/>
      <c r="EA215" s="376"/>
      <c r="EB215" s="376"/>
      <c r="EC215" s="376"/>
      <c r="ED215" s="376"/>
      <c r="EE215" s="376"/>
      <c r="EF215" s="376"/>
      <c r="EG215" s="376"/>
      <c r="EH215" s="376"/>
      <c r="EI215" s="376"/>
      <c r="EJ215" s="376"/>
      <c r="EK215" s="376"/>
      <c r="EL215" s="376"/>
      <c r="EM215" s="376"/>
      <c r="EN215" s="376"/>
      <c r="EO215" s="376"/>
      <c r="EP215" s="376"/>
      <c r="EQ215" s="376"/>
      <c r="ER215" s="376"/>
      <c r="ES215" s="376"/>
      <c r="ET215" s="376"/>
      <c r="EU215" s="376"/>
      <c r="EV215" s="376"/>
      <c r="EW215" s="376"/>
      <c r="EX215" s="376"/>
      <c r="EY215" s="376"/>
      <c r="EZ215" s="376"/>
      <c r="FA215" s="376"/>
      <c r="FB215" s="376"/>
      <c r="FC215" s="376"/>
      <c r="FD215" s="376"/>
      <c r="FE215" s="376"/>
      <c r="FF215" s="376"/>
      <c r="FG215" s="376"/>
      <c r="FH215" s="376"/>
      <c r="FI215" s="376"/>
      <c r="FJ215" s="376"/>
      <c r="FK215" s="376"/>
      <c r="FL215" s="376"/>
      <c r="FM215" s="376"/>
      <c r="FN215" s="376"/>
      <c r="FO215" s="376"/>
      <c r="FP215" s="376"/>
      <c r="FQ215" s="376"/>
      <c r="FR215" s="376"/>
      <c r="FS215" s="376"/>
      <c r="FT215" s="376"/>
      <c r="FU215" s="376"/>
      <c r="FV215" s="376"/>
      <c r="FW215" s="376"/>
      <c r="FX215" s="376"/>
      <c r="FY215" s="376"/>
      <c r="FZ215" s="376"/>
      <c r="GA215" s="376"/>
      <c r="GB215" s="376"/>
      <c r="GC215" s="376"/>
      <c r="GD215" s="376"/>
      <c r="GE215" s="376"/>
      <c r="GF215" s="376"/>
      <c r="GG215" s="376"/>
      <c r="GH215" s="376"/>
      <c r="GI215" s="376"/>
      <c r="GJ215" s="376"/>
      <c r="GK215" s="376"/>
      <c r="GL215" s="376"/>
      <c r="GM215" s="376"/>
      <c r="GN215" s="376"/>
      <c r="GO215" s="376"/>
      <c r="GP215" s="376"/>
      <c r="GQ215" s="376"/>
      <c r="GR215" s="376"/>
      <c r="GS215" s="376"/>
      <c r="GT215" s="376"/>
      <c r="GU215" s="376"/>
      <c r="GV215" s="376"/>
      <c r="GW215" s="376"/>
      <c r="GX215" s="376"/>
      <c r="GY215" s="376"/>
      <c r="GZ215" s="376"/>
      <c r="HA215" s="376"/>
      <c r="HB215" s="376"/>
      <c r="HC215" s="376"/>
      <c r="HD215" s="376"/>
      <c r="HE215" s="376"/>
      <c r="HF215" s="376"/>
      <c r="HG215" s="376"/>
      <c r="HH215" s="376"/>
      <c r="HI215" s="376"/>
      <c r="HJ215" s="376"/>
      <c r="HK215" s="376"/>
      <c r="HL215" s="376"/>
      <c r="HM215" s="376"/>
      <c r="HN215" s="376"/>
      <c r="HO215" s="376"/>
      <c r="HP215" s="376"/>
      <c r="HQ215" s="376"/>
      <c r="HR215" s="376"/>
      <c r="HS215" s="376"/>
      <c r="HT215" s="376"/>
      <c r="HU215" s="376"/>
      <c r="HV215" s="376"/>
      <c r="HW215" s="376"/>
      <c r="HX215" s="376"/>
      <c r="HY215" s="376"/>
      <c r="HZ215" s="376"/>
      <c r="IA215" s="376"/>
      <c r="IB215" s="376"/>
      <c r="IC215" s="376"/>
      <c r="ID215" s="376"/>
      <c r="IE215" s="376"/>
      <c r="IF215" s="376"/>
      <c r="IG215" s="376"/>
      <c r="IH215" s="376"/>
      <c r="II215" s="376"/>
      <c r="IJ215" s="376"/>
      <c r="IK215" s="376"/>
      <c r="IL215" s="376"/>
      <c r="IM215" s="376"/>
      <c r="IN215" s="376"/>
      <c r="IO215" s="376"/>
      <c r="IP215" s="376"/>
      <c r="IQ215" s="376"/>
      <c r="IR215" s="376"/>
      <c r="IS215" s="376"/>
      <c r="IT215" s="376"/>
      <c r="IU215" s="376"/>
      <c r="IV215" s="376"/>
    </row>
    <row r="216" spans="1:256" ht="16.5">
      <c r="A216" s="125">
        <v>193</v>
      </c>
      <c r="B216" s="53" t="s">
        <v>35</v>
      </c>
      <c r="C216" s="46" t="s">
        <v>174</v>
      </c>
      <c r="D216" s="46" t="s">
        <v>176</v>
      </c>
      <c r="E216" s="46">
        <v>2</v>
      </c>
      <c r="F216" s="220">
        <v>900</v>
      </c>
    </row>
    <row r="217" spans="1:256" ht="16.5">
      <c r="A217" s="125">
        <v>194</v>
      </c>
      <c r="B217" s="53" t="s">
        <v>163</v>
      </c>
      <c r="C217" s="46" t="s">
        <v>174</v>
      </c>
      <c r="D217" s="46" t="s">
        <v>176</v>
      </c>
      <c r="E217" s="46">
        <v>2</v>
      </c>
      <c r="F217" s="220">
        <v>2100</v>
      </c>
    </row>
    <row r="218" spans="1:256" ht="16.5">
      <c r="A218" s="377" t="s">
        <v>34</v>
      </c>
      <c r="B218" s="377"/>
      <c r="C218" s="377"/>
      <c r="D218" s="377"/>
      <c r="E218" s="377"/>
      <c r="F218" s="377"/>
    </row>
    <row r="219" spans="1:256" ht="49.5">
      <c r="A219" s="109">
        <v>195</v>
      </c>
      <c r="B219" s="254" t="s">
        <v>456</v>
      </c>
      <c r="C219" s="46" t="s">
        <v>177</v>
      </c>
      <c r="D219" s="46"/>
      <c r="E219" s="125">
        <v>3</v>
      </c>
      <c r="F219" s="220">
        <v>2500</v>
      </c>
    </row>
    <row r="220" spans="1:256" ht="49.5">
      <c r="A220" s="109">
        <v>196</v>
      </c>
      <c r="B220" s="34" t="s">
        <v>457</v>
      </c>
      <c r="C220" s="46" t="s">
        <v>177</v>
      </c>
      <c r="D220" s="46"/>
      <c r="E220" s="125">
        <v>3</v>
      </c>
      <c r="F220" s="220">
        <v>2500</v>
      </c>
    </row>
    <row r="221" spans="1:256" ht="49.5">
      <c r="A221" s="109">
        <v>197</v>
      </c>
      <c r="B221" s="254" t="s">
        <v>458</v>
      </c>
      <c r="C221" s="46" t="s">
        <v>177</v>
      </c>
      <c r="D221" s="46"/>
      <c r="E221" s="125">
        <v>3</v>
      </c>
      <c r="F221" s="220">
        <v>3400</v>
      </c>
    </row>
    <row r="222" spans="1:256" ht="49.5">
      <c r="A222" s="109">
        <v>198</v>
      </c>
      <c r="B222" s="255" t="s">
        <v>459</v>
      </c>
      <c r="C222" s="46" t="s">
        <v>177</v>
      </c>
      <c r="D222" s="46"/>
      <c r="E222" s="125">
        <v>3</v>
      </c>
      <c r="F222" s="220">
        <v>3600</v>
      </c>
    </row>
    <row r="223" spans="1:256" ht="49.5">
      <c r="A223" s="109">
        <v>199</v>
      </c>
      <c r="B223" s="254" t="s">
        <v>460</v>
      </c>
      <c r="C223" s="46" t="s">
        <v>177</v>
      </c>
      <c r="D223" s="46"/>
      <c r="E223" s="125">
        <v>3</v>
      </c>
      <c r="F223" s="220">
        <v>5400</v>
      </c>
    </row>
    <row r="224" spans="1:256" ht="49.5">
      <c r="A224" s="109">
        <v>200</v>
      </c>
      <c r="B224" s="255" t="s">
        <v>461</v>
      </c>
      <c r="C224" s="46" t="s">
        <v>177</v>
      </c>
      <c r="D224" s="125"/>
      <c r="E224" s="125">
        <v>3</v>
      </c>
      <c r="F224" s="220">
        <v>6000</v>
      </c>
    </row>
    <row r="225" spans="1:6" ht="24" customHeight="1">
      <c r="A225" s="109">
        <v>201</v>
      </c>
      <c r="B225" s="221" t="s">
        <v>395</v>
      </c>
      <c r="C225" s="46" t="s">
        <v>177</v>
      </c>
      <c r="D225" s="125"/>
      <c r="E225" s="125">
        <v>2</v>
      </c>
      <c r="F225" s="220">
        <v>1200</v>
      </c>
    </row>
    <row r="226" spans="1:6" ht="16.5">
      <c r="A226" s="369" t="s">
        <v>391</v>
      </c>
      <c r="B226" s="369"/>
      <c r="C226" s="369"/>
      <c r="D226" s="369"/>
      <c r="E226" s="369"/>
      <c r="F226" s="369"/>
    </row>
    <row r="227" spans="1:6" ht="16.5">
      <c r="A227" s="109">
        <v>202</v>
      </c>
      <c r="B227" s="53" t="s">
        <v>165</v>
      </c>
      <c r="C227" s="46" t="s">
        <v>177</v>
      </c>
      <c r="D227" s="46" t="s">
        <v>176</v>
      </c>
      <c r="E227" s="46">
        <v>2</v>
      </c>
      <c r="F227" s="220">
        <v>2000</v>
      </c>
    </row>
    <row r="228" spans="1:6" ht="16.5">
      <c r="A228" s="109">
        <v>203</v>
      </c>
      <c r="B228" s="53" t="s">
        <v>260</v>
      </c>
      <c r="C228" s="46" t="s">
        <v>177</v>
      </c>
      <c r="D228" s="46" t="s">
        <v>176</v>
      </c>
      <c r="E228" s="46">
        <v>2</v>
      </c>
      <c r="F228" s="220">
        <v>2000</v>
      </c>
    </row>
    <row r="229" spans="1:6" ht="16.5">
      <c r="A229" s="109">
        <v>204</v>
      </c>
      <c r="B229" s="53" t="s">
        <v>261</v>
      </c>
      <c r="C229" s="46" t="s">
        <v>177</v>
      </c>
      <c r="D229" s="46" t="s">
        <v>176</v>
      </c>
      <c r="E229" s="46">
        <v>2</v>
      </c>
      <c r="F229" s="220">
        <v>2000</v>
      </c>
    </row>
    <row r="230" spans="1:6" ht="16.5">
      <c r="A230" s="109">
        <v>205</v>
      </c>
      <c r="B230" s="53" t="s">
        <v>262</v>
      </c>
      <c r="C230" s="46" t="s">
        <v>177</v>
      </c>
      <c r="D230" s="46" t="s">
        <v>176</v>
      </c>
      <c r="E230" s="46">
        <v>2</v>
      </c>
      <c r="F230" s="220">
        <v>3600</v>
      </c>
    </row>
    <row r="231" spans="1:6" ht="16.5">
      <c r="A231" s="109">
        <v>206</v>
      </c>
      <c r="B231" s="53" t="s">
        <v>263</v>
      </c>
      <c r="C231" s="46" t="s">
        <v>177</v>
      </c>
      <c r="D231" s="46" t="s">
        <v>176</v>
      </c>
      <c r="E231" s="46">
        <v>2</v>
      </c>
      <c r="F231" s="220">
        <v>4200</v>
      </c>
    </row>
    <row r="232" spans="1:6" ht="19.5" customHeight="1">
      <c r="A232" s="369" t="s">
        <v>392</v>
      </c>
      <c r="B232" s="369"/>
      <c r="C232" s="369"/>
      <c r="D232" s="369"/>
      <c r="E232" s="369"/>
      <c r="F232" s="369"/>
    </row>
    <row r="233" spans="1:6" ht="33">
      <c r="A233" s="109">
        <v>207</v>
      </c>
      <c r="B233" s="256" t="s">
        <v>425</v>
      </c>
      <c r="C233" s="46" t="s">
        <v>278</v>
      </c>
      <c r="D233" s="46" t="s">
        <v>173</v>
      </c>
      <c r="E233" s="46">
        <v>1</v>
      </c>
      <c r="F233" s="220">
        <v>760</v>
      </c>
    </row>
    <row r="234" spans="1:6" ht="49.5">
      <c r="A234" s="109">
        <v>208</v>
      </c>
      <c r="B234" s="256" t="s">
        <v>426</v>
      </c>
      <c r="C234" s="46" t="s">
        <v>278</v>
      </c>
      <c r="D234" s="46" t="s">
        <v>173</v>
      </c>
      <c r="E234" s="46">
        <v>1</v>
      </c>
      <c r="F234" s="220">
        <v>760</v>
      </c>
    </row>
    <row r="235" spans="1:6" ht="33">
      <c r="A235" s="109">
        <v>209</v>
      </c>
      <c r="B235" s="256" t="s">
        <v>427</v>
      </c>
      <c r="C235" s="46" t="s">
        <v>278</v>
      </c>
      <c r="D235" s="46" t="s">
        <v>173</v>
      </c>
      <c r="E235" s="46">
        <v>1</v>
      </c>
      <c r="F235" s="220">
        <v>760</v>
      </c>
    </row>
    <row r="236" spans="1:6" ht="66">
      <c r="A236" s="109">
        <v>210</v>
      </c>
      <c r="B236" s="256" t="s">
        <v>428</v>
      </c>
      <c r="C236" s="46" t="s">
        <v>278</v>
      </c>
      <c r="D236" s="46" t="s">
        <v>173</v>
      </c>
      <c r="E236" s="46">
        <v>1</v>
      </c>
      <c r="F236" s="220">
        <v>760</v>
      </c>
    </row>
    <row r="237" spans="1:6" ht="33">
      <c r="A237" s="109">
        <v>211</v>
      </c>
      <c r="B237" s="256" t="s">
        <v>429</v>
      </c>
      <c r="C237" s="46" t="s">
        <v>278</v>
      </c>
      <c r="D237" s="46" t="s">
        <v>176</v>
      </c>
      <c r="E237" s="46">
        <v>1</v>
      </c>
      <c r="F237" s="220">
        <v>2700</v>
      </c>
    </row>
    <row r="238" spans="1:6" ht="33">
      <c r="A238" s="109">
        <v>212</v>
      </c>
      <c r="B238" s="256" t="s">
        <v>430</v>
      </c>
      <c r="C238" s="46" t="s">
        <v>278</v>
      </c>
      <c r="D238" s="46" t="s">
        <v>176</v>
      </c>
      <c r="E238" s="46">
        <v>1</v>
      </c>
      <c r="F238" s="220">
        <v>4600</v>
      </c>
    </row>
    <row r="239" spans="1:6" ht="25.5" customHeight="1">
      <c r="A239" s="370" t="s">
        <v>337</v>
      </c>
      <c r="B239" s="370"/>
      <c r="C239" s="370"/>
      <c r="D239" s="370"/>
      <c r="E239" s="370"/>
      <c r="F239" s="370"/>
    </row>
    <row r="240" spans="1:6" ht="16.5">
      <c r="A240" s="109">
        <v>213</v>
      </c>
      <c r="B240" s="53" t="s">
        <v>432</v>
      </c>
      <c r="C240" s="46" t="s">
        <v>174</v>
      </c>
      <c r="D240" s="46" t="s">
        <v>176</v>
      </c>
      <c r="E240" s="172" t="s">
        <v>84</v>
      </c>
      <c r="F240" s="220">
        <v>2000</v>
      </c>
    </row>
    <row r="241" spans="1:6" ht="16.5">
      <c r="A241" s="109">
        <v>214</v>
      </c>
      <c r="B241" s="53" t="s">
        <v>433</v>
      </c>
      <c r="C241" s="46" t="s">
        <v>174</v>
      </c>
      <c r="D241" s="46" t="s">
        <v>176</v>
      </c>
      <c r="E241" s="172" t="s">
        <v>84</v>
      </c>
      <c r="F241" s="220">
        <v>2000</v>
      </c>
    </row>
    <row r="242" spans="1:6" ht="16.5">
      <c r="A242" s="109">
        <v>215</v>
      </c>
      <c r="B242" s="53" t="s">
        <v>434</v>
      </c>
      <c r="C242" s="46" t="s">
        <v>174</v>
      </c>
      <c r="D242" s="46" t="s">
        <v>176</v>
      </c>
      <c r="E242" s="172" t="s">
        <v>84</v>
      </c>
      <c r="F242" s="220">
        <v>2000</v>
      </c>
    </row>
    <row r="243" spans="1:6" ht="16.5">
      <c r="A243" s="109">
        <v>216</v>
      </c>
      <c r="B243" s="53" t="s">
        <v>435</v>
      </c>
      <c r="C243" s="46" t="s">
        <v>174</v>
      </c>
      <c r="D243" s="46" t="s">
        <v>176</v>
      </c>
      <c r="E243" s="172" t="s">
        <v>84</v>
      </c>
      <c r="F243" s="220">
        <v>2000</v>
      </c>
    </row>
    <row r="244" spans="1:6" ht="16.5">
      <c r="A244" s="109">
        <v>217</v>
      </c>
      <c r="B244" s="53" t="s">
        <v>436</v>
      </c>
      <c r="C244" s="46" t="s">
        <v>174</v>
      </c>
      <c r="D244" s="46" t="s">
        <v>176</v>
      </c>
      <c r="E244" s="172" t="s">
        <v>84</v>
      </c>
      <c r="F244" s="220">
        <v>2000</v>
      </c>
    </row>
    <row r="245" spans="1:6" ht="16.5">
      <c r="A245" s="109">
        <v>218</v>
      </c>
      <c r="B245" s="53" t="s">
        <v>437</v>
      </c>
      <c r="C245" s="46" t="s">
        <v>174</v>
      </c>
      <c r="D245" s="46" t="s">
        <v>173</v>
      </c>
      <c r="E245" s="172" t="s">
        <v>84</v>
      </c>
      <c r="F245" s="220">
        <v>2000</v>
      </c>
    </row>
    <row r="246" spans="1:6" ht="16.5">
      <c r="A246" s="109">
        <v>219</v>
      </c>
      <c r="B246" s="53" t="s">
        <v>367</v>
      </c>
      <c r="C246" s="46" t="s">
        <v>174</v>
      </c>
      <c r="D246" s="46" t="s">
        <v>176</v>
      </c>
      <c r="E246" s="129" t="s">
        <v>90</v>
      </c>
      <c r="F246" s="220">
        <v>1800</v>
      </c>
    </row>
    <row r="247" spans="1:6" ht="16.5">
      <c r="A247" s="109">
        <v>220</v>
      </c>
      <c r="B247" s="53" t="s">
        <v>30</v>
      </c>
      <c r="C247" s="46" t="s">
        <v>174</v>
      </c>
      <c r="D247" s="46" t="s">
        <v>176</v>
      </c>
      <c r="E247" s="129">
        <v>2</v>
      </c>
      <c r="F247" s="220">
        <v>1700</v>
      </c>
    </row>
    <row r="248" spans="1:6" ht="16.5">
      <c r="A248" s="109">
        <v>221</v>
      </c>
      <c r="B248" s="53" t="s">
        <v>29</v>
      </c>
      <c r="C248" s="46" t="s">
        <v>174</v>
      </c>
      <c r="D248" s="46" t="s">
        <v>176</v>
      </c>
      <c r="E248" s="129">
        <v>2</v>
      </c>
      <c r="F248" s="220">
        <v>1400</v>
      </c>
    </row>
    <row r="249" spans="1:6" ht="16.5">
      <c r="A249" s="109">
        <v>222</v>
      </c>
      <c r="B249" s="47" t="s">
        <v>462</v>
      </c>
      <c r="C249" s="46" t="s">
        <v>174</v>
      </c>
      <c r="D249" s="46" t="s">
        <v>176</v>
      </c>
      <c r="E249" s="129" t="s">
        <v>7</v>
      </c>
      <c r="F249" s="220">
        <v>1400</v>
      </c>
    </row>
    <row r="250" spans="1:6" ht="16.5">
      <c r="A250" s="109">
        <v>223</v>
      </c>
      <c r="B250" s="53" t="s">
        <v>92</v>
      </c>
      <c r="C250" s="46" t="s">
        <v>174</v>
      </c>
      <c r="D250" s="46" t="s">
        <v>176</v>
      </c>
      <c r="E250" s="129" t="s">
        <v>7</v>
      </c>
      <c r="F250" s="220">
        <v>1400</v>
      </c>
    </row>
    <row r="251" spans="1:6" ht="16.5">
      <c r="A251" s="109">
        <v>224</v>
      </c>
      <c r="B251" s="53" t="s">
        <v>28</v>
      </c>
      <c r="C251" s="46" t="s">
        <v>174</v>
      </c>
      <c r="D251" s="46" t="s">
        <v>176</v>
      </c>
      <c r="E251" s="129">
        <v>2</v>
      </c>
      <c r="F251" s="220">
        <v>1400</v>
      </c>
    </row>
    <row r="252" spans="1:6" ht="16.5">
      <c r="A252" s="109">
        <v>225</v>
      </c>
      <c r="B252" s="53" t="s">
        <v>93</v>
      </c>
      <c r="C252" s="46" t="s">
        <v>174</v>
      </c>
      <c r="D252" s="46" t="s">
        <v>176</v>
      </c>
      <c r="E252" s="129" t="s">
        <v>7</v>
      </c>
      <c r="F252" s="220">
        <v>1400</v>
      </c>
    </row>
    <row r="253" spans="1:6" ht="16.5">
      <c r="A253" s="109">
        <v>226</v>
      </c>
      <c r="B253" s="53" t="s">
        <v>27</v>
      </c>
      <c r="C253" s="46" t="s">
        <v>174</v>
      </c>
      <c r="D253" s="46" t="s">
        <v>176</v>
      </c>
      <c r="E253" s="129">
        <v>2</v>
      </c>
      <c r="F253" s="220">
        <v>1400</v>
      </c>
    </row>
    <row r="254" spans="1:6" ht="16.5">
      <c r="A254" s="109">
        <v>227</v>
      </c>
      <c r="B254" s="53" t="s">
        <v>94</v>
      </c>
      <c r="C254" s="46" t="s">
        <v>174</v>
      </c>
      <c r="D254" s="46" t="s">
        <v>176</v>
      </c>
      <c r="E254" s="129" t="s">
        <v>7</v>
      </c>
      <c r="F254" s="220">
        <v>1400</v>
      </c>
    </row>
    <row r="255" spans="1:6" ht="16.5">
      <c r="A255" s="109">
        <v>228</v>
      </c>
      <c r="B255" s="53" t="s">
        <v>615</v>
      </c>
      <c r="C255" s="46" t="s">
        <v>174</v>
      </c>
      <c r="D255" s="46" t="s">
        <v>176</v>
      </c>
      <c r="E255" s="129" t="s">
        <v>7</v>
      </c>
      <c r="F255" s="220">
        <v>1400</v>
      </c>
    </row>
    <row r="256" spans="1:6" ht="16.5">
      <c r="A256" s="109">
        <v>229</v>
      </c>
      <c r="B256" s="53" t="s">
        <v>95</v>
      </c>
      <c r="C256" s="46" t="s">
        <v>174</v>
      </c>
      <c r="D256" s="46" t="s">
        <v>176</v>
      </c>
      <c r="E256" s="129" t="s">
        <v>7</v>
      </c>
      <c r="F256" s="220">
        <v>1400</v>
      </c>
    </row>
    <row r="257" spans="1:6" ht="16.5">
      <c r="A257" s="109">
        <v>230</v>
      </c>
      <c r="B257" s="53" t="s">
        <v>73</v>
      </c>
      <c r="C257" s="46" t="s">
        <v>174</v>
      </c>
      <c r="D257" s="46" t="s">
        <v>176</v>
      </c>
      <c r="E257" s="129">
        <v>7</v>
      </c>
      <c r="F257" s="220">
        <v>1600</v>
      </c>
    </row>
    <row r="258" spans="1:6" ht="16.5">
      <c r="A258" s="109">
        <v>231</v>
      </c>
      <c r="B258" s="53" t="s">
        <v>26</v>
      </c>
      <c r="C258" s="46" t="s">
        <v>174</v>
      </c>
      <c r="D258" s="46" t="s">
        <v>176</v>
      </c>
      <c r="E258" s="129">
        <v>2</v>
      </c>
      <c r="F258" s="220">
        <v>1400</v>
      </c>
    </row>
    <row r="259" spans="1:6" ht="16.5">
      <c r="A259" s="109">
        <v>232</v>
      </c>
      <c r="B259" s="53" t="s">
        <v>25</v>
      </c>
      <c r="C259" s="46" t="s">
        <v>174</v>
      </c>
      <c r="D259" s="46" t="s">
        <v>176</v>
      </c>
      <c r="E259" s="129">
        <v>2</v>
      </c>
      <c r="F259" s="220">
        <v>1400</v>
      </c>
    </row>
    <row r="260" spans="1:6" ht="16.5">
      <c r="A260" s="109">
        <v>233</v>
      </c>
      <c r="B260" s="47" t="s">
        <v>371</v>
      </c>
      <c r="C260" s="46" t="s">
        <v>174</v>
      </c>
      <c r="D260" s="46" t="s">
        <v>176</v>
      </c>
      <c r="E260" s="129" t="s">
        <v>7</v>
      </c>
      <c r="F260" s="220">
        <v>1400</v>
      </c>
    </row>
    <row r="261" spans="1:6" ht="16.5">
      <c r="A261" s="109">
        <v>234</v>
      </c>
      <c r="B261" s="47" t="s">
        <v>372</v>
      </c>
      <c r="C261" s="46" t="s">
        <v>174</v>
      </c>
      <c r="D261" s="46" t="s">
        <v>176</v>
      </c>
      <c r="E261" s="129" t="s">
        <v>7</v>
      </c>
      <c r="F261" s="220">
        <v>1400</v>
      </c>
    </row>
    <row r="262" spans="1:6" ht="16.5">
      <c r="A262" s="109">
        <v>235</v>
      </c>
      <c r="B262" s="53" t="s">
        <v>74</v>
      </c>
      <c r="C262" s="46" t="s">
        <v>174</v>
      </c>
      <c r="D262" s="46" t="s">
        <v>176</v>
      </c>
      <c r="E262" s="129">
        <v>7</v>
      </c>
      <c r="F262" s="220">
        <v>1600</v>
      </c>
    </row>
    <row r="263" spans="1:6" ht="16.5">
      <c r="A263" s="109">
        <v>236</v>
      </c>
      <c r="B263" s="53" t="s">
        <v>24</v>
      </c>
      <c r="C263" s="46" t="s">
        <v>174</v>
      </c>
      <c r="D263" s="46" t="s">
        <v>176</v>
      </c>
      <c r="E263" s="129">
        <v>2</v>
      </c>
      <c r="F263" s="220">
        <v>1400</v>
      </c>
    </row>
    <row r="264" spans="1:6" ht="16.5">
      <c r="A264" s="109">
        <v>237</v>
      </c>
      <c r="B264" s="53" t="s">
        <v>23</v>
      </c>
      <c r="C264" s="46" t="s">
        <v>174</v>
      </c>
      <c r="D264" s="46" t="s">
        <v>176</v>
      </c>
      <c r="E264" s="129">
        <v>2</v>
      </c>
      <c r="F264" s="220">
        <v>1400</v>
      </c>
    </row>
    <row r="265" spans="1:6" ht="16.5">
      <c r="A265" s="109">
        <v>238</v>
      </c>
      <c r="B265" s="53" t="s">
        <v>22</v>
      </c>
      <c r="C265" s="46" t="s">
        <v>174</v>
      </c>
      <c r="D265" s="46" t="s">
        <v>176</v>
      </c>
      <c r="E265" s="129">
        <v>2</v>
      </c>
      <c r="F265" s="220">
        <v>1400</v>
      </c>
    </row>
    <row r="266" spans="1:6" ht="16.5">
      <c r="A266" s="109">
        <v>239</v>
      </c>
      <c r="B266" s="53" t="s">
        <v>21</v>
      </c>
      <c r="C266" s="46" t="s">
        <v>174</v>
      </c>
      <c r="D266" s="46" t="s">
        <v>176</v>
      </c>
      <c r="E266" s="129">
        <v>2</v>
      </c>
      <c r="F266" s="220">
        <v>1400</v>
      </c>
    </row>
    <row r="267" spans="1:6" ht="16.5">
      <c r="A267" s="109">
        <v>240</v>
      </c>
      <c r="B267" s="53" t="s">
        <v>357</v>
      </c>
      <c r="C267" s="46" t="s">
        <v>174</v>
      </c>
      <c r="D267" s="46" t="s">
        <v>176</v>
      </c>
      <c r="E267" s="129" t="s">
        <v>90</v>
      </c>
      <c r="F267" s="220">
        <v>1400</v>
      </c>
    </row>
    <row r="268" spans="1:6" ht="16.5">
      <c r="A268" s="109">
        <v>241</v>
      </c>
      <c r="B268" s="53" t="s">
        <v>20</v>
      </c>
      <c r="C268" s="46" t="s">
        <v>174</v>
      </c>
      <c r="D268" s="46" t="s">
        <v>176</v>
      </c>
      <c r="E268" s="129">
        <v>2</v>
      </c>
      <c r="F268" s="220">
        <v>1400</v>
      </c>
    </row>
    <row r="269" spans="1:6" ht="16.5">
      <c r="A269" s="109">
        <v>242</v>
      </c>
      <c r="B269" s="53" t="s">
        <v>19</v>
      </c>
      <c r="C269" s="46" t="s">
        <v>174</v>
      </c>
      <c r="D269" s="46" t="s">
        <v>176</v>
      </c>
      <c r="E269" s="129">
        <v>2</v>
      </c>
      <c r="F269" s="220">
        <v>1400</v>
      </c>
    </row>
    <row r="270" spans="1:6" ht="16.5">
      <c r="A270" s="109">
        <v>243</v>
      </c>
      <c r="B270" s="53" t="s">
        <v>343</v>
      </c>
      <c r="C270" s="46" t="s">
        <v>174</v>
      </c>
      <c r="D270" s="46" t="s">
        <v>176</v>
      </c>
      <c r="E270" s="129">
        <v>2</v>
      </c>
      <c r="F270" s="220">
        <v>1400</v>
      </c>
    </row>
    <row r="271" spans="1:6" ht="16.5">
      <c r="A271" s="109">
        <v>244</v>
      </c>
      <c r="B271" s="53" t="s">
        <v>344</v>
      </c>
      <c r="C271" s="46" t="s">
        <v>174</v>
      </c>
      <c r="D271" s="46" t="s">
        <v>176</v>
      </c>
      <c r="E271" s="129">
        <v>2</v>
      </c>
      <c r="F271" s="220">
        <v>1400</v>
      </c>
    </row>
    <row r="272" spans="1:6" ht="14.25" customHeight="1">
      <c r="A272" s="109">
        <v>245</v>
      </c>
      <c r="B272" s="53" t="s">
        <v>18</v>
      </c>
      <c r="C272" s="46" t="s">
        <v>174</v>
      </c>
      <c r="D272" s="46" t="s">
        <v>176</v>
      </c>
      <c r="E272" s="129">
        <v>2</v>
      </c>
      <c r="F272" s="220">
        <v>1400</v>
      </c>
    </row>
    <row r="273" spans="1:256" ht="14.25" customHeight="1">
      <c r="A273" s="109">
        <v>246</v>
      </c>
      <c r="B273" s="53" t="s">
        <v>17</v>
      </c>
      <c r="C273" s="46" t="s">
        <v>174</v>
      </c>
      <c r="D273" s="46" t="s">
        <v>176</v>
      </c>
      <c r="E273" s="129">
        <v>2</v>
      </c>
      <c r="F273" s="220">
        <v>1400</v>
      </c>
    </row>
    <row r="274" spans="1:256" ht="14.25" customHeight="1">
      <c r="A274" s="109">
        <v>247</v>
      </c>
      <c r="B274" s="53" t="s">
        <v>16</v>
      </c>
      <c r="C274" s="46" t="s">
        <v>174</v>
      </c>
      <c r="D274" s="46" t="s">
        <v>176</v>
      </c>
      <c r="E274" s="129">
        <v>2</v>
      </c>
      <c r="F274" s="220">
        <v>1400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</row>
    <row r="275" spans="1:256" ht="14.25" customHeight="1">
      <c r="A275" s="109">
        <v>248</v>
      </c>
      <c r="B275" s="53" t="s">
        <v>438</v>
      </c>
      <c r="C275" s="46" t="s">
        <v>174</v>
      </c>
      <c r="D275" s="46" t="s">
        <v>176</v>
      </c>
      <c r="E275" s="129">
        <v>2</v>
      </c>
      <c r="F275" s="220">
        <v>1400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</row>
    <row r="276" spans="1:256" ht="14.25" customHeight="1">
      <c r="A276" s="109">
        <v>249</v>
      </c>
      <c r="B276" s="47" t="s">
        <v>365</v>
      </c>
      <c r="C276" s="46" t="s">
        <v>174</v>
      </c>
      <c r="D276" s="46" t="s">
        <v>176</v>
      </c>
      <c r="E276" s="129" t="s">
        <v>90</v>
      </c>
      <c r="F276" s="220">
        <v>2600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</row>
    <row r="277" spans="1:256" ht="15.75" customHeight="1">
      <c r="A277" s="109">
        <v>250</v>
      </c>
      <c r="B277" s="47" t="s">
        <v>366</v>
      </c>
      <c r="C277" s="46" t="s">
        <v>174</v>
      </c>
      <c r="D277" s="46" t="s">
        <v>176</v>
      </c>
      <c r="E277" s="129" t="s">
        <v>90</v>
      </c>
      <c r="F277" s="220">
        <v>2600</v>
      </c>
    </row>
    <row r="278" spans="1:256" ht="15.75" customHeight="1">
      <c r="A278" s="109">
        <v>251</v>
      </c>
      <c r="B278" s="47" t="s">
        <v>376</v>
      </c>
      <c r="C278" s="46" t="s">
        <v>174</v>
      </c>
      <c r="D278" s="46" t="s">
        <v>176</v>
      </c>
      <c r="E278" s="129" t="s">
        <v>7</v>
      </c>
      <c r="F278" s="220">
        <v>2600</v>
      </c>
    </row>
    <row r="279" spans="1:256" ht="15.75" customHeight="1">
      <c r="A279" s="109">
        <v>252</v>
      </c>
      <c r="B279" s="47" t="s">
        <v>377</v>
      </c>
      <c r="C279" s="46" t="s">
        <v>174</v>
      </c>
      <c r="D279" s="46" t="s">
        <v>176</v>
      </c>
      <c r="E279" s="129" t="s">
        <v>7</v>
      </c>
      <c r="F279" s="220">
        <v>2600</v>
      </c>
    </row>
    <row r="280" spans="1:256" ht="49.5">
      <c r="A280" s="109">
        <v>253</v>
      </c>
      <c r="B280" s="47" t="s">
        <v>783</v>
      </c>
      <c r="C280" s="46" t="s">
        <v>174</v>
      </c>
      <c r="D280" s="46" t="s">
        <v>176</v>
      </c>
      <c r="E280" s="35" t="s">
        <v>789</v>
      </c>
      <c r="F280" s="220">
        <v>2000</v>
      </c>
    </row>
    <row r="281" spans="1:256" ht="49.5">
      <c r="A281" s="109">
        <v>254</v>
      </c>
      <c r="B281" s="47" t="s">
        <v>784</v>
      </c>
      <c r="C281" s="46" t="s">
        <v>174</v>
      </c>
      <c r="D281" s="46" t="s">
        <v>176</v>
      </c>
      <c r="E281" s="35" t="s">
        <v>789</v>
      </c>
      <c r="F281" s="220">
        <v>2000</v>
      </c>
    </row>
    <row r="282" spans="1:256" ht="49.5">
      <c r="A282" s="109">
        <v>255</v>
      </c>
      <c r="B282" s="47" t="s">
        <v>785</v>
      </c>
      <c r="C282" s="46" t="s">
        <v>174</v>
      </c>
      <c r="D282" s="46" t="s">
        <v>176</v>
      </c>
      <c r="E282" s="35" t="s">
        <v>789</v>
      </c>
      <c r="F282" s="220">
        <v>2000</v>
      </c>
    </row>
    <row r="283" spans="1:256" ht="49.5">
      <c r="A283" s="109">
        <v>256</v>
      </c>
      <c r="B283" s="47" t="s">
        <v>786</v>
      </c>
      <c r="C283" s="46" t="s">
        <v>174</v>
      </c>
      <c r="D283" s="46" t="s">
        <v>176</v>
      </c>
      <c r="E283" s="35" t="s">
        <v>789</v>
      </c>
      <c r="F283" s="220">
        <v>2000</v>
      </c>
    </row>
    <row r="284" spans="1:256" ht="33">
      <c r="A284" s="109">
        <v>257</v>
      </c>
      <c r="B284" s="47" t="s">
        <v>787</v>
      </c>
      <c r="C284" s="46" t="s">
        <v>174</v>
      </c>
      <c r="D284" s="46" t="s">
        <v>176</v>
      </c>
      <c r="E284" s="35" t="s">
        <v>789</v>
      </c>
      <c r="F284" s="220">
        <v>2000</v>
      </c>
    </row>
    <row r="285" spans="1:256" ht="15.75" customHeight="1">
      <c r="A285" s="109">
        <v>258</v>
      </c>
      <c r="B285" s="47" t="s">
        <v>614</v>
      </c>
      <c r="C285" s="46" t="s">
        <v>174</v>
      </c>
      <c r="D285" s="46" t="s">
        <v>176</v>
      </c>
      <c r="E285" s="129" t="s">
        <v>7</v>
      </c>
      <c r="F285" s="220">
        <v>1400</v>
      </c>
    </row>
    <row r="286" spans="1:256" ht="15.75" customHeight="1">
      <c r="A286" s="109">
        <v>259</v>
      </c>
      <c r="B286" s="47" t="s">
        <v>613</v>
      </c>
      <c r="C286" s="46" t="s">
        <v>174</v>
      </c>
      <c r="D286" s="46" t="s">
        <v>176</v>
      </c>
      <c r="E286" s="129" t="s">
        <v>7</v>
      </c>
      <c r="F286" s="220">
        <v>1400</v>
      </c>
    </row>
    <row r="287" spans="1:256" ht="15.75" customHeight="1">
      <c r="A287" s="109">
        <v>260</v>
      </c>
      <c r="B287" s="47" t="s">
        <v>612</v>
      </c>
      <c r="C287" s="46" t="s">
        <v>174</v>
      </c>
      <c r="D287" s="46" t="s">
        <v>176</v>
      </c>
      <c r="E287" s="129" t="s">
        <v>7</v>
      </c>
      <c r="F287" s="220">
        <v>3000</v>
      </c>
    </row>
    <row r="288" spans="1:256" ht="15.75" customHeight="1">
      <c r="A288" s="109">
        <v>261</v>
      </c>
      <c r="B288" s="257" t="s">
        <v>464</v>
      </c>
      <c r="C288" s="236" t="s">
        <v>239</v>
      </c>
      <c r="D288" s="258" t="s">
        <v>176</v>
      </c>
      <c r="E288" s="258">
        <v>3</v>
      </c>
      <c r="F288" s="220">
        <v>5000</v>
      </c>
    </row>
    <row r="289" spans="1:6" ht="15.75" customHeight="1">
      <c r="A289" s="109">
        <v>262</v>
      </c>
      <c r="B289" s="257" t="s">
        <v>788</v>
      </c>
      <c r="C289" s="236" t="s">
        <v>239</v>
      </c>
      <c r="D289" s="258" t="s">
        <v>176</v>
      </c>
      <c r="E289" s="35" t="s">
        <v>789</v>
      </c>
      <c r="F289" s="220"/>
    </row>
    <row r="290" spans="1:6" ht="33" customHeight="1">
      <c r="A290" s="109">
        <v>263</v>
      </c>
      <c r="B290" s="173" t="s">
        <v>611</v>
      </c>
      <c r="C290" s="46" t="s">
        <v>174</v>
      </c>
      <c r="D290" s="243" t="s">
        <v>176</v>
      </c>
      <c r="E290" s="35" t="s">
        <v>7</v>
      </c>
      <c r="F290" s="220">
        <v>1800</v>
      </c>
    </row>
    <row r="291" spans="1:6" ht="49.5">
      <c r="A291" s="109">
        <v>264</v>
      </c>
      <c r="B291" s="173" t="s">
        <v>608</v>
      </c>
      <c r="C291" s="46" t="s">
        <v>174</v>
      </c>
      <c r="D291" s="243" t="s">
        <v>176</v>
      </c>
      <c r="E291" s="35" t="s">
        <v>7</v>
      </c>
      <c r="F291" s="220">
        <v>1800</v>
      </c>
    </row>
    <row r="292" spans="1:6" ht="49.5">
      <c r="A292" s="109">
        <v>265</v>
      </c>
      <c r="B292" s="30" t="s">
        <v>609</v>
      </c>
      <c r="C292" s="46" t="s">
        <v>174</v>
      </c>
      <c r="D292" s="243" t="s">
        <v>176</v>
      </c>
      <c r="E292" s="35" t="s">
        <v>7</v>
      </c>
      <c r="F292" s="220">
        <v>1800</v>
      </c>
    </row>
    <row r="293" spans="1:6" ht="49.5">
      <c r="A293" s="109">
        <v>266</v>
      </c>
      <c r="B293" s="30" t="s">
        <v>610</v>
      </c>
      <c r="C293" s="46" t="s">
        <v>174</v>
      </c>
      <c r="D293" s="243" t="s">
        <v>176</v>
      </c>
      <c r="E293" s="35" t="s">
        <v>7</v>
      </c>
      <c r="F293" s="220">
        <v>1800</v>
      </c>
    </row>
    <row r="294" spans="1:6" ht="49.5">
      <c r="A294" s="109">
        <v>267</v>
      </c>
      <c r="B294" s="254" t="s">
        <v>528</v>
      </c>
      <c r="C294" s="46" t="s">
        <v>174</v>
      </c>
      <c r="D294" s="243" t="s">
        <v>176</v>
      </c>
      <c r="E294" s="35" t="s">
        <v>7</v>
      </c>
      <c r="F294" s="220">
        <v>3000</v>
      </c>
    </row>
    <row r="295" spans="1:6" ht="33">
      <c r="A295" s="109">
        <v>268</v>
      </c>
      <c r="B295" s="47" t="s">
        <v>522</v>
      </c>
      <c r="C295" s="46" t="s">
        <v>174</v>
      </c>
      <c r="D295" s="46" t="s">
        <v>176</v>
      </c>
      <c r="E295" s="110" t="s">
        <v>7</v>
      </c>
      <c r="F295" s="220">
        <v>3400</v>
      </c>
    </row>
    <row r="296" spans="1:6" ht="16.5">
      <c r="A296" s="370" t="s">
        <v>319</v>
      </c>
      <c r="B296" s="370"/>
      <c r="C296" s="370"/>
      <c r="D296" s="370"/>
      <c r="E296" s="370"/>
      <c r="F296" s="370"/>
    </row>
    <row r="297" spans="1:6" ht="16.5">
      <c r="A297" s="109">
        <v>269</v>
      </c>
      <c r="B297" s="53" t="s">
        <v>15</v>
      </c>
      <c r="C297" s="46" t="s">
        <v>270</v>
      </c>
      <c r="D297" s="46" t="s">
        <v>176</v>
      </c>
      <c r="E297" s="129" t="s">
        <v>7</v>
      </c>
      <c r="F297" s="220">
        <v>1800</v>
      </c>
    </row>
    <row r="298" spans="1:6" ht="16.5">
      <c r="A298" s="109">
        <v>270</v>
      </c>
      <c r="B298" s="53" t="s">
        <v>14</v>
      </c>
      <c r="C298" s="46" t="s">
        <v>270</v>
      </c>
      <c r="D298" s="46" t="s">
        <v>176</v>
      </c>
      <c r="E298" s="129" t="s">
        <v>7</v>
      </c>
      <c r="F298" s="220">
        <v>1800</v>
      </c>
    </row>
    <row r="299" spans="1:6" ht="16.5">
      <c r="A299" s="109">
        <v>271</v>
      </c>
      <c r="B299" s="53" t="s">
        <v>13</v>
      </c>
      <c r="C299" s="46" t="s">
        <v>270</v>
      </c>
      <c r="D299" s="46" t="s">
        <v>176</v>
      </c>
      <c r="E299" s="129" t="s">
        <v>7</v>
      </c>
      <c r="F299" s="220">
        <v>1800</v>
      </c>
    </row>
    <row r="300" spans="1:6" ht="16.5">
      <c r="A300" s="109">
        <v>272</v>
      </c>
      <c r="B300" s="53" t="s">
        <v>12</v>
      </c>
      <c r="C300" s="46" t="s">
        <v>270</v>
      </c>
      <c r="D300" s="46" t="s">
        <v>176</v>
      </c>
      <c r="E300" s="129" t="s">
        <v>7</v>
      </c>
      <c r="F300" s="220">
        <v>1800</v>
      </c>
    </row>
    <row r="301" spans="1:6" ht="16.5">
      <c r="A301" s="109">
        <v>273</v>
      </c>
      <c r="B301" s="53" t="s">
        <v>11</v>
      </c>
      <c r="C301" s="46" t="s">
        <v>270</v>
      </c>
      <c r="D301" s="46" t="s">
        <v>176</v>
      </c>
      <c r="E301" s="129" t="s">
        <v>7</v>
      </c>
      <c r="F301" s="220">
        <v>1800</v>
      </c>
    </row>
    <row r="302" spans="1:6" s="7" customFormat="1" ht="16.5">
      <c r="A302" s="109">
        <v>274</v>
      </c>
      <c r="B302" s="53" t="s">
        <v>10</v>
      </c>
      <c r="C302" s="46" t="s">
        <v>270</v>
      </c>
      <c r="D302" s="46" t="s">
        <v>176</v>
      </c>
      <c r="E302" s="129" t="s">
        <v>7</v>
      </c>
      <c r="F302" s="220">
        <v>1800</v>
      </c>
    </row>
    <row r="303" spans="1:6" ht="16.5">
      <c r="A303" s="109">
        <v>275</v>
      </c>
      <c r="B303" s="53" t="s">
        <v>166</v>
      </c>
      <c r="C303" s="46" t="s">
        <v>266</v>
      </c>
      <c r="D303" s="46" t="s">
        <v>176</v>
      </c>
      <c r="E303" s="129" t="s">
        <v>86</v>
      </c>
      <c r="F303" s="220">
        <v>2300</v>
      </c>
    </row>
    <row r="304" spans="1:6" ht="16.5">
      <c r="A304" s="109">
        <v>276</v>
      </c>
      <c r="B304" s="53" t="s">
        <v>167</v>
      </c>
      <c r="C304" s="46" t="s">
        <v>265</v>
      </c>
      <c r="D304" s="46" t="s">
        <v>176</v>
      </c>
      <c r="E304" s="129" t="s">
        <v>86</v>
      </c>
      <c r="F304" s="220">
        <v>2300</v>
      </c>
    </row>
    <row r="305" spans="1:6" ht="33">
      <c r="A305" s="109">
        <v>277</v>
      </c>
      <c r="B305" s="30" t="s">
        <v>399</v>
      </c>
      <c r="C305" s="46" t="s">
        <v>265</v>
      </c>
      <c r="D305" s="46" t="s">
        <v>173</v>
      </c>
      <c r="E305" s="129" t="s">
        <v>7</v>
      </c>
      <c r="F305" s="220">
        <v>6000</v>
      </c>
    </row>
    <row r="306" spans="1:6" ht="16.5">
      <c r="A306" s="109">
        <v>278</v>
      </c>
      <c r="B306" s="53" t="s">
        <v>9</v>
      </c>
      <c r="C306" s="46" t="s">
        <v>270</v>
      </c>
      <c r="D306" s="46" t="s">
        <v>176</v>
      </c>
      <c r="E306" s="129" t="s">
        <v>7</v>
      </c>
      <c r="F306" s="220">
        <v>2000</v>
      </c>
    </row>
    <row r="307" spans="1:6" ht="16.5">
      <c r="A307" s="109">
        <v>279</v>
      </c>
      <c r="B307" s="53" t="s">
        <v>267</v>
      </c>
      <c r="C307" s="46" t="s">
        <v>270</v>
      </c>
      <c r="D307" s="46" t="s">
        <v>176</v>
      </c>
      <c r="E307" s="129" t="s">
        <v>7</v>
      </c>
      <c r="F307" s="220">
        <v>2300</v>
      </c>
    </row>
    <row r="308" spans="1:6" ht="33">
      <c r="A308" s="109">
        <v>280</v>
      </c>
      <c r="B308" s="249" t="s">
        <v>445</v>
      </c>
      <c r="C308" s="46" t="s">
        <v>265</v>
      </c>
      <c r="D308" s="46" t="s">
        <v>176</v>
      </c>
      <c r="E308" s="110" t="s">
        <v>7</v>
      </c>
      <c r="F308" s="220">
        <v>2300</v>
      </c>
    </row>
    <row r="309" spans="1:6" ht="16.5">
      <c r="A309" s="109">
        <v>281</v>
      </c>
      <c r="B309" s="53" t="s">
        <v>327</v>
      </c>
      <c r="C309" s="46" t="s">
        <v>270</v>
      </c>
      <c r="D309" s="46" t="s">
        <v>176</v>
      </c>
      <c r="E309" s="129" t="s">
        <v>7</v>
      </c>
      <c r="F309" s="220">
        <v>2000</v>
      </c>
    </row>
    <row r="310" spans="1:6" ht="33">
      <c r="A310" s="109">
        <v>282</v>
      </c>
      <c r="B310" s="53" t="s">
        <v>452</v>
      </c>
      <c r="C310" s="46" t="s">
        <v>453</v>
      </c>
      <c r="D310" s="46" t="s">
        <v>439</v>
      </c>
      <c r="E310" s="129" t="s">
        <v>450</v>
      </c>
      <c r="F310" s="220">
        <v>3000</v>
      </c>
    </row>
    <row r="311" spans="1:6" ht="45" customHeight="1">
      <c r="A311" s="109">
        <v>283</v>
      </c>
      <c r="B311" s="30" t="s">
        <v>394</v>
      </c>
      <c r="C311" s="46" t="s">
        <v>530</v>
      </c>
      <c r="D311" s="46" t="s">
        <v>173</v>
      </c>
      <c r="E311" s="129" t="s">
        <v>7</v>
      </c>
      <c r="F311" s="220">
        <v>5200</v>
      </c>
    </row>
    <row r="312" spans="1:6" ht="49.5">
      <c r="A312" s="109">
        <v>284</v>
      </c>
      <c r="B312" s="30" t="s">
        <v>400</v>
      </c>
      <c r="C312" s="46" t="s">
        <v>270</v>
      </c>
      <c r="D312" s="46" t="s">
        <v>173</v>
      </c>
      <c r="E312" s="129" t="s">
        <v>7</v>
      </c>
      <c r="F312" s="220">
        <v>5200</v>
      </c>
    </row>
    <row r="313" spans="1:6" ht="49.5">
      <c r="A313" s="109">
        <v>285</v>
      </c>
      <c r="B313" s="30" t="s">
        <v>410</v>
      </c>
      <c r="C313" s="46" t="s">
        <v>270</v>
      </c>
      <c r="D313" s="46" t="s">
        <v>173</v>
      </c>
      <c r="E313" s="129" t="s">
        <v>7</v>
      </c>
      <c r="F313" s="220">
        <v>5200</v>
      </c>
    </row>
    <row r="314" spans="1:6" ht="49.5">
      <c r="A314" s="109">
        <v>286</v>
      </c>
      <c r="B314" s="30" t="s">
        <v>591</v>
      </c>
      <c r="C314" s="46" t="s">
        <v>270</v>
      </c>
      <c r="D314" s="46" t="s">
        <v>173</v>
      </c>
      <c r="E314" s="129" t="s">
        <v>7</v>
      </c>
      <c r="F314" s="220">
        <v>5200</v>
      </c>
    </row>
    <row r="315" spans="1:6" ht="66">
      <c r="A315" s="109">
        <v>287</v>
      </c>
      <c r="B315" s="30" t="s">
        <v>403</v>
      </c>
      <c r="C315" s="46" t="s">
        <v>270</v>
      </c>
      <c r="D315" s="46" t="s">
        <v>173</v>
      </c>
      <c r="E315" s="129" t="s">
        <v>7</v>
      </c>
      <c r="F315" s="220">
        <v>5200</v>
      </c>
    </row>
    <row r="316" spans="1:6" ht="49.5">
      <c r="A316" s="109">
        <v>288</v>
      </c>
      <c r="B316" s="30" t="s">
        <v>401</v>
      </c>
      <c r="C316" s="46" t="s">
        <v>270</v>
      </c>
      <c r="D316" s="31" t="s">
        <v>398</v>
      </c>
      <c r="E316" s="129" t="s">
        <v>7</v>
      </c>
      <c r="F316" s="220">
        <v>19900</v>
      </c>
    </row>
    <row r="317" spans="1:6" ht="49.5">
      <c r="A317" s="109">
        <v>289</v>
      </c>
      <c r="B317" s="30" t="s">
        <v>404</v>
      </c>
      <c r="C317" s="46" t="s">
        <v>270</v>
      </c>
      <c r="D317" s="31" t="s">
        <v>398</v>
      </c>
      <c r="E317" s="129" t="s">
        <v>7</v>
      </c>
      <c r="F317" s="220">
        <v>16500</v>
      </c>
    </row>
    <row r="318" spans="1:6" ht="16.5">
      <c r="A318" s="109">
        <v>290</v>
      </c>
      <c r="B318" s="53" t="s">
        <v>268</v>
      </c>
      <c r="C318" s="46" t="s">
        <v>270</v>
      </c>
      <c r="D318" s="46" t="s">
        <v>176</v>
      </c>
      <c r="E318" s="129" t="s">
        <v>7</v>
      </c>
      <c r="F318" s="220">
        <v>2400</v>
      </c>
    </row>
    <row r="319" spans="1:6" s="5" customFormat="1" ht="16.5">
      <c r="A319" s="109">
        <v>291</v>
      </c>
      <c r="B319" s="53" t="s">
        <v>269</v>
      </c>
      <c r="C319" s="46" t="s">
        <v>270</v>
      </c>
      <c r="D319" s="46" t="s">
        <v>173</v>
      </c>
      <c r="E319" s="129" t="s">
        <v>7</v>
      </c>
      <c r="F319" s="220">
        <v>3200</v>
      </c>
    </row>
    <row r="320" spans="1:6" ht="33">
      <c r="A320" s="109">
        <v>292</v>
      </c>
      <c r="B320" s="53" t="s">
        <v>476</v>
      </c>
      <c r="C320" s="46" t="s">
        <v>270</v>
      </c>
      <c r="D320" s="46" t="s">
        <v>176</v>
      </c>
      <c r="E320" s="225">
        <v>7</v>
      </c>
      <c r="F320" s="220">
        <v>5000</v>
      </c>
    </row>
    <row r="321" spans="1:7" ht="66">
      <c r="A321" s="109">
        <v>293</v>
      </c>
      <c r="B321" s="30" t="s">
        <v>402</v>
      </c>
      <c r="C321" s="31" t="s">
        <v>443</v>
      </c>
      <c r="D321" s="31" t="s">
        <v>355</v>
      </c>
      <c r="E321" s="129" t="s">
        <v>7</v>
      </c>
      <c r="F321" s="220">
        <v>7000</v>
      </c>
    </row>
    <row r="322" spans="1:7" ht="16.5">
      <c r="A322" s="109">
        <v>294</v>
      </c>
      <c r="B322" s="259" t="s">
        <v>474</v>
      </c>
      <c r="C322" s="46" t="s">
        <v>265</v>
      </c>
      <c r="D322" s="46" t="s">
        <v>176</v>
      </c>
      <c r="E322" s="129">
        <v>3</v>
      </c>
      <c r="F322" s="220">
        <v>2800</v>
      </c>
    </row>
    <row r="323" spans="1:7" ht="16.5">
      <c r="A323" s="109">
        <v>295</v>
      </c>
      <c r="B323" s="259" t="s">
        <v>475</v>
      </c>
      <c r="C323" s="46" t="s">
        <v>265</v>
      </c>
      <c r="D323" s="46" t="s">
        <v>173</v>
      </c>
      <c r="E323" s="129" t="s">
        <v>7</v>
      </c>
      <c r="F323" s="220">
        <v>7000</v>
      </c>
    </row>
    <row r="324" spans="1:7" ht="33">
      <c r="A324" s="109">
        <v>296</v>
      </c>
      <c r="B324" s="249" t="s">
        <v>440</v>
      </c>
      <c r="C324" s="46" t="s">
        <v>265</v>
      </c>
      <c r="D324" s="46" t="s">
        <v>176</v>
      </c>
      <c r="E324" s="110" t="s">
        <v>7</v>
      </c>
      <c r="F324" s="220">
        <v>7000</v>
      </c>
    </row>
    <row r="325" spans="1:7" ht="16.5">
      <c r="A325" s="109">
        <v>297</v>
      </c>
      <c r="B325" s="259" t="s">
        <v>477</v>
      </c>
      <c r="C325" s="46" t="s">
        <v>265</v>
      </c>
      <c r="D325" s="46" t="s">
        <v>176</v>
      </c>
      <c r="E325" s="129">
        <v>3</v>
      </c>
      <c r="F325" s="220">
        <v>3600</v>
      </c>
    </row>
    <row r="326" spans="1:7" ht="16.5">
      <c r="A326" s="109">
        <v>298</v>
      </c>
      <c r="B326" s="259" t="s">
        <v>478</v>
      </c>
      <c r="C326" s="46" t="s">
        <v>265</v>
      </c>
      <c r="D326" s="46" t="s">
        <v>173</v>
      </c>
      <c r="E326" s="129" t="s">
        <v>7</v>
      </c>
      <c r="F326" s="220">
        <v>7600</v>
      </c>
    </row>
    <row r="327" spans="1:7" ht="33">
      <c r="A327" s="109">
        <v>299</v>
      </c>
      <c r="B327" s="47" t="s">
        <v>442</v>
      </c>
      <c r="C327" s="46" t="s">
        <v>265</v>
      </c>
      <c r="D327" s="46" t="s">
        <v>176</v>
      </c>
      <c r="E327" s="110" t="s">
        <v>7</v>
      </c>
      <c r="F327" s="220">
        <v>7600</v>
      </c>
    </row>
    <row r="328" spans="1:7" ht="33">
      <c r="A328" s="109">
        <v>300</v>
      </c>
      <c r="B328" s="259" t="s">
        <v>479</v>
      </c>
      <c r="C328" s="46" t="s">
        <v>265</v>
      </c>
      <c r="D328" s="125" t="s">
        <v>176</v>
      </c>
      <c r="E328" s="129">
        <v>3</v>
      </c>
      <c r="F328" s="220">
        <v>4000</v>
      </c>
    </row>
    <row r="329" spans="1:7" ht="33">
      <c r="A329" s="109">
        <v>301</v>
      </c>
      <c r="B329" s="259" t="s">
        <v>480</v>
      </c>
      <c r="C329" s="46" t="s">
        <v>265</v>
      </c>
      <c r="D329" s="125" t="s">
        <v>173</v>
      </c>
      <c r="E329" s="129" t="s">
        <v>7</v>
      </c>
      <c r="F329" s="220">
        <v>8700</v>
      </c>
    </row>
    <row r="330" spans="1:7" ht="49.5">
      <c r="A330" s="109">
        <v>302</v>
      </c>
      <c r="B330" s="260" t="s">
        <v>446</v>
      </c>
      <c r="C330" s="125" t="s">
        <v>444</v>
      </c>
      <c r="D330" s="125" t="s">
        <v>176</v>
      </c>
      <c r="E330" s="110" t="s">
        <v>7</v>
      </c>
      <c r="F330" s="220">
        <v>3500</v>
      </c>
    </row>
    <row r="331" spans="1:7" ht="33.75" customHeight="1">
      <c r="A331" s="109">
        <v>303</v>
      </c>
      <c r="B331" s="260" t="s">
        <v>447</v>
      </c>
      <c r="C331" s="46" t="s">
        <v>265</v>
      </c>
      <c r="D331" s="125" t="s">
        <v>176</v>
      </c>
      <c r="E331" s="110" t="s">
        <v>7</v>
      </c>
      <c r="F331" s="210">
        <v>10000</v>
      </c>
    </row>
    <row r="332" spans="1:7" ht="49.5">
      <c r="A332" s="109">
        <v>304</v>
      </c>
      <c r="B332" s="260" t="s">
        <v>604</v>
      </c>
      <c r="C332" s="46" t="s">
        <v>607</v>
      </c>
      <c r="D332" s="125" t="s">
        <v>176</v>
      </c>
      <c r="E332" s="110" t="s">
        <v>7</v>
      </c>
      <c r="F332" s="210">
        <v>3000</v>
      </c>
    </row>
    <row r="333" spans="1:7" ht="17.25" customHeight="1">
      <c r="A333" s="370" t="s">
        <v>405</v>
      </c>
      <c r="B333" s="370"/>
      <c r="C333" s="370"/>
      <c r="D333" s="370"/>
      <c r="E333" s="370"/>
      <c r="F333" s="370"/>
      <c r="G333" s="16"/>
    </row>
    <row r="334" spans="1:7" ht="17.25" customHeight="1">
      <c r="A334" s="113">
        <v>305</v>
      </c>
      <c r="B334" s="226" t="s">
        <v>441</v>
      </c>
      <c r="C334" s="227" t="s">
        <v>265</v>
      </c>
      <c r="D334" s="227" t="s">
        <v>173</v>
      </c>
      <c r="E334" s="228" t="s">
        <v>406</v>
      </c>
      <c r="F334" s="220">
        <v>27500</v>
      </c>
    </row>
    <row r="335" spans="1:7" ht="17.25" customHeight="1">
      <c r="A335" s="383" t="s">
        <v>555</v>
      </c>
      <c r="B335" s="384"/>
      <c r="C335" s="384"/>
      <c r="D335" s="384"/>
      <c r="E335" s="384"/>
      <c r="F335" s="384"/>
    </row>
    <row r="336" spans="1:7" ht="49.5">
      <c r="A336" s="109">
        <v>306</v>
      </c>
      <c r="B336" s="226" t="s">
        <v>556</v>
      </c>
      <c r="C336" s="227" t="s">
        <v>265</v>
      </c>
      <c r="D336" s="231" t="s">
        <v>176</v>
      </c>
      <c r="E336" s="232" t="s">
        <v>7</v>
      </c>
      <c r="F336" s="220">
        <v>8800</v>
      </c>
    </row>
    <row r="337" spans="1:6" ht="49.5">
      <c r="A337" s="109">
        <v>307</v>
      </c>
      <c r="B337" s="226" t="s">
        <v>557</v>
      </c>
      <c r="C337" s="227" t="s">
        <v>265</v>
      </c>
      <c r="D337" s="231" t="s">
        <v>173</v>
      </c>
      <c r="E337" s="232">
        <v>7</v>
      </c>
      <c r="F337" s="220">
        <v>11400</v>
      </c>
    </row>
    <row r="338" spans="1:6" ht="49.5">
      <c r="A338" s="109">
        <v>308</v>
      </c>
      <c r="B338" s="226" t="s">
        <v>558</v>
      </c>
      <c r="C338" s="227" t="s">
        <v>265</v>
      </c>
      <c r="D338" s="231" t="s">
        <v>176</v>
      </c>
      <c r="E338" s="232" t="s">
        <v>7</v>
      </c>
      <c r="F338" s="220">
        <v>12000</v>
      </c>
    </row>
    <row r="339" spans="1:6" ht="49.5">
      <c r="A339" s="109">
        <v>309</v>
      </c>
      <c r="B339" s="226" t="s">
        <v>559</v>
      </c>
      <c r="C339" s="227" t="s">
        <v>265</v>
      </c>
      <c r="D339" s="231" t="s">
        <v>173</v>
      </c>
      <c r="E339" s="232">
        <v>7</v>
      </c>
      <c r="F339" s="220">
        <v>12000</v>
      </c>
    </row>
    <row r="340" spans="1:6" ht="49.5">
      <c r="A340" s="109">
        <v>310</v>
      </c>
      <c r="B340" s="226" t="s">
        <v>560</v>
      </c>
      <c r="C340" s="227" t="s">
        <v>265</v>
      </c>
      <c r="D340" s="231" t="s">
        <v>176</v>
      </c>
      <c r="E340" s="232" t="s">
        <v>7</v>
      </c>
      <c r="F340" s="220">
        <v>10400</v>
      </c>
    </row>
    <row r="341" spans="1:6" ht="16.5">
      <c r="A341" s="371" t="s">
        <v>799</v>
      </c>
      <c r="B341" s="371"/>
      <c r="C341" s="371"/>
      <c r="D341" s="371"/>
      <c r="E341" s="371"/>
      <c r="F341" s="371"/>
    </row>
    <row r="342" spans="1:6" ht="49.5">
      <c r="A342" s="229">
        <v>311</v>
      </c>
      <c r="B342" s="262" t="s">
        <v>593</v>
      </c>
      <c r="C342" s="227" t="s">
        <v>596</v>
      </c>
      <c r="D342" s="231" t="s">
        <v>176</v>
      </c>
      <c r="E342" s="232" t="s">
        <v>595</v>
      </c>
      <c r="F342" s="220">
        <v>22000</v>
      </c>
    </row>
    <row r="343" spans="1:6" ht="33">
      <c r="A343" s="229">
        <v>312</v>
      </c>
      <c r="B343" s="226" t="s">
        <v>594</v>
      </c>
      <c r="C343" s="227" t="s">
        <v>596</v>
      </c>
      <c r="D343" s="231" t="s">
        <v>176</v>
      </c>
      <c r="E343" s="232" t="s">
        <v>595</v>
      </c>
      <c r="F343" s="220">
        <v>24000</v>
      </c>
    </row>
    <row r="344" spans="1:6" ht="16.5">
      <c r="A344" s="372" t="s">
        <v>800</v>
      </c>
      <c r="B344" s="373"/>
      <c r="C344" s="373"/>
      <c r="D344" s="373"/>
      <c r="E344" s="373"/>
      <c r="F344" s="374"/>
    </row>
    <row r="345" spans="1:6" ht="33">
      <c r="A345" s="229">
        <v>313</v>
      </c>
      <c r="B345" s="263" t="s">
        <v>801</v>
      </c>
      <c r="C345" s="227" t="s">
        <v>798</v>
      </c>
      <c r="D345" s="231" t="s">
        <v>803</v>
      </c>
      <c r="E345" s="232" t="s">
        <v>797</v>
      </c>
      <c r="F345" s="220">
        <v>8000</v>
      </c>
    </row>
    <row r="346" spans="1:6" ht="16.5">
      <c r="A346" s="371" t="s">
        <v>551</v>
      </c>
      <c r="B346" s="386"/>
      <c r="C346" s="386"/>
      <c r="D346" s="386"/>
      <c r="E346" s="386"/>
      <c r="F346" s="386"/>
    </row>
    <row r="347" spans="1:6" ht="33">
      <c r="A347" s="229">
        <v>314</v>
      </c>
      <c r="B347" s="230" t="s">
        <v>804</v>
      </c>
      <c r="C347" s="227" t="s">
        <v>552</v>
      </c>
      <c r="D347" s="231" t="s">
        <v>176</v>
      </c>
      <c r="E347" s="232" t="s">
        <v>553</v>
      </c>
      <c r="F347" s="220">
        <v>6700</v>
      </c>
    </row>
    <row r="348" spans="1:6" ht="16.5">
      <c r="A348" s="371" t="s">
        <v>583</v>
      </c>
      <c r="B348" s="371"/>
      <c r="C348" s="371"/>
      <c r="D348" s="371"/>
      <c r="E348" s="371"/>
      <c r="F348" s="371"/>
    </row>
    <row r="349" spans="1:6" ht="49.5">
      <c r="A349" s="229">
        <v>315</v>
      </c>
      <c r="B349" s="230" t="s">
        <v>584</v>
      </c>
      <c r="C349" s="227" t="s">
        <v>585</v>
      </c>
      <c r="D349" s="231" t="s">
        <v>176</v>
      </c>
      <c r="E349" s="232" t="s">
        <v>582</v>
      </c>
      <c r="F349" s="220">
        <v>47000</v>
      </c>
    </row>
    <row r="350" spans="1:6" ht="16.5">
      <c r="A350" s="369" t="s">
        <v>338</v>
      </c>
      <c r="B350" s="369"/>
      <c r="C350" s="369"/>
      <c r="D350" s="369"/>
      <c r="E350" s="369"/>
      <c r="F350" s="369"/>
    </row>
    <row r="351" spans="1:6" ht="16.5">
      <c r="A351" s="113">
        <v>316</v>
      </c>
      <c r="B351" s="53" t="s">
        <v>168</v>
      </c>
      <c r="C351" s="46" t="s">
        <v>178</v>
      </c>
      <c r="D351" s="46"/>
      <c r="E351" s="46">
        <v>1</v>
      </c>
      <c r="F351" s="211">
        <v>2000</v>
      </c>
    </row>
    <row r="352" spans="1:6" ht="28.5" hidden="1" customHeight="1">
      <c r="A352" s="369" t="s">
        <v>339</v>
      </c>
      <c r="B352" s="369"/>
      <c r="C352" s="369"/>
      <c r="D352" s="369"/>
      <c r="E352" s="369"/>
      <c r="F352" s="369"/>
    </row>
    <row r="353" spans="1:6" ht="16.5">
      <c r="A353" s="369"/>
      <c r="B353" s="369"/>
      <c r="C353" s="369"/>
      <c r="D353" s="369"/>
      <c r="E353" s="369"/>
      <c r="F353" s="369"/>
    </row>
    <row r="354" spans="1:6" ht="16.5">
      <c r="A354" s="109">
        <v>317</v>
      </c>
      <c r="B354" s="53" t="s">
        <v>805</v>
      </c>
      <c r="C354" s="46"/>
      <c r="D354" s="46"/>
      <c r="E354" s="46">
        <v>1</v>
      </c>
      <c r="F354" s="220">
        <v>540</v>
      </c>
    </row>
    <row r="355" spans="1:6" ht="16.5">
      <c r="A355" s="109">
        <v>318</v>
      </c>
      <c r="B355" s="53" t="s">
        <v>170</v>
      </c>
      <c r="C355" s="46" t="s">
        <v>175</v>
      </c>
      <c r="D355" s="46"/>
      <c r="E355" s="46">
        <v>1</v>
      </c>
      <c r="F355" s="220">
        <v>200</v>
      </c>
    </row>
    <row r="356" spans="1:6" ht="18" customHeight="1">
      <c r="A356" s="109">
        <v>319</v>
      </c>
      <c r="B356" s="30" t="s">
        <v>592</v>
      </c>
      <c r="C356" s="31" t="s">
        <v>239</v>
      </c>
      <c r="D356" s="46"/>
      <c r="E356" s="46">
        <v>1</v>
      </c>
      <c r="F356" s="220">
        <v>200</v>
      </c>
    </row>
    <row r="357" spans="1:6" ht="16.5">
      <c r="A357" s="369" t="s">
        <v>171</v>
      </c>
      <c r="B357" s="369"/>
      <c r="C357" s="369"/>
      <c r="D357" s="369"/>
      <c r="E357" s="369"/>
      <c r="F357" s="369"/>
    </row>
    <row r="358" spans="1:6" ht="16.5">
      <c r="A358" s="46">
        <v>320</v>
      </c>
      <c r="B358" s="53" t="s">
        <v>172</v>
      </c>
      <c r="C358" s="46"/>
      <c r="D358" s="46"/>
      <c r="E358" s="46">
        <v>1</v>
      </c>
      <c r="F358" s="211">
        <v>300</v>
      </c>
    </row>
    <row r="359" spans="1:6" ht="49.5" customHeight="1">
      <c r="A359" s="385" t="s">
        <v>802</v>
      </c>
      <c r="B359" s="385"/>
      <c r="C359" s="385"/>
      <c r="D359" s="385"/>
      <c r="E359" s="385"/>
      <c r="F359" s="385"/>
    </row>
  </sheetData>
  <mergeCells count="80">
    <mergeCell ref="A153:F153"/>
    <mergeCell ref="A62:F62"/>
    <mergeCell ref="A359:F359"/>
    <mergeCell ref="A112:F112"/>
    <mergeCell ref="A160:F160"/>
    <mergeCell ref="A68:F68"/>
    <mergeCell ref="A186:F186"/>
    <mergeCell ref="A179:F179"/>
    <mergeCell ref="A184:F184"/>
    <mergeCell ref="A202:F202"/>
    <mergeCell ref="A214:F214"/>
    <mergeCell ref="A335:F335"/>
    <mergeCell ref="A346:F346"/>
    <mergeCell ref="A357:F357"/>
    <mergeCell ref="A353:F353"/>
    <mergeCell ref="A352:F352"/>
    <mergeCell ref="IS215:IV215"/>
    <mergeCell ref="GW215:HB215"/>
    <mergeCell ref="HC215:HH215"/>
    <mergeCell ref="HI215:HN215"/>
    <mergeCell ref="HO215:HT215"/>
    <mergeCell ref="HU215:HZ215"/>
    <mergeCell ref="IA215:IF215"/>
    <mergeCell ref="CS215:CX215"/>
    <mergeCell ref="CY215:DD215"/>
    <mergeCell ref="CA215:CF215"/>
    <mergeCell ref="DQ215:DV215"/>
    <mergeCell ref="DW215:EB215"/>
    <mergeCell ref="DE215:DJ215"/>
    <mergeCell ref="BO215:BT215"/>
    <mergeCell ref="BU215:BZ215"/>
    <mergeCell ref="BC215:BH215"/>
    <mergeCell ref="CG215:CL215"/>
    <mergeCell ref="CM215:CR215"/>
    <mergeCell ref="EI215:EN215"/>
    <mergeCell ref="IG215:IL215"/>
    <mergeCell ref="IM215:IR215"/>
    <mergeCell ref="EC215:EH215"/>
    <mergeCell ref="DK215:DP215"/>
    <mergeCell ref="GQ215:GV215"/>
    <mergeCell ref="EO215:ET215"/>
    <mergeCell ref="EU215:EZ215"/>
    <mergeCell ref="FA215:FF215"/>
    <mergeCell ref="FG215:FL215"/>
    <mergeCell ref="FM215:FR215"/>
    <mergeCell ref="FS215:FX215"/>
    <mergeCell ref="FY215:GD215"/>
    <mergeCell ref="GE215:GJ215"/>
    <mergeCell ref="GK215:GP215"/>
    <mergeCell ref="A1:F1"/>
    <mergeCell ref="BI215:BN215"/>
    <mergeCell ref="Y215:AD215"/>
    <mergeCell ref="AE215:AJ215"/>
    <mergeCell ref="AK215:AP215"/>
    <mergeCell ref="AQ215:AV215"/>
    <mergeCell ref="AW215:BB215"/>
    <mergeCell ref="A3:F3"/>
    <mergeCell ref="A6:F6"/>
    <mergeCell ref="A8:F8"/>
    <mergeCell ref="A52:F52"/>
    <mergeCell ref="A182:F182"/>
    <mergeCell ref="A64:F64"/>
    <mergeCell ref="A73:F73"/>
    <mergeCell ref="A103:F103"/>
    <mergeCell ref="S215:X215"/>
    <mergeCell ref="G215:L215"/>
    <mergeCell ref="M215:R215"/>
    <mergeCell ref="A164:F164"/>
    <mergeCell ref="A195:F195"/>
    <mergeCell ref="A333:F333"/>
    <mergeCell ref="A239:F239"/>
    <mergeCell ref="A199:F199"/>
    <mergeCell ref="A218:F218"/>
    <mergeCell ref="A226:F226"/>
    <mergeCell ref="A350:F350"/>
    <mergeCell ref="A232:F232"/>
    <mergeCell ref="A296:F296"/>
    <mergeCell ref="A348:F348"/>
    <mergeCell ref="A341:F341"/>
    <mergeCell ref="A344:F344"/>
  </mergeCells>
  <phoneticPr fontId="13" type="noConversion"/>
  <pageMargins left="0.88" right="0.16" top="0.22" bottom="0.25" header="0.19685039370078741" footer="0.32"/>
  <pageSetup paperSize="9" scale="10" firstPageNumber="0" fitToHeight="3" orientation="portrait" horizontalDpi="300" verticalDpi="3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99"/>
  <sheetViews>
    <sheetView view="pageBreakPreview" zoomScaleNormal="80" zoomScaleSheetLayoutView="100" workbookViewId="0">
      <selection sqref="A1:F1"/>
    </sheetView>
  </sheetViews>
  <sheetFormatPr defaultColWidth="9.140625" defaultRowHeight="14.25"/>
  <cols>
    <col min="1" max="1" width="5.140625" style="15" customWidth="1"/>
    <col min="2" max="2" width="64.5703125" style="209" customWidth="1"/>
    <col min="3" max="3" width="13.5703125" style="19" customWidth="1"/>
    <col min="4" max="4" width="12.42578125" style="19" customWidth="1"/>
    <col min="5" max="5" width="11" style="20" customWidth="1"/>
    <col min="6" max="6" width="12.5703125" style="22" customWidth="1"/>
    <col min="7" max="7" width="83" style="14" customWidth="1"/>
    <col min="8" max="8" width="64.28515625" style="14" customWidth="1"/>
    <col min="9" max="16384" width="9.140625" style="14"/>
  </cols>
  <sheetData>
    <row r="1" spans="1:6" s="13" customFormat="1" ht="36.75" customHeight="1">
      <c r="A1" s="409" t="s">
        <v>521</v>
      </c>
      <c r="B1" s="410"/>
      <c r="C1" s="410"/>
      <c r="D1" s="410"/>
      <c r="E1" s="410"/>
      <c r="F1" s="411"/>
    </row>
    <row r="2" spans="1:6" s="13" customFormat="1" ht="33">
      <c r="A2" s="181" t="s">
        <v>72</v>
      </c>
      <c r="B2" s="181" t="s">
        <v>71</v>
      </c>
      <c r="C2" s="182" t="s">
        <v>70</v>
      </c>
      <c r="D2" s="183" t="s">
        <v>588</v>
      </c>
      <c r="E2" s="184" t="s">
        <v>589</v>
      </c>
      <c r="F2" s="185" t="s">
        <v>208</v>
      </c>
    </row>
    <row r="3" spans="1:6" s="13" customFormat="1" ht="16.5">
      <c r="A3" s="24">
        <v>1</v>
      </c>
      <c r="B3" s="186" t="s">
        <v>381</v>
      </c>
      <c r="C3" s="187" t="s">
        <v>187</v>
      </c>
      <c r="D3" s="187" t="s">
        <v>173</v>
      </c>
      <c r="E3" s="188">
        <v>7</v>
      </c>
      <c r="F3" s="189">
        <v>6500</v>
      </c>
    </row>
    <row r="4" spans="1:6" s="13" customFormat="1" ht="16.5">
      <c r="A4" s="24">
        <v>2</v>
      </c>
      <c r="B4" s="186" t="s">
        <v>382</v>
      </c>
      <c r="C4" s="187" t="s">
        <v>187</v>
      </c>
      <c r="D4" s="187" t="s">
        <v>173</v>
      </c>
      <c r="E4" s="188">
        <v>7</v>
      </c>
      <c r="F4" s="189">
        <v>6500</v>
      </c>
    </row>
    <row r="5" spans="1:6" s="13" customFormat="1" ht="16.5">
      <c r="A5" s="24">
        <v>3</v>
      </c>
      <c r="B5" s="186" t="s">
        <v>379</v>
      </c>
      <c r="C5" s="187" t="s">
        <v>187</v>
      </c>
      <c r="D5" s="187" t="s">
        <v>173</v>
      </c>
      <c r="E5" s="188">
        <v>7</v>
      </c>
      <c r="F5" s="189">
        <v>6500</v>
      </c>
    </row>
    <row r="6" spans="1:6" s="13" customFormat="1" ht="16.5">
      <c r="A6" s="24">
        <v>4</v>
      </c>
      <c r="B6" s="186" t="s">
        <v>380</v>
      </c>
      <c r="C6" s="187" t="s">
        <v>187</v>
      </c>
      <c r="D6" s="187" t="s">
        <v>173</v>
      </c>
      <c r="E6" s="188">
        <v>7</v>
      </c>
      <c r="F6" s="189">
        <v>6500</v>
      </c>
    </row>
    <row r="7" spans="1:6" s="13" customFormat="1" ht="24" customHeight="1">
      <c r="A7" s="387" t="s">
        <v>408</v>
      </c>
      <c r="B7" s="412"/>
      <c r="C7" s="412"/>
      <c r="D7" s="412"/>
      <c r="E7" s="412"/>
      <c r="F7" s="413"/>
    </row>
    <row r="8" spans="1:6" s="13" customFormat="1" ht="16.5">
      <c r="A8" s="24">
        <v>5</v>
      </c>
      <c r="B8" s="190" t="s">
        <v>619</v>
      </c>
      <c r="C8" s="187" t="s">
        <v>187</v>
      </c>
      <c r="D8" s="187" t="s">
        <v>173</v>
      </c>
      <c r="E8" s="191" t="s">
        <v>84</v>
      </c>
      <c r="F8" s="189">
        <v>7500</v>
      </c>
    </row>
    <row r="9" spans="1:6" s="13" customFormat="1" ht="16.5">
      <c r="A9" s="24">
        <v>6</v>
      </c>
      <c r="B9" s="190" t="s">
        <v>620</v>
      </c>
      <c r="C9" s="187" t="s">
        <v>187</v>
      </c>
      <c r="D9" s="187" t="s">
        <v>173</v>
      </c>
      <c r="E9" s="191" t="s">
        <v>84</v>
      </c>
      <c r="F9" s="189">
        <v>7500</v>
      </c>
    </row>
    <row r="10" spans="1:6" s="13" customFormat="1" ht="16.5">
      <c r="A10" s="24">
        <v>7</v>
      </c>
      <c r="B10" s="190" t="s">
        <v>621</v>
      </c>
      <c r="C10" s="187" t="s">
        <v>187</v>
      </c>
      <c r="D10" s="187" t="s">
        <v>173</v>
      </c>
      <c r="E10" s="191" t="s">
        <v>84</v>
      </c>
      <c r="F10" s="189">
        <v>7500</v>
      </c>
    </row>
    <row r="11" spans="1:6" s="13" customFormat="1" ht="16.5">
      <c r="A11" s="24">
        <v>8</v>
      </c>
      <c r="B11" s="190" t="s">
        <v>622</v>
      </c>
      <c r="C11" s="187" t="s">
        <v>187</v>
      </c>
      <c r="D11" s="187" t="s">
        <v>173</v>
      </c>
      <c r="E11" s="191" t="s">
        <v>84</v>
      </c>
      <c r="F11" s="189">
        <v>7500</v>
      </c>
    </row>
    <row r="12" spans="1:6" s="13" customFormat="1" ht="16.5">
      <c r="A12" s="24">
        <v>9</v>
      </c>
      <c r="B12" s="190" t="s">
        <v>623</v>
      </c>
      <c r="C12" s="187" t="s">
        <v>187</v>
      </c>
      <c r="D12" s="187" t="s">
        <v>173</v>
      </c>
      <c r="E12" s="191" t="s">
        <v>84</v>
      </c>
      <c r="F12" s="189">
        <v>7500</v>
      </c>
    </row>
    <row r="13" spans="1:6" s="13" customFormat="1" ht="16.5">
      <c r="A13" s="24">
        <v>10</v>
      </c>
      <c r="B13" s="190" t="s">
        <v>624</v>
      </c>
      <c r="C13" s="187" t="s">
        <v>187</v>
      </c>
      <c r="D13" s="187" t="s">
        <v>173</v>
      </c>
      <c r="E13" s="191" t="s">
        <v>84</v>
      </c>
      <c r="F13" s="189">
        <v>7500</v>
      </c>
    </row>
    <row r="14" spans="1:6" s="13" customFormat="1" ht="16.5">
      <c r="A14" s="24">
        <v>11</v>
      </c>
      <c r="B14" s="190" t="s">
        <v>625</v>
      </c>
      <c r="C14" s="187" t="s">
        <v>187</v>
      </c>
      <c r="D14" s="187" t="s">
        <v>173</v>
      </c>
      <c r="E14" s="191" t="s">
        <v>84</v>
      </c>
      <c r="F14" s="189">
        <v>7500</v>
      </c>
    </row>
    <row r="15" spans="1:6" s="13" customFormat="1" ht="16.5">
      <c r="A15" s="24">
        <v>12</v>
      </c>
      <c r="B15" s="190" t="s">
        <v>626</v>
      </c>
      <c r="C15" s="187" t="s">
        <v>187</v>
      </c>
      <c r="D15" s="187" t="s">
        <v>173</v>
      </c>
      <c r="E15" s="191" t="s">
        <v>84</v>
      </c>
      <c r="F15" s="189">
        <v>7500</v>
      </c>
    </row>
    <row r="16" spans="1:6" s="13" customFormat="1" ht="16.5">
      <c r="A16" s="24">
        <v>13</v>
      </c>
      <c r="B16" s="190" t="s">
        <v>627</v>
      </c>
      <c r="C16" s="187" t="s">
        <v>187</v>
      </c>
      <c r="D16" s="187" t="s">
        <v>173</v>
      </c>
      <c r="E16" s="191" t="s">
        <v>84</v>
      </c>
      <c r="F16" s="189">
        <v>7500</v>
      </c>
    </row>
    <row r="17" spans="1:8" s="13" customFormat="1" ht="16.5">
      <c r="A17" s="24">
        <v>14</v>
      </c>
      <c r="B17" s="190" t="s">
        <v>628</v>
      </c>
      <c r="C17" s="187" t="s">
        <v>187</v>
      </c>
      <c r="D17" s="187" t="s">
        <v>173</v>
      </c>
      <c r="E17" s="191" t="s">
        <v>84</v>
      </c>
      <c r="F17" s="189">
        <v>7500</v>
      </c>
    </row>
    <row r="18" spans="1:8" s="13" customFormat="1" ht="16.5">
      <c r="A18" s="24">
        <v>15</v>
      </c>
      <c r="B18" s="190" t="s">
        <v>629</v>
      </c>
      <c r="C18" s="187" t="s">
        <v>187</v>
      </c>
      <c r="D18" s="187" t="s">
        <v>173</v>
      </c>
      <c r="E18" s="191" t="s">
        <v>84</v>
      </c>
      <c r="F18" s="189">
        <v>7500</v>
      </c>
    </row>
    <row r="19" spans="1:8" s="13" customFormat="1" ht="16.5">
      <c r="A19" s="24">
        <v>16</v>
      </c>
      <c r="B19" s="190" t="s">
        <v>630</v>
      </c>
      <c r="C19" s="187" t="s">
        <v>187</v>
      </c>
      <c r="D19" s="187" t="s">
        <v>173</v>
      </c>
      <c r="E19" s="191" t="s">
        <v>84</v>
      </c>
      <c r="F19" s="189">
        <v>7500</v>
      </c>
    </row>
    <row r="20" spans="1:8" s="13" customFormat="1" ht="16.5">
      <c r="A20" s="24">
        <v>17</v>
      </c>
      <c r="B20" s="190" t="s">
        <v>631</v>
      </c>
      <c r="C20" s="187" t="s">
        <v>187</v>
      </c>
      <c r="D20" s="187" t="s">
        <v>173</v>
      </c>
      <c r="E20" s="191" t="s">
        <v>84</v>
      </c>
      <c r="F20" s="189">
        <v>7500</v>
      </c>
    </row>
    <row r="21" spans="1:8" s="13" customFormat="1" ht="16.5">
      <c r="A21" s="24">
        <v>18</v>
      </c>
      <c r="B21" s="190" t="s">
        <v>632</v>
      </c>
      <c r="C21" s="187" t="s">
        <v>187</v>
      </c>
      <c r="D21" s="187" t="s">
        <v>173</v>
      </c>
      <c r="E21" s="191" t="s">
        <v>84</v>
      </c>
      <c r="F21" s="189">
        <v>7500</v>
      </c>
    </row>
    <row r="22" spans="1:8" customFormat="1" ht="28.5" customHeight="1">
      <c r="A22" s="393" t="s">
        <v>590</v>
      </c>
      <c r="B22" s="394"/>
      <c r="C22" s="394"/>
      <c r="D22" s="394"/>
      <c r="E22" s="394"/>
      <c r="F22" s="395"/>
    </row>
    <row r="23" spans="1:8" customFormat="1" ht="21.75" customHeight="1">
      <c r="A23" s="392" t="s">
        <v>520</v>
      </c>
      <c r="B23" s="396"/>
      <c r="C23" s="396"/>
      <c r="D23" s="396"/>
      <c r="E23" s="396"/>
      <c r="F23" s="396"/>
      <c r="G23" s="14"/>
      <c r="H23" s="14"/>
    </row>
    <row r="24" spans="1:8" customFormat="1" ht="16.5">
      <c r="A24" s="149">
        <v>1</v>
      </c>
      <c r="B24" s="192" t="s">
        <v>633</v>
      </c>
      <c r="C24" s="187" t="s">
        <v>187</v>
      </c>
      <c r="D24" s="187" t="s">
        <v>173</v>
      </c>
      <c r="E24" s="193" t="s">
        <v>7</v>
      </c>
      <c r="F24" s="198">
        <v>2200</v>
      </c>
      <c r="G24" s="14"/>
      <c r="H24" s="14"/>
    </row>
    <row r="25" spans="1:8" customFormat="1" ht="16.5">
      <c r="A25" s="149">
        <v>2</v>
      </c>
      <c r="B25" s="192" t="s">
        <v>634</v>
      </c>
      <c r="C25" s="187" t="s">
        <v>187</v>
      </c>
      <c r="D25" s="187" t="s">
        <v>173</v>
      </c>
      <c r="E25" s="193" t="s">
        <v>7</v>
      </c>
      <c r="F25" s="198">
        <v>2200</v>
      </c>
      <c r="G25" s="14"/>
      <c r="H25" s="14"/>
    </row>
    <row r="26" spans="1:8" customFormat="1" ht="16.5">
      <c r="A26" s="149">
        <v>3</v>
      </c>
      <c r="B26" s="192" t="s">
        <v>635</v>
      </c>
      <c r="C26" s="187" t="s">
        <v>187</v>
      </c>
      <c r="D26" s="187" t="s">
        <v>173</v>
      </c>
      <c r="E26" s="193" t="s">
        <v>7</v>
      </c>
      <c r="F26" s="198">
        <v>2200</v>
      </c>
      <c r="G26" s="14"/>
      <c r="H26" s="14"/>
    </row>
    <row r="27" spans="1:8" customFormat="1" ht="16.5">
      <c r="A27" s="149">
        <v>4</v>
      </c>
      <c r="B27" s="192" t="s">
        <v>636</v>
      </c>
      <c r="C27" s="187" t="s">
        <v>187</v>
      </c>
      <c r="D27" s="187" t="s">
        <v>173</v>
      </c>
      <c r="E27" s="193" t="s">
        <v>7</v>
      </c>
      <c r="F27" s="198">
        <v>2200</v>
      </c>
      <c r="G27" s="14"/>
      <c r="H27" s="14"/>
    </row>
    <row r="28" spans="1:8" customFormat="1" ht="16.5">
      <c r="A28" s="149">
        <v>5</v>
      </c>
      <c r="B28" s="192" t="s">
        <v>637</v>
      </c>
      <c r="C28" s="187" t="s">
        <v>187</v>
      </c>
      <c r="D28" s="187" t="s">
        <v>173</v>
      </c>
      <c r="E28" s="193" t="s">
        <v>7</v>
      </c>
      <c r="F28" s="198">
        <v>2200</v>
      </c>
      <c r="G28" s="14"/>
      <c r="H28" s="14"/>
    </row>
    <row r="29" spans="1:8" customFormat="1" ht="16.5">
      <c r="A29" s="149">
        <v>6</v>
      </c>
      <c r="B29" s="192" t="s">
        <v>638</v>
      </c>
      <c r="C29" s="187" t="s">
        <v>187</v>
      </c>
      <c r="D29" s="187" t="s">
        <v>173</v>
      </c>
      <c r="E29" s="193" t="s">
        <v>7</v>
      </c>
      <c r="F29" s="198">
        <v>2200</v>
      </c>
      <c r="G29" s="14"/>
      <c r="H29" s="14"/>
    </row>
    <row r="30" spans="1:8" customFormat="1" ht="16.5">
      <c r="A30" s="149">
        <v>7</v>
      </c>
      <c r="B30" s="192" t="s">
        <v>639</v>
      </c>
      <c r="C30" s="187" t="s">
        <v>187</v>
      </c>
      <c r="D30" s="187" t="s">
        <v>173</v>
      </c>
      <c r="E30" s="193" t="s">
        <v>7</v>
      </c>
      <c r="F30" s="198">
        <v>2200</v>
      </c>
      <c r="G30" s="14"/>
      <c r="H30" s="14"/>
    </row>
    <row r="31" spans="1:8" customFormat="1" ht="16.5">
      <c r="A31" s="149">
        <v>8</v>
      </c>
      <c r="B31" s="192" t="s">
        <v>640</v>
      </c>
      <c r="C31" s="187" t="s">
        <v>187</v>
      </c>
      <c r="D31" s="187" t="s">
        <v>173</v>
      </c>
      <c r="E31" s="193" t="s">
        <v>7</v>
      </c>
      <c r="F31" s="198">
        <v>2200</v>
      </c>
      <c r="G31" s="14"/>
      <c r="H31" s="14"/>
    </row>
    <row r="32" spans="1:8" customFormat="1" ht="16.5">
      <c r="A32" s="149">
        <v>9</v>
      </c>
      <c r="B32" s="192" t="s">
        <v>641</v>
      </c>
      <c r="C32" s="187" t="s">
        <v>187</v>
      </c>
      <c r="D32" s="187" t="s">
        <v>173</v>
      </c>
      <c r="E32" s="193" t="s">
        <v>7</v>
      </c>
      <c r="F32" s="198">
        <v>2200</v>
      </c>
      <c r="G32" s="14"/>
      <c r="H32" s="14"/>
    </row>
    <row r="33" spans="1:8" customFormat="1" ht="16.5">
      <c r="A33" s="149">
        <v>10</v>
      </c>
      <c r="B33" s="192" t="s">
        <v>642</v>
      </c>
      <c r="C33" s="187" t="s">
        <v>187</v>
      </c>
      <c r="D33" s="187" t="s">
        <v>173</v>
      </c>
      <c r="E33" s="193" t="s">
        <v>7</v>
      </c>
      <c r="F33" s="198">
        <v>2200</v>
      </c>
      <c r="G33" s="14"/>
      <c r="H33" s="14"/>
    </row>
    <row r="34" spans="1:8" customFormat="1" ht="16.5">
      <c r="A34" s="149">
        <v>11</v>
      </c>
      <c r="B34" s="194" t="s">
        <v>643</v>
      </c>
      <c r="C34" s="187" t="s">
        <v>187</v>
      </c>
      <c r="D34" s="187" t="s">
        <v>173</v>
      </c>
      <c r="E34" s="193" t="s">
        <v>7</v>
      </c>
      <c r="F34" s="198">
        <v>2200</v>
      </c>
      <c r="G34" s="14"/>
      <c r="H34" s="14"/>
    </row>
    <row r="35" spans="1:8" customFormat="1" ht="16.5">
      <c r="A35" s="149">
        <v>12</v>
      </c>
      <c r="B35" s="194" t="s">
        <v>644</v>
      </c>
      <c r="C35" s="187" t="s">
        <v>187</v>
      </c>
      <c r="D35" s="187" t="s">
        <v>173</v>
      </c>
      <c r="E35" s="193" t="s">
        <v>7</v>
      </c>
      <c r="F35" s="198">
        <v>2200</v>
      </c>
      <c r="G35" s="14"/>
      <c r="H35" s="14"/>
    </row>
    <row r="36" spans="1:8" customFormat="1" ht="16.5">
      <c r="A36" s="149">
        <v>13</v>
      </c>
      <c r="B36" s="192" t="s">
        <v>645</v>
      </c>
      <c r="C36" s="187" t="s">
        <v>187</v>
      </c>
      <c r="D36" s="187" t="s">
        <v>173</v>
      </c>
      <c r="E36" s="193" t="s">
        <v>7</v>
      </c>
      <c r="F36" s="198">
        <v>2200</v>
      </c>
      <c r="G36" s="14"/>
      <c r="H36" s="14"/>
    </row>
    <row r="37" spans="1:8" customFormat="1" ht="16.5">
      <c r="A37" s="149">
        <v>14</v>
      </c>
      <c r="B37" s="194" t="s">
        <v>646</v>
      </c>
      <c r="C37" s="187" t="s">
        <v>187</v>
      </c>
      <c r="D37" s="187" t="s">
        <v>173</v>
      </c>
      <c r="E37" s="193" t="s">
        <v>7</v>
      </c>
      <c r="F37" s="198">
        <v>2200</v>
      </c>
      <c r="G37" s="14"/>
      <c r="H37" s="14"/>
    </row>
    <row r="38" spans="1:8" customFormat="1" ht="16.5">
      <c r="A38" s="149">
        <v>15</v>
      </c>
      <c r="B38" s="194" t="s">
        <v>647</v>
      </c>
      <c r="C38" s="187" t="s">
        <v>187</v>
      </c>
      <c r="D38" s="187" t="s">
        <v>173</v>
      </c>
      <c r="E38" s="193" t="s">
        <v>7</v>
      </c>
      <c r="F38" s="198">
        <v>2200</v>
      </c>
      <c r="G38" s="14"/>
      <c r="H38" s="14"/>
    </row>
    <row r="39" spans="1:8" customFormat="1" ht="16.5">
      <c r="A39" s="149">
        <v>16</v>
      </c>
      <c r="B39" s="192" t="s">
        <v>648</v>
      </c>
      <c r="C39" s="187" t="s">
        <v>187</v>
      </c>
      <c r="D39" s="187" t="s">
        <v>173</v>
      </c>
      <c r="E39" s="193" t="s">
        <v>7</v>
      </c>
      <c r="F39" s="198">
        <v>2200</v>
      </c>
      <c r="G39" s="14"/>
      <c r="H39" s="14"/>
    </row>
    <row r="40" spans="1:8" customFormat="1" ht="16.5">
      <c r="A40" s="149">
        <v>17</v>
      </c>
      <c r="B40" s="192" t="s">
        <v>649</v>
      </c>
      <c r="C40" s="187" t="s">
        <v>187</v>
      </c>
      <c r="D40" s="187" t="s">
        <v>173</v>
      </c>
      <c r="E40" s="193" t="s">
        <v>7</v>
      </c>
      <c r="F40" s="198">
        <v>2200</v>
      </c>
      <c r="G40" s="14"/>
      <c r="H40" s="14"/>
    </row>
    <row r="41" spans="1:8" customFormat="1" ht="16.5">
      <c r="A41" s="149">
        <v>18</v>
      </c>
      <c r="B41" s="192" t="s">
        <v>650</v>
      </c>
      <c r="C41" s="187" t="s">
        <v>187</v>
      </c>
      <c r="D41" s="187" t="s">
        <v>173</v>
      </c>
      <c r="E41" s="193" t="s">
        <v>7</v>
      </c>
      <c r="F41" s="198">
        <v>2200</v>
      </c>
      <c r="G41" s="14"/>
      <c r="H41" s="14"/>
    </row>
    <row r="42" spans="1:8" customFormat="1" ht="16.5">
      <c r="A42" s="149">
        <v>19</v>
      </c>
      <c r="B42" s="192" t="s">
        <v>651</v>
      </c>
      <c r="C42" s="187" t="s">
        <v>187</v>
      </c>
      <c r="D42" s="187" t="s">
        <v>173</v>
      </c>
      <c r="E42" s="193" t="s">
        <v>7</v>
      </c>
      <c r="F42" s="198">
        <v>2200</v>
      </c>
      <c r="G42" s="14"/>
      <c r="H42" s="14"/>
    </row>
    <row r="43" spans="1:8" customFormat="1" ht="16.5">
      <c r="A43" s="149">
        <v>20</v>
      </c>
      <c r="B43" s="192" t="s">
        <v>652</v>
      </c>
      <c r="C43" s="187" t="s">
        <v>187</v>
      </c>
      <c r="D43" s="187" t="s">
        <v>173</v>
      </c>
      <c r="E43" s="193" t="s">
        <v>7</v>
      </c>
      <c r="F43" s="198">
        <v>2200</v>
      </c>
      <c r="G43" s="14"/>
      <c r="H43" s="14"/>
    </row>
    <row r="44" spans="1:8" customFormat="1" ht="16.5">
      <c r="A44" s="149">
        <v>21</v>
      </c>
      <c r="B44" s="192" t="s">
        <v>653</v>
      </c>
      <c r="C44" s="187" t="s">
        <v>187</v>
      </c>
      <c r="D44" s="187" t="s">
        <v>173</v>
      </c>
      <c r="E44" s="193" t="s">
        <v>7</v>
      </c>
      <c r="F44" s="198">
        <v>2200</v>
      </c>
      <c r="G44" s="14"/>
      <c r="H44" s="14"/>
    </row>
    <row r="45" spans="1:8" customFormat="1" ht="16.5">
      <c r="A45" s="149">
        <v>22</v>
      </c>
      <c r="B45" s="194" t="s">
        <v>654</v>
      </c>
      <c r="C45" s="187" t="s">
        <v>187</v>
      </c>
      <c r="D45" s="187" t="s">
        <v>173</v>
      </c>
      <c r="E45" s="193" t="s">
        <v>7</v>
      </c>
      <c r="F45" s="198">
        <v>2200</v>
      </c>
      <c r="G45" s="14"/>
      <c r="H45" s="14"/>
    </row>
    <row r="46" spans="1:8" customFormat="1" ht="16.5">
      <c r="A46" s="149">
        <v>23</v>
      </c>
      <c r="B46" s="194" t="s">
        <v>655</v>
      </c>
      <c r="C46" s="187" t="s">
        <v>187</v>
      </c>
      <c r="D46" s="187" t="s">
        <v>173</v>
      </c>
      <c r="E46" s="193" t="s">
        <v>7</v>
      </c>
      <c r="F46" s="198">
        <v>2200</v>
      </c>
      <c r="G46" s="14"/>
      <c r="H46" s="14"/>
    </row>
    <row r="47" spans="1:8" customFormat="1" ht="16.5">
      <c r="A47" s="149">
        <v>24</v>
      </c>
      <c r="B47" s="194" t="s">
        <v>656</v>
      </c>
      <c r="C47" s="187" t="s">
        <v>187</v>
      </c>
      <c r="D47" s="187" t="s">
        <v>173</v>
      </c>
      <c r="E47" s="193" t="s">
        <v>7</v>
      </c>
      <c r="F47" s="198">
        <v>2200</v>
      </c>
      <c r="G47" s="14"/>
      <c r="H47" s="14"/>
    </row>
    <row r="48" spans="1:8" customFormat="1" ht="16.5">
      <c r="A48" s="149">
        <v>25</v>
      </c>
      <c r="B48" s="192" t="s">
        <v>657</v>
      </c>
      <c r="C48" s="187" t="s">
        <v>187</v>
      </c>
      <c r="D48" s="187" t="s">
        <v>173</v>
      </c>
      <c r="E48" s="193" t="s">
        <v>7</v>
      </c>
      <c r="F48" s="198">
        <v>2200</v>
      </c>
      <c r="G48" s="14"/>
      <c r="H48" s="14"/>
    </row>
    <row r="49" spans="1:8" customFormat="1" ht="16.5">
      <c r="A49" s="149">
        <v>26</v>
      </c>
      <c r="B49" s="194" t="s">
        <v>658</v>
      </c>
      <c r="C49" s="187" t="s">
        <v>187</v>
      </c>
      <c r="D49" s="187" t="s">
        <v>173</v>
      </c>
      <c r="E49" s="193" t="s">
        <v>7</v>
      </c>
      <c r="F49" s="198">
        <v>2200</v>
      </c>
      <c r="G49" s="14"/>
      <c r="H49" s="14"/>
    </row>
    <row r="50" spans="1:8" customFormat="1" ht="16.5">
      <c r="A50" s="149">
        <v>27</v>
      </c>
      <c r="B50" s="194" t="s">
        <v>659</v>
      </c>
      <c r="C50" s="187" t="s">
        <v>187</v>
      </c>
      <c r="D50" s="187" t="s">
        <v>173</v>
      </c>
      <c r="E50" s="193" t="s">
        <v>7</v>
      </c>
      <c r="F50" s="198">
        <v>2200</v>
      </c>
      <c r="G50" s="14"/>
      <c r="H50" s="14"/>
    </row>
    <row r="51" spans="1:8" customFormat="1" ht="16.5">
      <c r="A51" s="149">
        <v>28</v>
      </c>
      <c r="B51" s="194" t="s">
        <v>660</v>
      </c>
      <c r="C51" s="187" t="s">
        <v>187</v>
      </c>
      <c r="D51" s="187" t="s">
        <v>173</v>
      </c>
      <c r="E51" s="193" t="s">
        <v>7</v>
      </c>
      <c r="F51" s="198">
        <v>2200</v>
      </c>
      <c r="G51" s="14"/>
      <c r="H51" s="14"/>
    </row>
    <row r="52" spans="1:8" customFormat="1" ht="16.5">
      <c r="A52" s="149">
        <v>29</v>
      </c>
      <c r="B52" s="194" t="s">
        <v>661</v>
      </c>
      <c r="C52" s="187" t="s">
        <v>187</v>
      </c>
      <c r="D52" s="187" t="s">
        <v>173</v>
      </c>
      <c r="E52" s="193" t="s">
        <v>7</v>
      </c>
      <c r="F52" s="198">
        <v>2200</v>
      </c>
      <c r="G52" s="14"/>
      <c r="H52" s="14"/>
    </row>
    <row r="53" spans="1:8" customFormat="1" ht="16.5">
      <c r="A53" s="149">
        <v>30</v>
      </c>
      <c r="B53" s="194" t="s">
        <v>662</v>
      </c>
      <c r="C53" s="187" t="s">
        <v>187</v>
      </c>
      <c r="D53" s="187" t="s">
        <v>173</v>
      </c>
      <c r="E53" s="193" t="s">
        <v>7</v>
      </c>
      <c r="F53" s="198">
        <v>2200</v>
      </c>
      <c r="G53" s="14"/>
      <c r="H53" s="14"/>
    </row>
    <row r="54" spans="1:8" customFormat="1" ht="16.5">
      <c r="A54" s="149">
        <v>31</v>
      </c>
      <c r="B54" s="194" t="s">
        <v>663</v>
      </c>
      <c r="C54" s="187" t="s">
        <v>187</v>
      </c>
      <c r="D54" s="187" t="s">
        <v>173</v>
      </c>
      <c r="E54" s="193" t="s">
        <v>7</v>
      </c>
      <c r="F54" s="198">
        <v>2200</v>
      </c>
      <c r="G54" s="14"/>
      <c r="H54" s="14"/>
    </row>
    <row r="55" spans="1:8" customFormat="1" ht="16.5">
      <c r="A55" s="149">
        <v>32</v>
      </c>
      <c r="B55" s="194" t="s">
        <v>664</v>
      </c>
      <c r="C55" s="187" t="s">
        <v>187</v>
      </c>
      <c r="D55" s="187" t="s">
        <v>173</v>
      </c>
      <c r="E55" s="193" t="s">
        <v>7</v>
      </c>
      <c r="F55" s="198">
        <v>2200</v>
      </c>
      <c r="G55" s="14"/>
      <c r="H55" s="14"/>
    </row>
    <row r="56" spans="1:8" customFormat="1" ht="16.5">
      <c r="A56" s="149">
        <v>33</v>
      </c>
      <c r="B56" s="194" t="s">
        <v>665</v>
      </c>
      <c r="C56" s="187" t="s">
        <v>187</v>
      </c>
      <c r="D56" s="187" t="s">
        <v>173</v>
      </c>
      <c r="E56" s="193" t="s">
        <v>7</v>
      </c>
      <c r="F56" s="198">
        <v>2200</v>
      </c>
      <c r="G56" s="14"/>
      <c r="H56" s="14"/>
    </row>
    <row r="57" spans="1:8" customFormat="1" ht="16.5">
      <c r="A57" s="149">
        <v>34</v>
      </c>
      <c r="B57" s="194" t="s">
        <v>666</v>
      </c>
      <c r="C57" s="187" t="s">
        <v>187</v>
      </c>
      <c r="D57" s="187" t="s">
        <v>173</v>
      </c>
      <c r="E57" s="193" t="s">
        <v>7</v>
      </c>
      <c r="F57" s="198">
        <v>2200</v>
      </c>
      <c r="G57" s="14"/>
      <c r="H57" s="14"/>
    </row>
    <row r="58" spans="1:8" customFormat="1" ht="16.5">
      <c r="A58" s="149">
        <v>35</v>
      </c>
      <c r="B58" s="194" t="s">
        <v>667</v>
      </c>
      <c r="C58" s="187" t="s">
        <v>187</v>
      </c>
      <c r="D58" s="187" t="s">
        <v>173</v>
      </c>
      <c r="E58" s="193" t="s">
        <v>7</v>
      </c>
      <c r="F58" s="198">
        <v>2200</v>
      </c>
      <c r="G58" s="14"/>
      <c r="H58" s="14"/>
    </row>
    <row r="59" spans="1:8" customFormat="1" ht="16.5">
      <c r="A59" s="149">
        <v>36</v>
      </c>
      <c r="B59" s="194" t="s">
        <v>668</v>
      </c>
      <c r="C59" s="187" t="s">
        <v>187</v>
      </c>
      <c r="D59" s="187" t="s">
        <v>173</v>
      </c>
      <c r="E59" s="193" t="s">
        <v>7</v>
      </c>
      <c r="F59" s="198">
        <v>2200</v>
      </c>
      <c r="G59" s="14"/>
      <c r="H59" s="14"/>
    </row>
    <row r="60" spans="1:8" customFormat="1" ht="16.5">
      <c r="A60" s="149">
        <v>37</v>
      </c>
      <c r="B60" s="194" t="s">
        <v>669</v>
      </c>
      <c r="C60" s="187" t="s">
        <v>187</v>
      </c>
      <c r="D60" s="187" t="s">
        <v>173</v>
      </c>
      <c r="E60" s="193" t="s">
        <v>7</v>
      </c>
      <c r="F60" s="198">
        <v>2200</v>
      </c>
      <c r="G60" s="14"/>
      <c r="H60" s="14"/>
    </row>
    <row r="61" spans="1:8" customFormat="1" ht="16.5">
      <c r="A61" s="149">
        <v>38</v>
      </c>
      <c r="B61" s="194" t="s">
        <v>670</v>
      </c>
      <c r="C61" s="187" t="s">
        <v>187</v>
      </c>
      <c r="D61" s="187" t="s">
        <v>173</v>
      </c>
      <c r="E61" s="193" t="s">
        <v>7</v>
      </c>
      <c r="F61" s="198">
        <v>2200</v>
      </c>
      <c r="G61" s="14"/>
      <c r="H61" s="14"/>
    </row>
    <row r="62" spans="1:8" customFormat="1" ht="16.5">
      <c r="A62" s="149">
        <v>39</v>
      </c>
      <c r="B62" s="194" t="s">
        <v>671</v>
      </c>
      <c r="C62" s="187" t="s">
        <v>187</v>
      </c>
      <c r="D62" s="187" t="s">
        <v>173</v>
      </c>
      <c r="E62" s="193" t="s">
        <v>7</v>
      </c>
      <c r="F62" s="198">
        <v>2200</v>
      </c>
      <c r="G62" s="14"/>
      <c r="H62" s="14"/>
    </row>
    <row r="63" spans="1:8" customFormat="1" ht="16.5">
      <c r="A63" s="149">
        <v>40</v>
      </c>
      <c r="B63" s="194" t="s">
        <v>672</v>
      </c>
      <c r="C63" s="187" t="s">
        <v>187</v>
      </c>
      <c r="D63" s="187" t="s">
        <v>173</v>
      </c>
      <c r="E63" s="193" t="s">
        <v>7</v>
      </c>
      <c r="F63" s="198">
        <v>2200</v>
      </c>
      <c r="G63" s="14"/>
      <c r="H63" s="14"/>
    </row>
    <row r="64" spans="1:8" customFormat="1" ht="16.5">
      <c r="A64" s="149">
        <v>41</v>
      </c>
      <c r="B64" s="194" t="s">
        <v>673</v>
      </c>
      <c r="C64" s="187" t="s">
        <v>187</v>
      </c>
      <c r="D64" s="187" t="s">
        <v>173</v>
      </c>
      <c r="E64" s="193" t="s">
        <v>7</v>
      </c>
      <c r="F64" s="198">
        <v>2200</v>
      </c>
      <c r="G64" s="14"/>
      <c r="H64" s="14"/>
    </row>
    <row r="65" spans="1:8" customFormat="1" ht="16.5">
      <c r="A65" s="149">
        <v>42</v>
      </c>
      <c r="B65" s="194" t="s">
        <v>674</v>
      </c>
      <c r="C65" s="187" t="s">
        <v>187</v>
      </c>
      <c r="D65" s="187" t="s">
        <v>173</v>
      </c>
      <c r="E65" s="193" t="s">
        <v>7</v>
      </c>
      <c r="F65" s="198">
        <v>2200</v>
      </c>
      <c r="G65" s="14"/>
      <c r="H65" s="14"/>
    </row>
    <row r="66" spans="1:8" customFormat="1" ht="16.5">
      <c r="A66" s="149">
        <v>43</v>
      </c>
      <c r="B66" s="194" t="s">
        <v>675</v>
      </c>
      <c r="C66" s="187" t="s">
        <v>187</v>
      </c>
      <c r="D66" s="187" t="s">
        <v>173</v>
      </c>
      <c r="E66" s="193" t="s">
        <v>7</v>
      </c>
      <c r="F66" s="198">
        <v>2200</v>
      </c>
      <c r="G66" s="14"/>
      <c r="H66" s="14"/>
    </row>
    <row r="67" spans="1:8" customFormat="1" ht="16.5">
      <c r="A67" s="149">
        <v>44</v>
      </c>
      <c r="B67" s="195" t="s">
        <v>676</v>
      </c>
      <c r="C67" s="187" t="s">
        <v>187</v>
      </c>
      <c r="D67" s="187" t="s">
        <v>173</v>
      </c>
      <c r="E67" s="193" t="s">
        <v>7</v>
      </c>
      <c r="F67" s="198">
        <v>2200</v>
      </c>
      <c r="G67" s="14"/>
      <c r="H67" s="14"/>
    </row>
    <row r="68" spans="1:8" customFormat="1" ht="16.5">
      <c r="A68" s="149">
        <v>45</v>
      </c>
      <c r="B68" s="194" t="s">
        <v>677</v>
      </c>
      <c r="C68" s="187" t="s">
        <v>187</v>
      </c>
      <c r="D68" s="187" t="s">
        <v>173</v>
      </c>
      <c r="E68" s="193" t="s">
        <v>7</v>
      </c>
      <c r="F68" s="198">
        <v>2200</v>
      </c>
      <c r="G68" s="14"/>
      <c r="H68" s="14"/>
    </row>
    <row r="69" spans="1:8" s="18" customFormat="1" ht="16.5">
      <c r="A69" s="149">
        <v>46</v>
      </c>
      <c r="B69" s="194" t="s">
        <v>678</v>
      </c>
      <c r="C69" s="187" t="s">
        <v>187</v>
      </c>
      <c r="D69" s="187" t="s">
        <v>173</v>
      </c>
      <c r="E69" s="193" t="s">
        <v>7</v>
      </c>
      <c r="F69" s="198">
        <v>2200</v>
      </c>
    </row>
    <row r="70" spans="1:8" customFormat="1" ht="16.5">
      <c r="A70" s="149">
        <v>47</v>
      </c>
      <c r="B70" s="194" t="s">
        <v>679</v>
      </c>
      <c r="C70" s="187" t="s">
        <v>187</v>
      </c>
      <c r="D70" s="187" t="s">
        <v>173</v>
      </c>
      <c r="E70" s="193" t="s">
        <v>7</v>
      </c>
      <c r="F70" s="198">
        <v>2200</v>
      </c>
      <c r="G70" s="14"/>
      <c r="H70" s="14"/>
    </row>
    <row r="71" spans="1:8" customFormat="1" ht="16.5">
      <c r="A71" s="149">
        <v>48</v>
      </c>
      <c r="B71" s="194" t="s">
        <v>680</v>
      </c>
      <c r="C71" s="187" t="s">
        <v>187</v>
      </c>
      <c r="D71" s="187" t="s">
        <v>173</v>
      </c>
      <c r="E71" s="193" t="s">
        <v>7</v>
      </c>
      <c r="F71" s="198">
        <v>2200</v>
      </c>
      <c r="G71" s="14"/>
      <c r="H71" s="14"/>
    </row>
    <row r="72" spans="1:8" customFormat="1" ht="16.5">
      <c r="A72" s="149">
        <v>49</v>
      </c>
      <c r="B72" s="194" t="s">
        <v>681</v>
      </c>
      <c r="C72" s="187" t="s">
        <v>187</v>
      </c>
      <c r="D72" s="187" t="s">
        <v>173</v>
      </c>
      <c r="E72" s="193" t="s">
        <v>7</v>
      </c>
      <c r="F72" s="198">
        <v>2200</v>
      </c>
      <c r="G72" s="14"/>
      <c r="H72" s="14"/>
    </row>
    <row r="73" spans="1:8" customFormat="1" ht="16.5">
      <c r="A73" s="149">
        <v>50</v>
      </c>
      <c r="B73" s="194" t="s">
        <v>682</v>
      </c>
      <c r="C73" s="187" t="s">
        <v>187</v>
      </c>
      <c r="D73" s="187" t="s">
        <v>173</v>
      </c>
      <c r="E73" s="193" t="s">
        <v>7</v>
      </c>
      <c r="F73" s="198">
        <v>2200</v>
      </c>
      <c r="G73" s="14"/>
      <c r="H73" s="14"/>
    </row>
    <row r="74" spans="1:8" customFormat="1" ht="16.5">
      <c r="A74" s="149">
        <v>51</v>
      </c>
      <c r="B74" s="194" t="s">
        <v>683</v>
      </c>
      <c r="C74" s="187" t="s">
        <v>187</v>
      </c>
      <c r="D74" s="187" t="s">
        <v>173</v>
      </c>
      <c r="E74" s="193" t="s">
        <v>7</v>
      </c>
      <c r="F74" s="198">
        <v>2200</v>
      </c>
      <c r="G74" s="14"/>
      <c r="H74" s="14"/>
    </row>
    <row r="75" spans="1:8" customFormat="1" ht="16.5">
      <c r="A75" s="149">
        <v>52</v>
      </c>
      <c r="B75" s="194" t="s">
        <v>684</v>
      </c>
      <c r="C75" s="187" t="s">
        <v>187</v>
      </c>
      <c r="D75" s="187" t="s">
        <v>173</v>
      </c>
      <c r="E75" s="193" t="s">
        <v>7</v>
      </c>
      <c r="F75" s="198">
        <v>2200</v>
      </c>
      <c r="G75" s="14"/>
      <c r="H75" s="14"/>
    </row>
    <row r="76" spans="1:8" customFormat="1" ht="16.5">
      <c r="A76" s="149">
        <v>53</v>
      </c>
      <c r="B76" s="194" t="s">
        <v>685</v>
      </c>
      <c r="C76" s="187" t="s">
        <v>187</v>
      </c>
      <c r="D76" s="187" t="s">
        <v>173</v>
      </c>
      <c r="E76" s="193" t="s">
        <v>7</v>
      </c>
      <c r="F76" s="198">
        <v>2200</v>
      </c>
      <c r="G76" s="14"/>
      <c r="H76" s="14"/>
    </row>
    <row r="77" spans="1:8" customFormat="1" ht="16.5">
      <c r="A77" s="149">
        <v>54</v>
      </c>
      <c r="B77" s="194" t="s">
        <v>686</v>
      </c>
      <c r="C77" s="187" t="s">
        <v>187</v>
      </c>
      <c r="D77" s="187" t="s">
        <v>173</v>
      </c>
      <c r="E77" s="193" t="s">
        <v>7</v>
      </c>
      <c r="F77" s="198">
        <v>2200</v>
      </c>
      <c r="G77" s="14"/>
      <c r="H77" s="14"/>
    </row>
    <row r="78" spans="1:8" customFormat="1" ht="16.5">
      <c r="A78" s="149">
        <v>55</v>
      </c>
      <c r="B78" s="194" t="s">
        <v>687</v>
      </c>
      <c r="C78" s="187" t="s">
        <v>187</v>
      </c>
      <c r="D78" s="187" t="s">
        <v>173</v>
      </c>
      <c r="E78" s="193" t="s">
        <v>7</v>
      </c>
      <c r="F78" s="198">
        <v>2200</v>
      </c>
      <c r="G78" s="14"/>
      <c r="H78" s="14"/>
    </row>
    <row r="79" spans="1:8" customFormat="1" ht="16.5">
      <c r="A79" s="149">
        <v>56</v>
      </c>
      <c r="B79" s="194" t="s">
        <v>688</v>
      </c>
      <c r="C79" s="187" t="s">
        <v>187</v>
      </c>
      <c r="D79" s="187" t="s">
        <v>173</v>
      </c>
      <c r="E79" s="193" t="s">
        <v>7</v>
      </c>
      <c r="F79" s="198">
        <v>2200</v>
      </c>
      <c r="G79" s="14"/>
      <c r="H79" s="14"/>
    </row>
    <row r="80" spans="1:8" customFormat="1" ht="16.5">
      <c r="A80" s="149">
        <v>57</v>
      </c>
      <c r="B80" s="194" t="s">
        <v>689</v>
      </c>
      <c r="C80" s="187" t="s">
        <v>187</v>
      </c>
      <c r="D80" s="187" t="s">
        <v>173</v>
      </c>
      <c r="E80" s="193" t="s">
        <v>7</v>
      </c>
      <c r="F80" s="198">
        <v>2200</v>
      </c>
      <c r="G80" s="14"/>
      <c r="H80" s="14"/>
    </row>
    <row r="81" spans="1:8" customFormat="1" ht="16.5">
      <c r="A81" s="149">
        <v>58</v>
      </c>
      <c r="B81" s="194" t="s">
        <v>690</v>
      </c>
      <c r="C81" s="187" t="s">
        <v>187</v>
      </c>
      <c r="D81" s="187" t="s">
        <v>173</v>
      </c>
      <c r="E81" s="193" t="s">
        <v>7</v>
      </c>
      <c r="F81" s="198">
        <v>2200</v>
      </c>
      <c r="G81" s="14"/>
      <c r="H81" s="14"/>
    </row>
    <row r="82" spans="1:8" customFormat="1" ht="16.5">
      <c r="A82" s="149">
        <v>59</v>
      </c>
      <c r="B82" s="194" t="s">
        <v>691</v>
      </c>
      <c r="C82" s="187" t="s">
        <v>187</v>
      </c>
      <c r="D82" s="187" t="s">
        <v>173</v>
      </c>
      <c r="E82" s="193" t="s">
        <v>7</v>
      </c>
      <c r="F82" s="198">
        <v>2200</v>
      </c>
      <c r="G82" s="14"/>
      <c r="H82" s="14"/>
    </row>
    <row r="83" spans="1:8" customFormat="1" ht="16.5">
      <c r="A83" s="149">
        <v>60</v>
      </c>
      <c r="B83" s="194" t="s">
        <v>692</v>
      </c>
      <c r="C83" s="187" t="s">
        <v>187</v>
      </c>
      <c r="D83" s="187" t="s">
        <v>173</v>
      </c>
      <c r="E83" s="193" t="s">
        <v>7</v>
      </c>
      <c r="F83" s="198">
        <v>2200</v>
      </c>
      <c r="G83" s="14"/>
      <c r="H83" s="14"/>
    </row>
    <row r="84" spans="1:8" customFormat="1" ht="16.5">
      <c r="A84" s="149">
        <v>61</v>
      </c>
      <c r="B84" s="194" t="s">
        <v>693</v>
      </c>
      <c r="C84" s="187" t="s">
        <v>187</v>
      </c>
      <c r="D84" s="187" t="s">
        <v>173</v>
      </c>
      <c r="E84" s="193" t="s">
        <v>7</v>
      </c>
      <c r="F84" s="198">
        <v>2200</v>
      </c>
      <c r="G84" s="14"/>
      <c r="H84" s="14"/>
    </row>
    <row r="85" spans="1:8" customFormat="1" ht="16.5">
      <c r="A85" s="149">
        <v>62</v>
      </c>
      <c r="B85" s="194" t="s">
        <v>694</v>
      </c>
      <c r="C85" s="187" t="s">
        <v>187</v>
      </c>
      <c r="D85" s="187" t="s">
        <v>173</v>
      </c>
      <c r="E85" s="193" t="s">
        <v>7</v>
      </c>
      <c r="F85" s="198">
        <v>2200</v>
      </c>
      <c r="G85" s="14"/>
      <c r="H85" s="14"/>
    </row>
    <row r="86" spans="1:8" customFormat="1" ht="16.5">
      <c r="A86" s="149">
        <v>63</v>
      </c>
      <c r="B86" s="194" t="s">
        <v>695</v>
      </c>
      <c r="C86" s="187" t="s">
        <v>187</v>
      </c>
      <c r="D86" s="187" t="s">
        <v>173</v>
      </c>
      <c r="E86" s="193" t="s">
        <v>7</v>
      </c>
      <c r="F86" s="198">
        <v>2200</v>
      </c>
      <c r="G86" s="14"/>
      <c r="H86" s="14"/>
    </row>
    <row r="87" spans="1:8" customFormat="1" ht="16.5">
      <c r="A87" s="149">
        <v>64</v>
      </c>
      <c r="B87" s="194" t="s">
        <v>696</v>
      </c>
      <c r="C87" s="187" t="s">
        <v>187</v>
      </c>
      <c r="D87" s="187" t="s">
        <v>173</v>
      </c>
      <c r="E87" s="193" t="s">
        <v>7</v>
      </c>
      <c r="F87" s="198">
        <v>2200</v>
      </c>
      <c r="G87" s="14"/>
      <c r="H87" s="14"/>
    </row>
    <row r="88" spans="1:8" customFormat="1" ht="16.5">
      <c r="A88" s="149">
        <v>65</v>
      </c>
      <c r="B88" s="194" t="s">
        <v>697</v>
      </c>
      <c r="C88" s="187" t="s">
        <v>187</v>
      </c>
      <c r="D88" s="187" t="s">
        <v>173</v>
      </c>
      <c r="E88" s="193" t="s">
        <v>7</v>
      </c>
      <c r="F88" s="198">
        <v>2200</v>
      </c>
      <c r="G88" s="14"/>
      <c r="H88" s="14"/>
    </row>
    <row r="89" spans="1:8" customFormat="1" ht="16.5">
      <c r="A89" s="149">
        <v>66</v>
      </c>
      <c r="B89" s="194" t="s">
        <v>698</v>
      </c>
      <c r="C89" s="187" t="s">
        <v>187</v>
      </c>
      <c r="D89" s="187" t="s">
        <v>173</v>
      </c>
      <c r="E89" s="193" t="s">
        <v>7</v>
      </c>
      <c r="F89" s="198">
        <v>2200</v>
      </c>
      <c r="G89" s="14"/>
      <c r="H89" s="14"/>
    </row>
    <row r="90" spans="1:8" customFormat="1" ht="16.5">
      <c r="A90" s="149">
        <v>67</v>
      </c>
      <c r="B90" s="194" t="s">
        <v>699</v>
      </c>
      <c r="C90" s="187" t="s">
        <v>187</v>
      </c>
      <c r="D90" s="187" t="s">
        <v>173</v>
      </c>
      <c r="E90" s="193" t="s">
        <v>7</v>
      </c>
      <c r="F90" s="198">
        <v>2200</v>
      </c>
      <c r="G90" s="14"/>
      <c r="H90" s="14"/>
    </row>
    <row r="91" spans="1:8" customFormat="1" ht="16.5">
      <c r="A91" s="149">
        <v>68</v>
      </c>
      <c r="B91" s="194" t="s">
        <v>508</v>
      </c>
      <c r="C91" s="187" t="s">
        <v>187</v>
      </c>
      <c r="D91" s="187" t="s">
        <v>173</v>
      </c>
      <c r="E91" s="193" t="s">
        <v>7</v>
      </c>
      <c r="F91" s="198">
        <v>2200</v>
      </c>
      <c r="G91" s="14"/>
      <c r="H91" s="14"/>
    </row>
    <row r="92" spans="1:8" customFormat="1" ht="16.5">
      <c r="A92" s="397" t="s">
        <v>229</v>
      </c>
      <c r="B92" s="398"/>
      <c r="C92" s="398"/>
      <c r="D92" s="398"/>
      <c r="E92" s="398"/>
      <c r="F92" s="398"/>
      <c r="G92" s="14"/>
      <c r="H92" s="14"/>
    </row>
    <row r="93" spans="1:8" customFormat="1" ht="16.5">
      <c r="A93" s="154">
        <v>69</v>
      </c>
      <c r="B93" s="194" t="s">
        <v>700</v>
      </c>
      <c r="C93" s="187" t="s">
        <v>187</v>
      </c>
      <c r="D93" s="187" t="s">
        <v>173</v>
      </c>
      <c r="E93" s="193" t="s">
        <v>7</v>
      </c>
      <c r="F93" s="196">
        <v>2200</v>
      </c>
      <c r="G93" s="14"/>
      <c r="H93" s="14"/>
    </row>
    <row r="94" spans="1:8" customFormat="1" ht="16.5">
      <c r="A94" s="154">
        <v>70</v>
      </c>
      <c r="B94" s="194" t="s">
        <v>701</v>
      </c>
      <c r="C94" s="187" t="s">
        <v>187</v>
      </c>
      <c r="D94" s="187" t="s">
        <v>173</v>
      </c>
      <c r="E94" s="193" t="s">
        <v>7</v>
      </c>
      <c r="F94" s="196">
        <v>2200</v>
      </c>
      <c r="G94" s="14"/>
      <c r="H94" s="14"/>
    </row>
    <row r="95" spans="1:8" customFormat="1" ht="16.5">
      <c r="A95" s="154">
        <v>71</v>
      </c>
      <c r="B95" s="192" t="s">
        <v>702</v>
      </c>
      <c r="C95" s="187" t="s">
        <v>187</v>
      </c>
      <c r="D95" s="187" t="s">
        <v>173</v>
      </c>
      <c r="E95" s="193" t="s">
        <v>7</v>
      </c>
      <c r="F95" s="196">
        <v>2200</v>
      </c>
      <c r="G95" s="14"/>
      <c r="H95" s="14"/>
    </row>
    <row r="96" spans="1:8" customFormat="1" ht="16.5">
      <c r="A96" s="154">
        <v>72</v>
      </c>
      <c r="B96" s="194" t="s">
        <v>703</v>
      </c>
      <c r="C96" s="187" t="s">
        <v>187</v>
      </c>
      <c r="D96" s="187" t="s">
        <v>173</v>
      </c>
      <c r="E96" s="193" t="s">
        <v>7</v>
      </c>
      <c r="F96" s="196">
        <v>2200</v>
      </c>
      <c r="G96" s="14"/>
      <c r="H96" s="14"/>
    </row>
    <row r="97" spans="1:8" customFormat="1" ht="16.5">
      <c r="A97" s="154">
        <v>73</v>
      </c>
      <c r="B97" s="194" t="s">
        <v>704</v>
      </c>
      <c r="C97" s="187" t="s">
        <v>187</v>
      </c>
      <c r="D97" s="187" t="s">
        <v>173</v>
      </c>
      <c r="E97" s="193" t="s">
        <v>7</v>
      </c>
      <c r="F97" s="196">
        <v>2200</v>
      </c>
      <c r="G97" s="14"/>
      <c r="H97" s="14"/>
    </row>
    <row r="98" spans="1:8" customFormat="1" ht="16.5">
      <c r="A98" s="154">
        <v>74</v>
      </c>
      <c r="B98" s="194" t="s">
        <v>705</v>
      </c>
      <c r="C98" s="187" t="s">
        <v>187</v>
      </c>
      <c r="D98" s="187" t="s">
        <v>173</v>
      </c>
      <c r="E98" s="193" t="s">
        <v>7</v>
      </c>
      <c r="F98" s="196">
        <v>2200</v>
      </c>
      <c r="G98" s="14"/>
      <c r="H98" s="14"/>
    </row>
    <row r="99" spans="1:8" customFormat="1" ht="16.5">
      <c r="A99" s="154">
        <v>75</v>
      </c>
      <c r="B99" s="194" t="s">
        <v>706</v>
      </c>
      <c r="C99" s="187" t="s">
        <v>187</v>
      </c>
      <c r="D99" s="187" t="s">
        <v>173</v>
      </c>
      <c r="E99" s="193" t="s">
        <v>7</v>
      </c>
      <c r="F99" s="196">
        <v>2200</v>
      </c>
      <c r="G99" s="14"/>
      <c r="H99" s="14"/>
    </row>
    <row r="100" spans="1:8" customFormat="1" ht="16.5">
      <c r="A100" s="154">
        <v>76</v>
      </c>
      <c r="B100" s="194" t="s">
        <v>707</v>
      </c>
      <c r="C100" s="187" t="s">
        <v>187</v>
      </c>
      <c r="D100" s="187" t="s">
        <v>173</v>
      </c>
      <c r="E100" s="193" t="s">
        <v>7</v>
      </c>
      <c r="F100" s="196">
        <v>2200</v>
      </c>
      <c r="G100" s="14"/>
      <c r="H100" s="14"/>
    </row>
    <row r="101" spans="1:8" customFormat="1" ht="16.5">
      <c r="A101" s="390" t="s">
        <v>230</v>
      </c>
      <c r="B101" s="391"/>
      <c r="C101" s="391"/>
      <c r="D101" s="391"/>
      <c r="E101" s="391"/>
      <c r="F101" s="391"/>
      <c r="G101" s="14"/>
      <c r="H101" s="14"/>
    </row>
    <row r="102" spans="1:8" customFormat="1" ht="16.5">
      <c r="A102" s="154">
        <v>77</v>
      </c>
      <c r="B102" s="194" t="s">
        <v>708</v>
      </c>
      <c r="C102" s="187" t="s">
        <v>187</v>
      </c>
      <c r="D102" s="187" t="s">
        <v>173</v>
      </c>
      <c r="E102" s="193" t="s">
        <v>7</v>
      </c>
      <c r="F102" s="196">
        <v>2200</v>
      </c>
      <c r="G102" s="14"/>
      <c r="H102" s="14"/>
    </row>
    <row r="103" spans="1:8" customFormat="1" ht="16.5">
      <c r="A103" s="154">
        <v>78</v>
      </c>
      <c r="B103" s="194" t="s">
        <v>709</v>
      </c>
      <c r="C103" s="187" t="s">
        <v>187</v>
      </c>
      <c r="D103" s="187" t="s">
        <v>173</v>
      </c>
      <c r="E103" s="193" t="s">
        <v>7</v>
      </c>
      <c r="F103" s="196">
        <v>2200</v>
      </c>
      <c r="G103" s="14"/>
      <c r="H103" s="14"/>
    </row>
    <row r="104" spans="1:8" customFormat="1" ht="16.5">
      <c r="A104" s="154">
        <v>79</v>
      </c>
      <c r="B104" s="194" t="s">
        <v>710</v>
      </c>
      <c r="C104" s="187" t="s">
        <v>187</v>
      </c>
      <c r="D104" s="187" t="s">
        <v>173</v>
      </c>
      <c r="E104" s="193" t="s">
        <v>7</v>
      </c>
      <c r="F104" s="196">
        <v>2200</v>
      </c>
      <c r="G104" s="14"/>
      <c r="H104" s="14"/>
    </row>
    <row r="105" spans="1:8" customFormat="1" ht="16.5">
      <c r="A105" s="390" t="s">
        <v>507</v>
      </c>
      <c r="B105" s="391"/>
      <c r="C105" s="391"/>
      <c r="D105" s="391"/>
      <c r="E105" s="391"/>
      <c r="F105" s="391"/>
      <c r="G105" s="14"/>
      <c r="H105" s="14"/>
    </row>
    <row r="106" spans="1:8" customFormat="1" ht="16.5">
      <c r="A106" s="154">
        <v>80</v>
      </c>
      <c r="B106" s="194" t="s">
        <v>711</v>
      </c>
      <c r="C106" s="187" t="s">
        <v>187</v>
      </c>
      <c r="D106" s="187" t="s">
        <v>173</v>
      </c>
      <c r="E106" s="193" t="s">
        <v>7</v>
      </c>
      <c r="F106" s="198">
        <v>2200</v>
      </c>
      <c r="G106" s="14"/>
      <c r="H106" s="14"/>
    </row>
    <row r="107" spans="1:8" customFormat="1" ht="16.5">
      <c r="A107" s="154">
        <v>81</v>
      </c>
      <c r="B107" s="194" t="s">
        <v>712</v>
      </c>
      <c r="C107" s="187" t="s">
        <v>187</v>
      </c>
      <c r="D107" s="187" t="s">
        <v>173</v>
      </c>
      <c r="E107" s="193" t="s">
        <v>7</v>
      </c>
      <c r="F107" s="198">
        <v>2200</v>
      </c>
      <c r="G107" s="14"/>
      <c r="H107" s="14"/>
    </row>
    <row r="108" spans="1:8" customFormat="1" ht="16.5">
      <c r="A108" s="154">
        <v>82</v>
      </c>
      <c r="B108" s="194" t="s">
        <v>713</v>
      </c>
      <c r="C108" s="187" t="s">
        <v>187</v>
      </c>
      <c r="D108" s="187" t="s">
        <v>173</v>
      </c>
      <c r="E108" s="193" t="s">
        <v>7</v>
      </c>
      <c r="F108" s="198">
        <v>2200</v>
      </c>
      <c r="G108" s="14"/>
      <c r="H108" s="14"/>
    </row>
    <row r="109" spans="1:8" customFormat="1" ht="16.5">
      <c r="A109" s="154">
        <v>83</v>
      </c>
      <c r="B109" s="194" t="s">
        <v>714</v>
      </c>
      <c r="C109" s="187" t="s">
        <v>187</v>
      </c>
      <c r="D109" s="187" t="s">
        <v>173</v>
      </c>
      <c r="E109" s="193" t="s">
        <v>7</v>
      </c>
      <c r="F109" s="198">
        <v>2200</v>
      </c>
      <c r="G109" s="14"/>
      <c r="H109" s="14"/>
    </row>
    <row r="110" spans="1:8" customFormat="1" ht="16.5">
      <c r="A110" s="154">
        <v>84</v>
      </c>
      <c r="B110" s="194" t="s">
        <v>715</v>
      </c>
      <c r="C110" s="187" t="s">
        <v>187</v>
      </c>
      <c r="D110" s="187" t="s">
        <v>173</v>
      </c>
      <c r="E110" s="193" t="s">
        <v>7</v>
      </c>
      <c r="F110" s="198">
        <v>2200</v>
      </c>
      <c r="G110" s="14"/>
      <c r="H110" s="14"/>
    </row>
    <row r="111" spans="1:8" customFormat="1" ht="16.5">
      <c r="A111" s="154">
        <v>85</v>
      </c>
      <c r="B111" s="194" t="s">
        <v>716</v>
      </c>
      <c r="C111" s="187" t="s">
        <v>187</v>
      </c>
      <c r="D111" s="187" t="s">
        <v>173</v>
      </c>
      <c r="E111" s="193" t="s">
        <v>7</v>
      </c>
      <c r="F111" s="198">
        <v>2200</v>
      </c>
      <c r="G111" s="14"/>
      <c r="H111" s="14"/>
    </row>
    <row r="112" spans="1:8" customFormat="1" ht="16.5">
      <c r="A112" s="154">
        <v>86</v>
      </c>
      <c r="B112" s="194" t="s">
        <v>717</v>
      </c>
      <c r="C112" s="187" t="s">
        <v>187</v>
      </c>
      <c r="D112" s="187" t="s">
        <v>173</v>
      </c>
      <c r="E112" s="193" t="s">
        <v>7</v>
      </c>
      <c r="F112" s="198">
        <v>2200</v>
      </c>
      <c r="G112" s="14"/>
      <c r="H112" s="14"/>
    </row>
    <row r="113" spans="1:8" customFormat="1" ht="16.5">
      <c r="A113" s="390" t="s">
        <v>509</v>
      </c>
      <c r="B113" s="391"/>
      <c r="C113" s="391"/>
      <c r="D113" s="391"/>
      <c r="E113" s="391"/>
      <c r="F113" s="391"/>
      <c r="G113" s="14"/>
      <c r="H113" s="14"/>
    </row>
    <row r="114" spans="1:8" customFormat="1" ht="16.5">
      <c r="A114" s="154">
        <v>87</v>
      </c>
      <c r="B114" s="194" t="s">
        <v>718</v>
      </c>
      <c r="C114" s="187" t="s">
        <v>187</v>
      </c>
      <c r="D114" s="187" t="s">
        <v>173</v>
      </c>
      <c r="E114" s="193" t="s">
        <v>7</v>
      </c>
      <c r="F114" s="198">
        <v>2200</v>
      </c>
      <c r="G114" s="14"/>
      <c r="H114" s="14"/>
    </row>
    <row r="115" spans="1:8" customFormat="1" ht="16.5">
      <c r="A115" s="154">
        <v>88</v>
      </c>
      <c r="B115" s="194" t="s">
        <v>719</v>
      </c>
      <c r="C115" s="187" t="s">
        <v>187</v>
      </c>
      <c r="D115" s="187" t="s">
        <v>173</v>
      </c>
      <c r="E115" s="193" t="s">
        <v>7</v>
      </c>
      <c r="F115" s="198">
        <v>2200</v>
      </c>
      <c r="G115" s="14"/>
      <c r="H115" s="14"/>
    </row>
    <row r="116" spans="1:8" customFormat="1" ht="16.5">
      <c r="A116" s="154">
        <v>89</v>
      </c>
      <c r="B116" s="194" t="s">
        <v>720</v>
      </c>
      <c r="C116" s="187" t="s">
        <v>187</v>
      </c>
      <c r="D116" s="187" t="s">
        <v>173</v>
      </c>
      <c r="E116" s="193" t="s">
        <v>7</v>
      </c>
      <c r="F116" s="198">
        <v>2200</v>
      </c>
      <c r="G116" s="14"/>
      <c r="H116" s="14"/>
    </row>
    <row r="117" spans="1:8" customFormat="1" ht="16.5">
      <c r="A117" s="154">
        <v>90</v>
      </c>
      <c r="B117" s="194" t="s">
        <v>721</v>
      </c>
      <c r="C117" s="187" t="s">
        <v>187</v>
      </c>
      <c r="D117" s="187" t="s">
        <v>173</v>
      </c>
      <c r="E117" s="193" t="s">
        <v>7</v>
      </c>
      <c r="F117" s="198">
        <v>2200</v>
      </c>
      <c r="G117" s="14"/>
      <c r="H117" s="14"/>
    </row>
    <row r="118" spans="1:8" customFormat="1" ht="16.5">
      <c r="A118" s="154">
        <v>91</v>
      </c>
      <c r="B118" s="194" t="s">
        <v>722</v>
      </c>
      <c r="C118" s="187" t="s">
        <v>187</v>
      </c>
      <c r="D118" s="187" t="s">
        <v>173</v>
      </c>
      <c r="E118" s="193" t="s">
        <v>7</v>
      </c>
      <c r="F118" s="198">
        <v>2200</v>
      </c>
      <c r="G118" s="14"/>
      <c r="H118" s="14"/>
    </row>
    <row r="119" spans="1:8" customFormat="1" ht="16.5">
      <c r="A119" s="154">
        <v>92</v>
      </c>
      <c r="B119" s="194" t="s">
        <v>723</v>
      </c>
      <c r="C119" s="187" t="s">
        <v>187</v>
      </c>
      <c r="D119" s="187" t="s">
        <v>173</v>
      </c>
      <c r="E119" s="193" t="s">
        <v>7</v>
      </c>
      <c r="F119" s="198">
        <v>2200</v>
      </c>
      <c r="G119" s="14"/>
      <c r="H119" s="14"/>
    </row>
    <row r="120" spans="1:8" customFormat="1" ht="16.5">
      <c r="A120" s="154">
        <v>93</v>
      </c>
      <c r="B120" s="194" t="s">
        <v>724</v>
      </c>
      <c r="C120" s="187" t="s">
        <v>187</v>
      </c>
      <c r="D120" s="187" t="s">
        <v>173</v>
      </c>
      <c r="E120" s="193" t="s">
        <v>7</v>
      </c>
      <c r="F120" s="198">
        <v>2200</v>
      </c>
      <c r="G120" s="14"/>
      <c r="H120" s="14"/>
    </row>
    <row r="121" spans="1:8" customFormat="1" ht="16.5">
      <c r="A121" s="154">
        <v>94</v>
      </c>
      <c r="B121" s="194" t="s">
        <v>725</v>
      </c>
      <c r="C121" s="187" t="s">
        <v>187</v>
      </c>
      <c r="D121" s="187" t="s">
        <v>173</v>
      </c>
      <c r="E121" s="193" t="s">
        <v>7</v>
      </c>
      <c r="F121" s="198">
        <v>2200</v>
      </c>
      <c r="G121" s="14"/>
      <c r="H121" s="14"/>
    </row>
    <row r="122" spans="1:8" customFormat="1" ht="16.5">
      <c r="A122" s="154">
        <v>95</v>
      </c>
      <c r="B122" s="194" t="s">
        <v>726</v>
      </c>
      <c r="C122" s="187" t="s">
        <v>187</v>
      </c>
      <c r="D122" s="187" t="s">
        <v>173</v>
      </c>
      <c r="E122" s="193" t="s">
        <v>7</v>
      </c>
      <c r="F122" s="198">
        <v>2200</v>
      </c>
      <c r="G122" s="14"/>
      <c r="H122" s="14"/>
    </row>
    <row r="123" spans="1:8" customFormat="1" ht="16.5">
      <c r="A123" s="154">
        <v>96</v>
      </c>
      <c r="B123" s="194" t="s">
        <v>727</v>
      </c>
      <c r="C123" s="187" t="s">
        <v>187</v>
      </c>
      <c r="D123" s="187" t="s">
        <v>173</v>
      </c>
      <c r="E123" s="193" t="s">
        <v>7</v>
      </c>
      <c r="F123" s="198">
        <v>2200</v>
      </c>
      <c r="G123" s="14"/>
      <c r="H123" s="14"/>
    </row>
    <row r="124" spans="1:8" customFormat="1" ht="16.5">
      <c r="A124" s="390" t="s">
        <v>231</v>
      </c>
      <c r="B124" s="391"/>
      <c r="C124" s="391"/>
      <c r="D124" s="391"/>
      <c r="E124" s="391"/>
      <c r="F124" s="391"/>
      <c r="G124" s="14"/>
      <c r="H124" s="14"/>
    </row>
    <row r="125" spans="1:8" customFormat="1" ht="16.5">
      <c r="A125" s="154">
        <v>97</v>
      </c>
      <c r="B125" s="194" t="s">
        <v>728</v>
      </c>
      <c r="C125" s="187" t="s">
        <v>187</v>
      </c>
      <c r="D125" s="187" t="s">
        <v>173</v>
      </c>
      <c r="E125" s="193" t="s">
        <v>7</v>
      </c>
      <c r="F125" s="198">
        <v>2200</v>
      </c>
      <c r="G125" s="14"/>
      <c r="H125" s="14"/>
    </row>
    <row r="126" spans="1:8" customFormat="1" ht="16.5">
      <c r="A126" s="154">
        <v>98</v>
      </c>
      <c r="B126" s="194" t="s">
        <v>729</v>
      </c>
      <c r="C126" s="187" t="s">
        <v>187</v>
      </c>
      <c r="D126" s="187" t="s">
        <v>173</v>
      </c>
      <c r="E126" s="193" t="s">
        <v>7</v>
      </c>
      <c r="F126" s="198">
        <v>2200</v>
      </c>
      <c r="G126" s="14"/>
      <c r="H126" s="14"/>
    </row>
    <row r="127" spans="1:8" customFormat="1" ht="16.5">
      <c r="A127" s="390" t="s">
        <v>232</v>
      </c>
      <c r="B127" s="391"/>
      <c r="C127" s="391"/>
      <c r="D127" s="391"/>
      <c r="E127" s="391"/>
      <c r="F127" s="391"/>
      <c r="G127" s="14"/>
      <c r="H127" s="14"/>
    </row>
    <row r="128" spans="1:8" customFormat="1" ht="16.5">
      <c r="A128" s="113">
        <v>99</v>
      </c>
      <c r="B128" s="194" t="s">
        <v>730</v>
      </c>
      <c r="C128" s="187" t="s">
        <v>187</v>
      </c>
      <c r="D128" s="187" t="s">
        <v>173</v>
      </c>
      <c r="E128" s="193" t="s">
        <v>7</v>
      </c>
      <c r="F128" s="198">
        <v>2200</v>
      </c>
      <c r="G128" s="14"/>
      <c r="H128" s="14"/>
    </row>
    <row r="129" spans="1:8" customFormat="1" ht="16.5">
      <c r="A129" s="161">
        <v>100</v>
      </c>
      <c r="B129" s="194" t="s">
        <v>731</v>
      </c>
      <c r="C129" s="187" t="s">
        <v>187</v>
      </c>
      <c r="D129" s="187" t="s">
        <v>173</v>
      </c>
      <c r="E129" s="193" t="s">
        <v>7</v>
      </c>
      <c r="F129" s="198">
        <v>2200</v>
      </c>
      <c r="G129" s="14"/>
      <c r="H129" s="14"/>
    </row>
    <row r="130" spans="1:8" customFormat="1" ht="16.5">
      <c r="A130" s="154">
        <v>101</v>
      </c>
      <c r="B130" s="195" t="s">
        <v>732</v>
      </c>
      <c r="C130" s="187" t="s">
        <v>187</v>
      </c>
      <c r="D130" s="187" t="s">
        <v>173</v>
      </c>
      <c r="E130" s="193" t="s">
        <v>7</v>
      </c>
      <c r="F130" s="198">
        <v>2200</v>
      </c>
      <c r="G130" s="14"/>
      <c r="H130" s="14"/>
    </row>
    <row r="131" spans="1:8" customFormat="1" ht="16.5">
      <c r="A131" s="154">
        <v>102</v>
      </c>
      <c r="B131" s="194" t="s">
        <v>733</v>
      </c>
      <c r="C131" s="187" t="s">
        <v>187</v>
      </c>
      <c r="D131" s="187" t="s">
        <v>173</v>
      </c>
      <c r="E131" s="193" t="s">
        <v>7</v>
      </c>
      <c r="F131" s="198">
        <v>2200</v>
      </c>
      <c r="G131" s="14"/>
      <c r="H131" s="14"/>
    </row>
    <row r="132" spans="1:8" customFormat="1" ht="16.5">
      <c r="A132" s="154">
        <v>103</v>
      </c>
      <c r="B132" s="194" t="s">
        <v>734</v>
      </c>
      <c r="C132" s="187" t="s">
        <v>187</v>
      </c>
      <c r="D132" s="187" t="s">
        <v>173</v>
      </c>
      <c r="E132" s="193" t="s">
        <v>7</v>
      </c>
      <c r="F132" s="198">
        <v>2200</v>
      </c>
      <c r="G132" s="14"/>
      <c r="H132" s="14"/>
    </row>
    <row r="133" spans="1:8" customFormat="1" ht="16.5">
      <c r="A133" s="390" t="s">
        <v>233</v>
      </c>
      <c r="B133" s="396"/>
      <c r="C133" s="396"/>
      <c r="D133" s="396"/>
      <c r="E133" s="396"/>
      <c r="F133" s="396"/>
      <c r="G133" s="14"/>
      <c r="H133" s="14"/>
    </row>
    <row r="134" spans="1:8" customFormat="1" ht="16.5">
      <c r="A134" s="113">
        <v>104</v>
      </c>
      <c r="B134" s="194" t="s">
        <v>735</v>
      </c>
      <c r="C134" s="187" t="s">
        <v>187</v>
      </c>
      <c r="D134" s="187" t="s">
        <v>173</v>
      </c>
      <c r="E134" s="193" t="s">
        <v>7</v>
      </c>
      <c r="F134" s="198">
        <v>2200</v>
      </c>
      <c r="G134" s="14"/>
      <c r="H134" s="14"/>
    </row>
    <row r="135" spans="1:8" customFormat="1" ht="16.5">
      <c r="A135" s="236">
        <v>105</v>
      </c>
      <c r="B135" s="194" t="s">
        <v>736</v>
      </c>
      <c r="C135" s="187" t="s">
        <v>187</v>
      </c>
      <c r="D135" s="187" t="s">
        <v>173</v>
      </c>
      <c r="E135" s="193" t="s">
        <v>7</v>
      </c>
      <c r="F135" s="198">
        <v>2200</v>
      </c>
      <c r="G135" s="14"/>
      <c r="H135" s="14"/>
    </row>
    <row r="136" spans="1:8" customFormat="1" ht="16.5">
      <c r="A136" s="154">
        <v>106</v>
      </c>
      <c r="B136" s="194" t="s">
        <v>737</v>
      </c>
      <c r="C136" s="187" t="s">
        <v>187</v>
      </c>
      <c r="D136" s="187" t="s">
        <v>173</v>
      </c>
      <c r="E136" s="193" t="s">
        <v>7</v>
      </c>
      <c r="F136" s="198">
        <v>2200</v>
      </c>
      <c r="G136" s="14"/>
      <c r="H136" s="14"/>
    </row>
    <row r="137" spans="1:8" customFormat="1" ht="16.5">
      <c r="A137" s="154">
        <v>107</v>
      </c>
      <c r="B137" s="194" t="s">
        <v>738</v>
      </c>
      <c r="C137" s="187" t="s">
        <v>187</v>
      </c>
      <c r="D137" s="187" t="s">
        <v>173</v>
      </c>
      <c r="E137" s="193" t="s">
        <v>7</v>
      </c>
      <c r="F137" s="198">
        <v>2200</v>
      </c>
      <c r="G137" s="14"/>
      <c r="H137" s="14"/>
    </row>
    <row r="138" spans="1:8" customFormat="1" ht="16.5">
      <c r="A138" s="161">
        <v>108</v>
      </c>
      <c r="B138" s="195" t="s">
        <v>739</v>
      </c>
      <c r="C138" s="187" t="s">
        <v>187</v>
      </c>
      <c r="D138" s="187" t="s">
        <v>173</v>
      </c>
      <c r="E138" s="193" t="s">
        <v>7</v>
      </c>
      <c r="F138" s="198">
        <v>2200</v>
      </c>
      <c r="G138" s="14"/>
      <c r="H138" s="14"/>
    </row>
    <row r="139" spans="1:8" customFormat="1" ht="16.5">
      <c r="A139" s="154">
        <v>109</v>
      </c>
      <c r="B139" s="194" t="s">
        <v>740</v>
      </c>
      <c r="C139" s="187" t="s">
        <v>187</v>
      </c>
      <c r="D139" s="187" t="s">
        <v>173</v>
      </c>
      <c r="E139" s="193" t="s">
        <v>7</v>
      </c>
      <c r="F139" s="198">
        <v>2200</v>
      </c>
      <c r="G139" s="14"/>
      <c r="H139" s="14"/>
    </row>
    <row r="140" spans="1:8" customFormat="1" ht="16.5">
      <c r="A140" s="390" t="s">
        <v>234</v>
      </c>
      <c r="B140" s="396"/>
      <c r="C140" s="396"/>
      <c r="D140" s="396"/>
      <c r="E140" s="396"/>
      <c r="F140" s="396"/>
      <c r="G140" s="14"/>
      <c r="H140" s="14"/>
    </row>
    <row r="141" spans="1:8" customFormat="1" ht="16.5">
      <c r="A141" s="154">
        <v>110</v>
      </c>
      <c r="B141" s="194" t="s">
        <v>741</v>
      </c>
      <c r="C141" s="187" t="s">
        <v>187</v>
      </c>
      <c r="D141" s="187" t="s">
        <v>173</v>
      </c>
      <c r="E141" s="193" t="s">
        <v>7</v>
      </c>
      <c r="F141" s="198">
        <v>2200</v>
      </c>
      <c r="G141" s="14"/>
      <c r="H141" s="14"/>
    </row>
    <row r="142" spans="1:8" customFormat="1" ht="16.5">
      <c r="A142" s="154">
        <v>111</v>
      </c>
      <c r="B142" s="194" t="s">
        <v>742</v>
      </c>
      <c r="C142" s="187" t="s">
        <v>187</v>
      </c>
      <c r="D142" s="187" t="s">
        <v>173</v>
      </c>
      <c r="E142" s="193" t="s">
        <v>7</v>
      </c>
      <c r="F142" s="198">
        <v>2200</v>
      </c>
      <c r="G142" s="14"/>
      <c r="H142" s="14"/>
    </row>
    <row r="143" spans="1:8" customFormat="1" ht="16.5">
      <c r="A143" s="390" t="s">
        <v>235</v>
      </c>
      <c r="B143" s="391"/>
      <c r="C143" s="391"/>
      <c r="D143" s="391"/>
      <c r="E143" s="391"/>
      <c r="F143" s="391"/>
      <c r="G143" s="14"/>
      <c r="H143" s="14"/>
    </row>
    <row r="144" spans="1:8" customFormat="1" ht="16.5">
      <c r="A144" s="154">
        <v>112</v>
      </c>
      <c r="B144" s="194" t="s">
        <v>743</v>
      </c>
      <c r="C144" s="187" t="s">
        <v>187</v>
      </c>
      <c r="D144" s="187" t="s">
        <v>173</v>
      </c>
      <c r="E144" s="193" t="s">
        <v>7</v>
      </c>
      <c r="F144" s="198">
        <v>2200</v>
      </c>
      <c r="G144" s="14"/>
      <c r="H144" s="14"/>
    </row>
    <row r="145" spans="1:8" customFormat="1" ht="16.5">
      <c r="A145" s="390" t="s">
        <v>510</v>
      </c>
      <c r="B145" s="391"/>
      <c r="C145" s="391"/>
      <c r="D145" s="391"/>
      <c r="E145" s="391"/>
      <c r="F145" s="391"/>
      <c r="G145" s="14"/>
      <c r="H145" s="14"/>
    </row>
    <row r="146" spans="1:8" customFormat="1" ht="16.5">
      <c r="A146" s="154">
        <v>113</v>
      </c>
      <c r="B146" s="194" t="s">
        <v>744</v>
      </c>
      <c r="C146" s="187" t="s">
        <v>187</v>
      </c>
      <c r="D146" s="187" t="s">
        <v>173</v>
      </c>
      <c r="E146" s="193" t="s">
        <v>7</v>
      </c>
      <c r="F146" s="197">
        <v>2200</v>
      </c>
      <c r="G146" s="14"/>
      <c r="H146" s="14"/>
    </row>
    <row r="147" spans="1:8" customFormat="1" ht="16.5">
      <c r="A147" s="390" t="s">
        <v>511</v>
      </c>
      <c r="B147" s="391"/>
      <c r="C147" s="391"/>
      <c r="D147" s="391"/>
      <c r="E147" s="391"/>
      <c r="F147" s="391"/>
      <c r="G147" s="14"/>
      <c r="H147" s="14"/>
    </row>
    <row r="148" spans="1:8" customFormat="1" ht="16.5">
      <c r="A148" s="154">
        <v>114</v>
      </c>
      <c r="B148" s="195" t="s">
        <v>745</v>
      </c>
      <c r="C148" s="187" t="s">
        <v>187</v>
      </c>
      <c r="D148" s="187" t="s">
        <v>173</v>
      </c>
      <c r="E148" s="193" t="s">
        <v>7</v>
      </c>
      <c r="F148" s="198">
        <v>2200</v>
      </c>
      <c r="G148" s="14"/>
      <c r="H148" s="14"/>
    </row>
    <row r="149" spans="1:8" customFormat="1" ht="16.5">
      <c r="A149" s="154">
        <v>115</v>
      </c>
      <c r="B149" s="195" t="s">
        <v>746</v>
      </c>
      <c r="C149" s="187" t="s">
        <v>187</v>
      </c>
      <c r="D149" s="187" t="s">
        <v>173</v>
      </c>
      <c r="E149" s="193" t="s">
        <v>7</v>
      </c>
      <c r="F149" s="198">
        <v>2200</v>
      </c>
      <c r="G149" s="14"/>
      <c r="H149" s="14"/>
    </row>
    <row r="150" spans="1:8" customFormat="1" ht="16.5">
      <c r="A150" s="154">
        <v>116</v>
      </c>
      <c r="B150" s="195" t="s">
        <v>747</v>
      </c>
      <c r="C150" s="187" t="s">
        <v>187</v>
      </c>
      <c r="D150" s="187" t="s">
        <v>173</v>
      </c>
      <c r="E150" s="193" t="s">
        <v>7</v>
      </c>
      <c r="F150" s="198">
        <v>2200</v>
      </c>
      <c r="G150" s="14"/>
      <c r="H150" s="14"/>
    </row>
    <row r="151" spans="1:8" customFormat="1" ht="16.5">
      <c r="A151" s="390" t="s">
        <v>236</v>
      </c>
      <c r="B151" s="391"/>
      <c r="C151" s="391"/>
      <c r="D151" s="391"/>
      <c r="E151" s="391"/>
      <c r="F151" s="391"/>
      <c r="G151" s="14"/>
      <c r="H151" s="14"/>
    </row>
    <row r="152" spans="1:8" s="18" customFormat="1" ht="16.5">
      <c r="A152" s="154">
        <v>117</v>
      </c>
      <c r="B152" s="194" t="s">
        <v>748</v>
      </c>
      <c r="C152" s="187" t="s">
        <v>187</v>
      </c>
      <c r="D152" s="187" t="s">
        <v>173</v>
      </c>
      <c r="E152" s="193" t="s">
        <v>7</v>
      </c>
      <c r="F152" s="197">
        <v>2200</v>
      </c>
    </row>
    <row r="153" spans="1:8" s="18" customFormat="1" ht="16.5">
      <c r="A153" s="390" t="s">
        <v>512</v>
      </c>
      <c r="B153" s="392"/>
      <c r="C153" s="392"/>
      <c r="D153" s="392"/>
      <c r="E153" s="392"/>
      <c r="F153" s="392"/>
    </row>
    <row r="154" spans="1:8" customFormat="1" ht="16.5">
      <c r="A154" s="154">
        <v>118</v>
      </c>
      <c r="B154" s="194" t="s">
        <v>749</v>
      </c>
      <c r="C154" s="187" t="s">
        <v>187</v>
      </c>
      <c r="D154" s="187" t="s">
        <v>173</v>
      </c>
      <c r="E154" s="193" t="s">
        <v>7</v>
      </c>
      <c r="F154" s="198">
        <v>2200</v>
      </c>
      <c r="G154" s="14"/>
      <c r="H154" s="14"/>
    </row>
    <row r="155" spans="1:8" customFormat="1" ht="16.5">
      <c r="A155" s="154">
        <v>119</v>
      </c>
      <c r="B155" s="194" t="s">
        <v>750</v>
      </c>
      <c r="C155" s="187" t="s">
        <v>187</v>
      </c>
      <c r="D155" s="187" t="s">
        <v>173</v>
      </c>
      <c r="E155" s="193" t="s">
        <v>7</v>
      </c>
      <c r="F155" s="198">
        <v>2200</v>
      </c>
      <c r="G155" s="14"/>
      <c r="H155" s="14"/>
    </row>
    <row r="156" spans="1:8" customFormat="1" ht="16.5">
      <c r="A156" s="154">
        <v>120</v>
      </c>
      <c r="B156" s="194" t="s">
        <v>751</v>
      </c>
      <c r="C156" s="187" t="s">
        <v>187</v>
      </c>
      <c r="D156" s="187" t="s">
        <v>173</v>
      </c>
      <c r="E156" s="193" t="s">
        <v>7</v>
      </c>
      <c r="F156" s="198">
        <v>2200</v>
      </c>
      <c r="G156" s="14"/>
      <c r="H156" s="14"/>
    </row>
    <row r="157" spans="1:8" customFormat="1" ht="16.5">
      <c r="A157" s="154">
        <v>121</v>
      </c>
      <c r="B157" s="194" t="s">
        <v>752</v>
      </c>
      <c r="C157" s="187" t="s">
        <v>187</v>
      </c>
      <c r="D157" s="187" t="s">
        <v>173</v>
      </c>
      <c r="E157" s="193" t="s">
        <v>7</v>
      </c>
      <c r="F157" s="198">
        <v>2200</v>
      </c>
      <c r="G157" s="14"/>
      <c r="H157" s="14"/>
    </row>
    <row r="158" spans="1:8" customFormat="1" ht="28.5" customHeight="1">
      <c r="A158" s="403" t="s">
        <v>519</v>
      </c>
      <c r="B158" s="404"/>
      <c r="C158" s="404"/>
      <c r="D158" s="404"/>
      <c r="E158" s="404"/>
      <c r="F158" s="405"/>
    </row>
    <row r="159" spans="1:8" customFormat="1" ht="16.5">
      <c r="A159" s="406" t="s">
        <v>513</v>
      </c>
      <c r="B159" s="407"/>
      <c r="C159" s="407"/>
      <c r="D159" s="407"/>
      <c r="E159" s="407"/>
      <c r="F159" s="408"/>
    </row>
    <row r="160" spans="1:8" customFormat="1" ht="33">
      <c r="A160" s="161">
        <v>122</v>
      </c>
      <c r="B160" s="199" t="s">
        <v>754</v>
      </c>
      <c r="C160" s="187" t="s">
        <v>187</v>
      </c>
      <c r="D160" s="187" t="s">
        <v>176</v>
      </c>
      <c r="E160" s="193" t="s">
        <v>7</v>
      </c>
      <c r="F160" s="198">
        <v>3680</v>
      </c>
    </row>
    <row r="161" spans="1:6" customFormat="1" ht="49.5">
      <c r="A161" s="154">
        <v>123</v>
      </c>
      <c r="B161" s="199" t="s">
        <v>753</v>
      </c>
      <c r="C161" s="187" t="s">
        <v>187</v>
      </c>
      <c r="D161" s="187" t="s">
        <v>176</v>
      </c>
      <c r="E161" s="193" t="s">
        <v>7</v>
      </c>
      <c r="F161" s="198">
        <v>3680</v>
      </c>
    </row>
    <row r="162" spans="1:6" customFormat="1" ht="33">
      <c r="A162" s="154">
        <v>124</v>
      </c>
      <c r="B162" s="194" t="s">
        <v>756</v>
      </c>
      <c r="C162" s="187" t="s">
        <v>187</v>
      </c>
      <c r="D162" s="187" t="s">
        <v>176</v>
      </c>
      <c r="E162" s="193" t="s">
        <v>7</v>
      </c>
      <c r="F162" s="198">
        <v>3680</v>
      </c>
    </row>
    <row r="163" spans="1:6" customFormat="1" ht="33">
      <c r="A163" s="154">
        <v>125</v>
      </c>
      <c r="B163" s="199" t="s">
        <v>755</v>
      </c>
      <c r="C163" s="187" t="s">
        <v>187</v>
      </c>
      <c r="D163" s="187" t="s">
        <v>176</v>
      </c>
      <c r="E163" s="193" t="s">
        <v>7</v>
      </c>
      <c r="F163" s="198">
        <v>3680</v>
      </c>
    </row>
    <row r="164" spans="1:6" customFormat="1" ht="16.5">
      <c r="A164" s="399" t="s">
        <v>387</v>
      </c>
      <c r="B164" s="400"/>
      <c r="C164" s="400"/>
      <c r="D164" s="400"/>
      <c r="E164" s="400"/>
      <c r="F164" s="401"/>
    </row>
    <row r="165" spans="1:6" customFormat="1" ht="49.5">
      <c r="A165" s="200">
        <v>126</v>
      </c>
      <c r="B165" s="194" t="s">
        <v>757</v>
      </c>
      <c r="C165" s="187" t="s">
        <v>187</v>
      </c>
      <c r="D165" s="187" t="s">
        <v>176</v>
      </c>
      <c r="E165" s="193" t="s">
        <v>7</v>
      </c>
      <c r="F165" s="198">
        <v>3680</v>
      </c>
    </row>
    <row r="166" spans="1:6" customFormat="1" ht="49.5">
      <c r="A166" s="154">
        <v>127</v>
      </c>
      <c r="B166" s="201" t="s">
        <v>758</v>
      </c>
      <c r="C166" s="187" t="s">
        <v>187</v>
      </c>
      <c r="D166" s="187" t="s">
        <v>176</v>
      </c>
      <c r="E166" s="193" t="s">
        <v>7</v>
      </c>
      <c r="F166" s="198">
        <v>3680</v>
      </c>
    </row>
    <row r="167" spans="1:6" customFormat="1" ht="49.5">
      <c r="A167" s="154">
        <v>128</v>
      </c>
      <c r="B167" s="201" t="s">
        <v>759</v>
      </c>
      <c r="C167" s="187" t="s">
        <v>187</v>
      </c>
      <c r="D167" s="187" t="s">
        <v>176</v>
      </c>
      <c r="E167" s="193" t="s">
        <v>7</v>
      </c>
      <c r="F167" s="198">
        <v>3680</v>
      </c>
    </row>
    <row r="168" spans="1:6" customFormat="1" ht="21" customHeight="1">
      <c r="A168" s="399" t="s">
        <v>514</v>
      </c>
      <c r="B168" s="400"/>
      <c r="C168" s="400"/>
      <c r="D168" s="400"/>
      <c r="E168" s="400"/>
      <c r="F168" s="401"/>
    </row>
    <row r="169" spans="1:6" customFormat="1" ht="33">
      <c r="A169" s="161">
        <v>129</v>
      </c>
      <c r="B169" s="194" t="s">
        <v>760</v>
      </c>
      <c r="C169" s="187" t="s">
        <v>187</v>
      </c>
      <c r="D169" s="187" t="s">
        <v>176</v>
      </c>
      <c r="E169" s="193" t="s">
        <v>7</v>
      </c>
      <c r="F169" s="198">
        <v>3680</v>
      </c>
    </row>
    <row r="170" spans="1:6" customFormat="1" ht="33">
      <c r="A170" s="154">
        <v>130</v>
      </c>
      <c r="B170" s="201" t="s">
        <v>761</v>
      </c>
      <c r="C170" s="187" t="s">
        <v>187</v>
      </c>
      <c r="D170" s="187" t="s">
        <v>176</v>
      </c>
      <c r="E170" s="193" t="s">
        <v>7</v>
      </c>
      <c r="F170" s="198">
        <v>3680</v>
      </c>
    </row>
    <row r="171" spans="1:6" customFormat="1" ht="50.25" customHeight="1">
      <c r="A171" s="154">
        <v>131</v>
      </c>
      <c r="B171" s="199" t="s">
        <v>762</v>
      </c>
      <c r="C171" s="187" t="s">
        <v>187</v>
      </c>
      <c r="D171" s="187" t="s">
        <v>176</v>
      </c>
      <c r="E171" s="193" t="s">
        <v>7</v>
      </c>
      <c r="F171" s="198">
        <v>3680</v>
      </c>
    </row>
    <row r="172" spans="1:6" customFormat="1" ht="33">
      <c r="A172" s="154">
        <v>132</v>
      </c>
      <c r="B172" s="202" t="s">
        <v>763</v>
      </c>
      <c r="C172" s="187" t="s">
        <v>187</v>
      </c>
      <c r="D172" s="187" t="s">
        <v>176</v>
      </c>
      <c r="E172" s="193" t="s">
        <v>7</v>
      </c>
      <c r="F172" s="198">
        <v>3680</v>
      </c>
    </row>
    <row r="173" spans="1:6" customFormat="1" ht="33">
      <c r="A173" s="161">
        <v>133</v>
      </c>
      <c r="B173" s="202" t="s">
        <v>764</v>
      </c>
      <c r="C173" s="187" t="s">
        <v>187</v>
      </c>
      <c r="D173" s="187" t="s">
        <v>176</v>
      </c>
      <c r="E173" s="193" t="s">
        <v>7</v>
      </c>
      <c r="F173" s="198">
        <v>3680</v>
      </c>
    </row>
    <row r="174" spans="1:6" customFormat="1" ht="53.25" customHeight="1">
      <c r="A174" s="154">
        <v>134</v>
      </c>
      <c r="B174" s="202" t="s">
        <v>765</v>
      </c>
      <c r="C174" s="187" t="s">
        <v>187</v>
      </c>
      <c r="D174" s="187" t="s">
        <v>176</v>
      </c>
      <c r="E174" s="193" t="s">
        <v>7</v>
      </c>
      <c r="F174" s="198">
        <v>3680</v>
      </c>
    </row>
    <row r="175" spans="1:6" customFormat="1" ht="37.5" customHeight="1">
      <c r="A175" s="161">
        <v>135</v>
      </c>
      <c r="B175" s="199" t="s">
        <v>766</v>
      </c>
      <c r="C175" s="187" t="s">
        <v>187</v>
      </c>
      <c r="D175" s="187" t="s">
        <v>176</v>
      </c>
      <c r="E175" s="193" t="s">
        <v>7</v>
      </c>
      <c r="F175" s="198">
        <v>3680</v>
      </c>
    </row>
    <row r="176" spans="1:6" customFormat="1" ht="33">
      <c r="A176" s="154">
        <v>136</v>
      </c>
      <c r="B176" s="194" t="s">
        <v>767</v>
      </c>
      <c r="C176" s="187" t="s">
        <v>187</v>
      </c>
      <c r="D176" s="187" t="s">
        <v>176</v>
      </c>
      <c r="E176" s="193" t="s">
        <v>7</v>
      </c>
      <c r="F176" s="198">
        <v>3680</v>
      </c>
    </row>
    <row r="177" spans="1:8" customFormat="1" ht="21" customHeight="1">
      <c r="A177" s="397" t="s">
        <v>518</v>
      </c>
      <c r="B177" s="398"/>
      <c r="C177" s="398"/>
      <c r="D177" s="398"/>
      <c r="E177" s="398"/>
      <c r="F177" s="398"/>
    </row>
    <row r="178" spans="1:8" customFormat="1" ht="33">
      <c r="A178" s="161">
        <v>137</v>
      </c>
      <c r="B178" s="201" t="s">
        <v>769</v>
      </c>
      <c r="C178" s="187" t="s">
        <v>187</v>
      </c>
      <c r="D178" s="187" t="s">
        <v>176</v>
      </c>
      <c r="E178" s="193" t="s">
        <v>7</v>
      </c>
      <c r="F178" s="198">
        <v>3680</v>
      </c>
    </row>
    <row r="179" spans="1:8" customFormat="1" ht="33">
      <c r="A179" s="203">
        <v>138</v>
      </c>
      <c r="B179" s="201" t="s">
        <v>768</v>
      </c>
      <c r="C179" s="187" t="s">
        <v>187</v>
      </c>
      <c r="D179" s="187" t="s">
        <v>176</v>
      </c>
      <c r="E179" s="193" t="s">
        <v>7</v>
      </c>
      <c r="F179" s="198">
        <v>3680</v>
      </c>
    </row>
    <row r="180" spans="1:8" customFormat="1" ht="33">
      <c r="A180" s="203">
        <v>139</v>
      </c>
      <c r="B180" s="201" t="s">
        <v>770</v>
      </c>
      <c r="C180" s="187" t="s">
        <v>187</v>
      </c>
      <c r="D180" s="187" t="s">
        <v>176</v>
      </c>
      <c r="E180" s="193" t="s">
        <v>7</v>
      </c>
      <c r="F180" s="198">
        <v>3680</v>
      </c>
    </row>
    <row r="181" spans="1:8" customFormat="1" ht="33">
      <c r="A181" s="161">
        <v>140</v>
      </c>
      <c r="B181" s="201" t="s">
        <v>771</v>
      </c>
      <c r="C181" s="187" t="s">
        <v>187</v>
      </c>
      <c r="D181" s="187" t="s">
        <v>176</v>
      </c>
      <c r="E181" s="193" t="s">
        <v>7</v>
      </c>
      <c r="F181" s="198">
        <v>3680</v>
      </c>
    </row>
    <row r="182" spans="1:8" customFormat="1" ht="33">
      <c r="A182" s="203">
        <v>141</v>
      </c>
      <c r="B182" s="199" t="s">
        <v>772</v>
      </c>
      <c r="C182" s="187" t="s">
        <v>187</v>
      </c>
      <c r="D182" s="187" t="s">
        <v>176</v>
      </c>
      <c r="E182" s="193" t="s">
        <v>7</v>
      </c>
      <c r="F182" s="198">
        <v>3680</v>
      </c>
      <c r="G182" s="14"/>
      <c r="H182" s="14"/>
    </row>
    <row r="183" spans="1:8" customFormat="1" ht="33">
      <c r="A183" s="203">
        <v>142</v>
      </c>
      <c r="B183" s="201" t="s">
        <v>773</v>
      </c>
      <c r="C183" s="187" t="s">
        <v>187</v>
      </c>
      <c r="D183" s="187" t="s">
        <v>176</v>
      </c>
      <c r="E183" s="193" t="s">
        <v>7</v>
      </c>
      <c r="F183" s="198">
        <v>3680</v>
      </c>
      <c r="G183" s="14"/>
      <c r="H183" s="14"/>
    </row>
    <row r="184" spans="1:8" customFormat="1" ht="33">
      <c r="A184" s="161">
        <v>143</v>
      </c>
      <c r="B184" s="194" t="s">
        <v>774</v>
      </c>
      <c r="C184" s="187" t="s">
        <v>187</v>
      </c>
      <c r="D184" s="187" t="s">
        <v>176</v>
      </c>
      <c r="E184" s="193" t="s">
        <v>7</v>
      </c>
      <c r="F184" s="198">
        <v>3680</v>
      </c>
      <c r="G184" s="14"/>
      <c r="H184" s="14"/>
    </row>
    <row r="185" spans="1:8" customFormat="1" ht="33">
      <c r="A185" s="203">
        <v>144</v>
      </c>
      <c r="B185" s="201" t="s">
        <v>775</v>
      </c>
      <c r="C185" s="187" t="s">
        <v>187</v>
      </c>
      <c r="D185" s="187" t="s">
        <v>176</v>
      </c>
      <c r="E185" s="193" t="s">
        <v>7</v>
      </c>
      <c r="F185" s="198">
        <v>3680</v>
      </c>
      <c r="G185" s="14"/>
      <c r="H185" s="14"/>
    </row>
    <row r="186" spans="1:8" customFormat="1" ht="33">
      <c r="A186" s="203">
        <v>145</v>
      </c>
      <c r="B186" s="201" t="s">
        <v>776</v>
      </c>
      <c r="C186" s="187" t="s">
        <v>187</v>
      </c>
      <c r="D186" s="187" t="s">
        <v>176</v>
      </c>
      <c r="E186" s="193" t="s">
        <v>7</v>
      </c>
      <c r="F186" s="198">
        <v>3680</v>
      </c>
      <c r="G186" s="14"/>
      <c r="H186" s="14"/>
    </row>
    <row r="187" spans="1:8" customFormat="1" ht="33">
      <c r="A187" s="161">
        <v>146</v>
      </c>
      <c r="B187" s="202" t="s">
        <v>777</v>
      </c>
      <c r="C187" s="187" t="s">
        <v>187</v>
      </c>
      <c r="D187" s="187" t="s">
        <v>176</v>
      </c>
      <c r="E187" s="193" t="s">
        <v>7</v>
      </c>
      <c r="F187" s="198">
        <v>3680</v>
      </c>
      <c r="G187" s="14"/>
      <c r="H187" s="14"/>
    </row>
    <row r="188" spans="1:8" customFormat="1" ht="33">
      <c r="A188" s="203">
        <v>147</v>
      </c>
      <c r="B188" s="201" t="s">
        <v>778</v>
      </c>
      <c r="C188" s="187" t="s">
        <v>187</v>
      </c>
      <c r="D188" s="187" t="s">
        <v>176</v>
      </c>
      <c r="E188" s="193" t="s">
        <v>7</v>
      </c>
      <c r="F188" s="198">
        <v>3680</v>
      </c>
      <c r="G188" s="14"/>
      <c r="H188" s="14"/>
    </row>
    <row r="189" spans="1:8" customFormat="1" ht="33">
      <c r="A189" s="203">
        <v>148</v>
      </c>
      <c r="B189" s="201" t="s">
        <v>779</v>
      </c>
      <c r="C189" s="187" t="s">
        <v>187</v>
      </c>
      <c r="D189" s="187" t="s">
        <v>176</v>
      </c>
      <c r="E189" s="193" t="s">
        <v>7</v>
      </c>
      <c r="F189" s="198">
        <v>3680</v>
      </c>
      <c r="G189" s="14"/>
      <c r="H189" s="14"/>
    </row>
    <row r="190" spans="1:8" customFormat="1" ht="33">
      <c r="A190" s="161">
        <v>149</v>
      </c>
      <c r="B190" s="201" t="s">
        <v>780</v>
      </c>
      <c r="C190" s="187" t="s">
        <v>187</v>
      </c>
      <c r="D190" s="187" t="s">
        <v>176</v>
      </c>
      <c r="E190" s="193" t="s">
        <v>7</v>
      </c>
      <c r="F190" s="198">
        <v>3680</v>
      </c>
      <c r="G190" s="14"/>
      <c r="H190" s="14"/>
    </row>
    <row r="191" spans="1:8" customFormat="1" ht="34.5" customHeight="1">
      <c r="A191" s="203">
        <v>150</v>
      </c>
      <c r="B191" s="201" t="s">
        <v>781</v>
      </c>
      <c r="C191" s="187" t="s">
        <v>187</v>
      </c>
      <c r="D191" s="187" t="s">
        <v>176</v>
      </c>
      <c r="E191" s="193" t="s">
        <v>7</v>
      </c>
      <c r="F191" s="198">
        <v>3680</v>
      </c>
      <c r="G191" s="14"/>
      <c r="H191" s="14"/>
    </row>
    <row r="192" spans="1:8" customFormat="1" ht="33">
      <c r="A192" s="203">
        <v>151</v>
      </c>
      <c r="B192" s="201" t="s">
        <v>782</v>
      </c>
      <c r="C192" s="187" t="s">
        <v>187</v>
      </c>
      <c r="D192" s="187" t="s">
        <v>176</v>
      </c>
      <c r="E192" s="193" t="s">
        <v>7</v>
      </c>
      <c r="F192" s="198">
        <v>3680</v>
      </c>
      <c r="G192" s="14"/>
      <c r="H192" s="14"/>
    </row>
    <row r="193" spans="1:8" customFormat="1" ht="21" customHeight="1">
      <c r="A193" s="402" t="s">
        <v>448</v>
      </c>
      <c r="B193" s="391"/>
      <c r="C193" s="187" t="s">
        <v>187</v>
      </c>
      <c r="D193" s="187" t="s">
        <v>176</v>
      </c>
      <c r="E193" s="188"/>
      <c r="F193" s="204"/>
      <c r="G193" s="14"/>
      <c r="H193" s="14"/>
    </row>
    <row r="194" spans="1:8" customFormat="1" ht="49.5">
      <c r="A194" s="161">
        <v>152</v>
      </c>
      <c r="B194" s="194" t="s">
        <v>515</v>
      </c>
      <c r="C194" s="265" t="s">
        <v>187</v>
      </c>
      <c r="D194" s="265" t="s">
        <v>176</v>
      </c>
      <c r="E194" s="25">
        <v>7</v>
      </c>
      <c r="F194" s="264">
        <v>18000</v>
      </c>
      <c r="G194" s="14"/>
      <c r="H194" s="14"/>
    </row>
    <row r="195" spans="1:8" customFormat="1" ht="49.5">
      <c r="A195" s="154">
        <v>153</v>
      </c>
      <c r="B195" s="194" t="s">
        <v>516</v>
      </c>
      <c r="C195" s="265" t="s">
        <v>187</v>
      </c>
      <c r="D195" s="265" t="s">
        <v>176</v>
      </c>
      <c r="E195" s="25">
        <v>7</v>
      </c>
      <c r="F195" s="264">
        <v>18000</v>
      </c>
      <c r="G195" s="14"/>
      <c r="H195" s="14"/>
    </row>
    <row r="196" spans="1:8" customFormat="1" ht="49.5">
      <c r="A196" s="154">
        <v>154</v>
      </c>
      <c r="B196" s="194" t="s">
        <v>517</v>
      </c>
      <c r="C196" s="265" t="s">
        <v>187</v>
      </c>
      <c r="D196" s="265" t="s">
        <v>176</v>
      </c>
      <c r="E196" s="25">
        <v>7</v>
      </c>
      <c r="F196" s="264">
        <v>18000</v>
      </c>
      <c r="G196" s="14"/>
      <c r="H196" s="14"/>
    </row>
    <row r="197" spans="1:8" customFormat="1" ht="49.5">
      <c r="A197" s="25">
        <v>155</v>
      </c>
      <c r="B197" s="194" t="s">
        <v>618</v>
      </c>
      <c r="C197" s="265" t="s">
        <v>187</v>
      </c>
      <c r="D197" s="265" t="s">
        <v>176</v>
      </c>
      <c r="E197" s="25">
        <v>7</v>
      </c>
      <c r="F197" s="264">
        <v>24000</v>
      </c>
      <c r="G197" s="14"/>
      <c r="H197" s="14"/>
    </row>
    <row r="198" spans="1:8" ht="20.25" customHeight="1">
      <c r="A198" s="387" t="s">
        <v>524</v>
      </c>
      <c r="B198" s="388"/>
      <c r="C198" s="388"/>
      <c r="D198" s="388"/>
      <c r="E198" s="388"/>
      <c r="F198" s="389"/>
    </row>
    <row r="199" spans="1:8" ht="16.5">
      <c r="A199" s="237">
        <v>156</v>
      </c>
      <c r="B199" s="208" t="s">
        <v>525</v>
      </c>
      <c r="C199" s="205" t="s">
        <v>187</v>
      </c>
      <c r="D199" s="24" t="s">
        <v>173</v>
      </c>
      <c r="E199" s="206" t="s">
        <v>91</v>
      </c>
      <c r="F199" s="207">
        <v>127000</v>
      </c>
    </row>
  </sheetData>
  <mergeCells count="24">
    <mergeCell ref="A158:F158"/>
    <mergeCell ref="A159:F159"/>
    <mergeCell ref="A164:F164"/>
    <mergeCell ref="A1:F1"/>
    <mergeCell ref="A7:F7"/>
    <mergeCell ref="A143:F143"/>
    <mergeCell ref="A145:F145"/>
    <mergeCell ref="A147:F147"/>
    <mergeCell ref="A198:F198"/>
    <mergeCell ref="A151:F151"/>
    <mergeCell ref="A153:F153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68:F168"/>
    <mergeCell ref="A177:F177"/>
    <mergeCell ref="A193:B193"/>
  </mergeCells>
  <pageMargins left="0.7" right="0.7" top="0.75" bottom="0.75" header="0.3" footer="0.3"/>
  <pageSetup paperSize="9" scale="74" fitToHeight="0" orientation="portrait" r:id="rId1"/>
  <rowBreaks count="1" manualBreakCount="1"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6"/>
  <sheetViews>
    <sheetView view="pageBreakPreview" topLeftCell="A43" zoomScaleNormal="100" zoomScaleSheetLayoutView="100" workbookViewId="0">
      <selection activeCell="D50" sqref="D50"/>
    </sheetView>
  </sheetViews>
  <sheetFormatPr defaultRowHeight="15"/>
  <cols>
    <col min="1" max="1" width="5.85546875" style="8" customWidth="1"/>
    <col min="2" max="2" width="41.7109375" style="10" customWidth="1"/>
    <col min="3" max="3" width="18.85546875" style="11" customWidth="1"/>
    <col min="4" max="4" width="9" style="8" customWidth="1"/>
    <col min="5" max="5" width="11.5703125" style="9" customWidth="1"/>
    <col min="6" max="6" width="15.5703125" style="9" customWidth="1"/>
    <col min="7" max="7" width="17.85546875" style="8" customWidth="1"/>
    <col min="8" max="8" width="17" customWidth="1"/>
    <col min="9" max="9" width="20" customWidth="1"/>
  </cols>
  <sheetData>
    <row r="1" spans="1:9" ht="38.25" customHeight="1">
      <c r="A1" s="414" t="s">
        <v>390</v>
      </c>
      <c r="B1" s="415"/>
      <c r="C1" s="415"/>
      <c r="D1" s="415"/>
      <c r="E1" s="415"/>
      <c r="F1" s="415"/>
      <c r="G1" s="415"/>
      <c r="H1" s="415"/>
      <c r="I1" s="416"/>
    </row>
    <row r="2" spans="1:9" ht="57.75" customHeight="1">
      <c r="A2" s="239" t="s">
        <v>72</v>
      </c>
      <c r="B2" s="238" t="s">
        <v>71</v>
      </c>
      <c r="C2" s="164" t="s">
        <v>70</v>
      </c>
      <c r="D2" s="164" t="s">
        <v>195</v>
      </c>
      <c r="E2" s="266" t="s">
        <v>209</v>
      </c>
      <c r="F2" s="164" t="s">
        <v>350</v>
      </c>
      <c r="G2" s="164" t="s">
        <v>351</v>
      </c>
      <c r="H2" s="164" t="s">
        <v>389</v>
      </c>
      <c r="I2" s="164" t="s">
        <v>393</v>
      </c>
    </row>
    <row r="3" spans="1:9" ht="49.5">
      <c r="A3" s="32">
        <v>1</v>
      </c>
      <c r="B3" s="30" t="s">
        <v>280</v>
      </c>
      <c r="C3" s="31" t="s">
        <v>340</v>
      </c>
      <c r="D3" s="32" t="s">
        <v>210</v>
      </c>
      <c r="E3" s="33" t="s">
        <v>89</v>
      </c>
      <c r="F3" s="29">
        <v>3080.0000000000005</v>
      </c>
      <c r="G3" s="29">
        <v>3300.0000000000005</v>
      </c>
      <c r="H3" s="32" t="s">
        <v>349</v>
      </c>
      <c r="I3" s="32" t="s">
        <v>349</v>
      </c>
    </row>
    <row r="4" spans="1:9" ht="66">
      <c r="A4" s="32">
        <v>2</v>
      </c>
      <c r="B4" s="30" t="s">
        <v>281</v>
      </c>
      <c r="C4" s="31" t="s">
        <v>340</v>
      </c>
      <c r="D4" s="32" t="s">
        <v>210</v>
      </c>
      <c r="E4" s="33" t="s">
        <v>89</v>
      </c>
      <c r="F4" s="29">
        <v>3080.0000000000005</v>
      </c>
      <c r="G4" s="29">
        <v>3300.0000000000005</v>
      </c>
      <c r="H4" s="32" t="s">
        <v>349</v>
      </c>
      <c r="I4" s="32" t="s">
        <v>349</v>
      </c>
    </row>
    <row r="5" spans="1:9" ht="49.5">
      <c r="A5" s="32">
        <v>3</v>
      </c>
      <c r="B5" s="30" t="s">
        <v>288</v>
      </c>
      <c r="C5" s="31" t="s">
        <v>289</v>
      </c>
      <c r="D5" s="32" t="s">
        <v>210</v>
      </c>
      <c r="E5" s="33" t="s">
        <v>89</v>
      </c>
      <c r="F5" s="29">
        <v>3080.0000000000005</v>
      </c>
      <c r="G5" s="29">
        <v>3300.0000000000005</v>
      </c>
      <c r="H5" s="32" t="s">
        <v>349</v>
      </c>
      <c r="I5" s="32" t="s">
        <v>349</v>
      </c>
    </row>
    <row r="6" spans="1:9" ht="44.25" customHeight="1">
      <c r="A6" s="32">
        <v>4</v>
      </c>
      <c r="B6" s="30" t="s">
        <v>282</v>
      </c>
      <c r="C6" s="31" t="s">
        <v>340</v>
      </c>
      <c r="D6" s="32" t="s">
        <v>210</v>
      </c>
      <c r="E6" s="33" t="s">
        <v>89</v>
      </c>
      <c r="F6" s="29">
        <v>3080.0000000000005</v>
      </c>
      <c r="G6" s="29">
        <v>3300.0000000000005</v>
      </c>
      <c r="H6" s="32" t="s">
        <v>349</v>
      </c>
      <c r="I6" s="32" t="s">
        <v>349</v>
      </c>
    </row>
    <row r="7" spans="1:9" ht="49.5">
      <c r="A7" s="32">
        <v>5</v>
      </c>
      <c r="B7" s="30" t="s">
        <v>283</v>
      </c>
      <c r="C7" s="31" t="s">
        <v>340</v>
      </c>
      <c r="D7" s="32" t="s">
        <v>210</v>
      </c>
      <c r="E7" s="33" t="s">
        <v>89</v>
      </c>
      <c r="F7" s="29">
        <v>5720.0000000000009</v>
      </c>
      <c r="G7" s="29">
        <v>5940.0000000000009</v>
      </c>
      <c r="H7" s="32" t="s">
        <v>349</v>
      </c>
      <c r="I7" s="32" t="s">
        <v>349</v>
      </c>
    </row>
    <row r="8" spans="1:9" ht="49.5">
      <c r="A8" s="32">
        <v>6</v>
      </c>
      <c r="B8" s="30" t="s">
        <v>284</v>
      </c>
      <c r="C8" s="31" t="s">
        <v>340</v>
      </c>
      <c r="D8" s="32" t="s">
        <v>210</v>
      </c>
      <c r="E8" s="33" t="s">
        <v>89</v>
      </c>
      <c r="F8" s="29">
        <v>5720.0000000000009</v>
      </c>
      <c r="G8" s="29">
        <v>5940.0000000000009</v>
      </c>
      <c r="H8" s="32" t="s">
        <v>349</v>
      </c>
      <c r="I8" s="32" t="s">
        <v>349</v>
      </c>
    </row>
    <row r="9" spans="1:9" ht="49.5">
      <c r="A9" s="32">
        <v>7</v>
      </c>
      <c r="B9" s="30" t="s">
        <v>285</v>
      </c>
      <c r="C9" s="31" t="s">
        <v>240</v>
      </c>
      <c r="D9" s="32" t="s">
        <v>210</v>
      </c>
      <c r="E9" s="33" t="s">
        <v>89</v>
      </c>
      <c r="F9" s="29">
        <v>5720.0000000000009</v>
      </c>
      <c r="G9" s="29">
        <v>5940.0000000000009</v>
      </c>
      <c r="H9" s="32" t="s">
        <v>349</v>
      </c>
      <c r="I9" s="32" t="s">
        <v>207</v>
      </c>
    </row>
    <row r="10" spans="1:9" ht="49.5">
      <c r="A10" s="32">
        <v>8</v>
      </c>
      <c r="B10" s="30" t="s">
        <v>286</v>
      </c>
      <c r="C10" s="31" t="s">
        <v>287</v>
      </c>
      <c r="D10" s="32" t="s">
        <v>210</v>
      </c>
      <c r="E10" s="33" t="s">
        <v>89</v>
      </c>
      <c r="F10" s="29">
        <v>5720.0000000000009</v>
      </c>
      <c r="G10" s="29">
        <v>5940.0000000000009</v>
      </c>
      <c r="H10" s="32" t="s">
        <v>349</v>
      </c>
      <c r="I10" s="32" t="s">
        <v>207</v>
      </c>
    </row>
    <row r="11" spans="1:9" ht="49.5">
      <c r="A11" s="32">
        <v>9</v>
      </c>
      <c r="B11" s="30" t="s">
        <v>290</v>
      </c>
      <c r="C11" s="31" t="s">
        <v>289</v>
      </c>
      <c r="D11" s="32" t="s">
        <v>210</v>
      </c>
      <c r="E11" s="33" t="s">
        <v>89</v>
      </c>
      <c r="F11" s="29">
        <v>5720.0000000000009</v>
      </c>
      <c r="G11" s="29">
        <v>5940.0000000000009</v>
      </c>
      <c r="H11" s="32" t="s">
        <v>349</v>
      </c>
      <c r="I11" s="32" t="s">
        <v>349</v>
      </c>
    </row>
    <row r="12" spans="1:9" ht="66">
      <c r="A12" s="32">
        <v>10</v>
      </c>
      <c r="B12" s="30" t="s">
        <v>291</v>
      </c>
      <c r="C12" s="31" t="s">
        <v>340</v>
      </c>
      <c r="D12" s="32" t="s">
        <v>210</v>
      </c>
      <c r="E12" s="33" t="s">
        <v>89</v>
      </c>
      <c r="F12" s="29">
        <v>5720.0000000000009</v>
      </c>
      <c r="G12" s="29">
        <v>5940.0000000000009</v>
      </c>
      <c r="H12" s="32" t="s">
        <v>349</v>
      </c>
      <c r="I12" s="32" t="s">
        <v>349</v>
      </c>
    </row>
    <row r="13" spans="1:9" ht="49.5">
      <c r="A13" s="32">
        <v>11</v>
      </c>
      <c r="B13" s="30" t="s">
        <v>241</v>
      </c>
      <c r="C13" s="31" t="s">
        <v>340</v>
      </c>
      <c r="D13" s="32" t="s">
        <v>210</v>
      </c>
      <c r="E13" s="33" t="s">
        <v>89</v>
      </c>
      <c r="F13" s="29">
        <v>5720.0000000000009</v>
      </c>
      <c r="G13" s="29">
        <v>5940.0000000000009</v>
      </c>
      <c r="H13" s="32" t="s">
        <v>349</v>
      </c>
      <c r="I13" s="32" t="s">
        <v>349</v>
      </c>
    </row>
    <row r="14" spans="1:9" ht="49.5">
      <c r="A14" s="32">
        <v>12</v>
      </c>
      <c r="B14" s="30" t="s">
        <v>242</v>
      </c>
      <c r="C14" s="31" t="s">
        <v>340</v>
      </c>
      <c r="D14" s="32" t="s">
        <v>210</v>
      </c>
      <c r="E14" s="33" t="s">
        <v>89</v>
      </c>
      <c r="F14" s="29">
        <v>5720.0000000000009</v>
      </c>
      <c r="G14" s="29">
        <v>5940.0000000000009</v>
      </c>
      <c r="H14" s="32" t="s">
        <v>349</v>
      </c>
      <c r="I14" s="32" t="s">
        <v>349</v>
      </c>
    </row>
    <row r="15" spans="1:9" ht="49.5">
      <c r="A15" s="32">
        <v>13</v>
      </c>
      <c r="B15" s="30" t="s">
        <v>243</v>
      </c>
      <c r="C15" s="31" t="s">
        <v>292</v>
      </c>
      <c r="D15" s="32" t="s">
        <v>210</v>
      </c>
      <c r="E15" s="33" t="s">
        <v>89</v>
      </c>
      <c r="F15" s="29">
        <v>5720.0000000000009</v>
      </c>
      <c r="G15" s="29">
        <v>5940.0000000000009</v>
      </c>
      <c r="H15" s="32" t="s">
        <v>349</v>
      </c>
      <c r="I15" s="32" t="s">
        <v>349</v>
      </c>
    </row>
    <row r="16" spans="1:9" ht="49.5">
      <c r="A16" s="32">
        <v>14</v>
      </c>
      <c r="B16" s="30" t="s">
        <v>244</v>
      </c>
      <c r="C16" s="31" t="s">
        <v>292</v>
      </c>
      <c r="D16" s="32" t="s">
        <v>210</v>
      </c>
      <c r="E16" s="33" t="s">
        <v>89</v>
      </c>
      <c r="F16" s="29">
        <v>5720.0000000000009</v>
      </c>
      <c r="G16" s="29">
        <v>5940.0000000000009</v>
      </c>
      <c r="H16" s="32" t="s">
        <v>349</v>
      </c>
      <c r="I16" s="32" t="s">
        <v>349</v>
      </c>
    </row>
    <row r="17" spans="1:9" ht="49.5">
      <c r="A17" s="32">
        <v>15</v>
      </c>
      <c r="B17" s="30" t="s">
        <v>293</v>
      </c>
      <c r="C17" s="31" t="s">
        <v>340</v>
      </c>
      <c r="D17" s="32" t="s">
        <v>210</v>
      </c>
      <c r="E17" s="33" t="s">
        <v>89</v>
      </c>
      <c r="F17" s="29">
        <v>5720.0000000000009</v>
      </c>
      <c r="G17" s="29">
        <v>5940.0000000000009</v>
      </c>
      <c r="H17" s="32" t="s">
        <v>349</v>
      </c>
      <c r="I17" s="32" t="s">
        <v>349</v>
      </c>
    </row>
    <row r="18" spans="1:9" ht="49.5">
      <c r="A18" s="32">
        <v>16</v>
      </c>
      <c r="B18" s="30" t="s">
        <v>308</v>
      </c>
      <c r="C18" s="31" t="s">
        <v>294</v>
      </c>
      <c r="D18" s="32" t="s">
        <v>210</v>
      </c>
      <c r="E18" s="33" t="s">
        <v>89</v>
      </c>
      <c r="F18" s="29">
        <v>5720.0000000000009</v>
      </c>
      <c r="G18" s="29">
        <v>5940.0000000000009</v>
      </c>
      <c r="H18" s="32" t="s">
        <v>349</v>
      </c>
      <c r="I18" s="32" t="s">
        <v>349</v>
      </c>
    </row>
    <row r="19" spans="1:9" ht="66">
      <c r="A19" s="32">
        <v>17</v>
      </c>
      <c r="B19" s="30" t="s">
        <v>296</v>
      </c>
      <c r="C19" s="31" t="s">
        <v>295</v>
      </c>
      <c r="D19" s="32" t="s">
        <v>210</v>
      </c>
      <c r="E19" s="33" t="s">
        <v>89</v>
      </c>
      <c r="F19" s="29">
        <v>5720.0000000000009</v>
      </c>
      <c r="G19" s="29">
        <v>5940.0000000000009</v>
      </c>
      <c r="H19" s="32" t="s">
        <v>349</v>
      </c>
      <c r="I19" s="32" t="s">
        <v>349</v>
      </c>
    </row>
    <row r="20" spans="1:9" ht="49.5">
      <c r="A20" s="32">
        <v>18</v>
      </c>
      <c r="B20" s="30" t="s">
        <v>297</v>
      </c>
      <c r="C20" s="31" t="s">
        <v>298</v>
      </c>
      <c r="D20" s="32" t="s">
        <v>210</v>
      </c>
      <c r="E20" s="33" t="s">
        <v>89</v>
      </c>
      <c r="F20" s="29">
        <v>5720.0000000000009</v>
      </c>
      <c r="G20" s="29">
        <v>5940.0000000000009</v>
      </c>
      <c r="H20" s="32" t="s">
        <v>349</v>
      </c>
      <c r="I20" s="32" t="s">
        <v>349</v>
      </c>
    </row>
    <row r="21" spans="1:9" ht="49.5">
      <c r="A21" s="32">
        <v>19</v>
      </c>
      <c r="B21" s="30" t="s">
        <v>245</v>
      </c>
      <c r="C21" s="31" t="s">
        <v>88</v>
      </c>
      <c r="D21" s="32" t="s">
        <v>210</v>
      </c>
      <c r="E21" s="33" t="s">
        <v>89</v>
      </c>
      <c r="F21" s="29">
        <v>5720.0000000000009</v>
      </c>
      <c r="G21" s="29">
        <v>5940.0000000000009</v>
      </c>
      <c r="H21" s="32" t="s">
        <v>349</v>
      </c>
      <c r="I21" s="32" t="s">
        <v>207</v>
      </c>
    </row>
    <row r="22" spans="1:9" ht="49.5">
      <c r="A22" s="32">
        <v>20</v>
      </c>
      <c r="B22" s="30" t="s">
        <v>246</v>
      </c>
      <c r="C22" s="31" t="s">
        <v>247</v>
      </c>
      <c r="D22" s="32" t="s">
        <v>210</v>
      </c>
      <c r="E22" s="33" t="s">
        <v>89</v>
      </c>
      <c r="F22" s="29">
        <v>5720.0000000000009</v>
      </c>
      <c r="G22" s="29">
        <v>5940.0000000000009</v>
      </c>
      <c r="H22" s="32" t="s">
        <v>349</v>
      </c>
      <c r="I22" s="32" t="s">
        <v>207</v>
      </c>
    </row>
    <row r="23" spans="1:9" ht="49.5">
      <c r="A23" s="32">
        <v>21</v>
      </c>
      <c r="B23" s="30" t="s">
        <v>248</v>
      </c>
      <c r="C23" s="31" t="s">
        <v>247</v>
      </c>
      <c r="D23" s="32" t="s">
        <v>210</v>
      </c>
      <c r="E23" s="33" t="s">
        <v>89</v>
      </c>
      <c r="F23" s="29">
        <v>5720.0000000000009</v>
      </c>
      <c r="G23" s="29">
        <v>5940.0000000000009</v>
      </c>
      <c r="H23" s="32" t="s">
        <v>349</v>
      </c>
      <c r="I23" s="32" t="s">
        <v>207</v>
      </c>
    </row>
    <row r="24" spans="1:9" ht="66">
      <c r="A24" s="32">
        <v>22</v>
      </c>
      <c r="B24" s="30" t="s">
        <v>271</v>
      </c>
      <c r="C24" s="31" t="s">
        <v>340</v>
      </c>
      <c r="D24" s="32" t="s">
        <v>210</v>
      </c>
      <c r="E24" s="33" t="s">
        <v>89</v>
      </c>
      <c r="F24" s="29">
        <v>3300.0000000000005</v>
      </c>
      <c r="G24" s="29">
        <v>3520.0000000000005</v>
      </c>
      <c r="H24" s="32" t="s">
        <v>349</v>
      </c>
      <c r="I24" s="32" t="s">
        <v>349</v>
      </c>
    </row>
    <row r="25" spans="1:9" ht="82.5">
      <c r="A25" s="32">
        <v>23</v>
      </c>
      <c r="B25" s="30" t="s">
        <v>299</v>
      </c>
      <c r="C25" s="31" t="s">
        <v>340</v>
      </c>
      <c r="D25" s="32" t="s">
        <v>210</v>
      </c>
      <c r="E25" s="33" t="s">
        <v>89</v>
      </c>
      <c r="F25" s="29">
        <v>3300.0000000000005</v>
      </c>
      <c r="G25" s="29">
        <v>3520.0000000000005</v>
      </c>
      <c r="H25" s="32" t="s">
        <v>349</v>
      </c>
      <c r="I25" s="32" t="s">
        <v>349</v>
      </c>
    </row>
    <row r="26" spans="1:9" ht="49.5">
      <c r="A26" s="32">
        <v>24</v>
      </c>
      <c r="B26" s="30" t="s">
        <v>300</v>
      </c>
      <c r="C26" s="31" t="s">
        <v>301</v>
      </c>
      <c r="D26" s="32" t="s">
        <v>210</v>
      </c>
      <c r="E26" s="33" t="s">
        <v>89</v>
      </c>
      <c r="F26" s="29">
        <v>3300.0000000000005</v>
      </c>
      <c r="G26" s="29">
        <v>3520.0000000000005</v>
      </c>
      <c r="H26" s="32" t="s">
        <v>349</v>
      </c>
      <c r="I26" s="32" t="s">
        <v>349</v>
      </c>
    </row>
    <row r="27" spans="1:9" ht="66">
      <c r="A27" s="32">
        <v>25</v>
      </c>
      <c r="B27" s="30" t="s">
        <v>272</v>
      </c>
      <c r="C27" s="31" t="s">
        <v>340</v>
      </c>
      <c r="D27" s="32" t="s">
        <v>210</v>
      </c>
      <c r="E27" s="33" t="s">
        <v>89</v>
      </c>
      <c r="F27" s="29">
        <v>3300.0000000000005</v>
      </c>
      <c r="G27" s="29">
        <v>3520.0000000000005</v>
      </c>
      <c r="H27" s="32" t="s">
        <v>349</v>
      </c>
      <c r="I27" s="32" t="s">
        <v>349</v>
      </c>
    </row>
    <row r="28" spans="1:9" ht="66">
      <c r="A28" s="32">
        <v>26</v>
      </c>
      <c r="B28" s="30" t="s">
        <v>273</v>
      </c>
      <c r="C28" s="31" t="s">
        <v>292</v>
      </c>
      <c r="D28" s="32" t="s">
        <v>210</v>
      </c>
      <c r="E28" s="33" t="s">
        <v>89</v>
      </c>
      <c r="F28" s="29">
        <v>3300.0000000000005</v>
      </c>
      <c r="G28" s="29">
        <v>3520.0000000000005</v>
      </c>
      <c r="H28" s="32" t="s">
        <v>349</v>
      </c>
      <c r="I28" s="32" t="s">
        <v>349</v>
      </c>
    </row>
    <row r="29" spans="1:9" ht="66">
      <c r="A29" s="32">
        <v>27</v>
      </c>
      <c r="B29" s="30" t="s">
        <v>302</v>
      </c>
      <c r="C29" s="31" t="s">
        <v>292</v>
      </c>
      <c r="D29" s="32" t="s">
        <v>210</v>
      </c>
      <c r="E29" s="33" t="s">
        <v>89</v>
      </c>
      <c r="F29" s="29">
        <v>3300.0000000000005</v>
      </c>
      <c r="G29" s="29">
        <v>3520.0000000000005</v>
      </c>
      <c r="H29" s="32" t="s">
        <v>349</v>
      </c>
      <c r="I29" s="32" t="s">
        <v>349</v>
      </c>
    </row>
    <row r="30" spans="1:9" ht="66">
      <c r="A30" s="32">
        <v>28</v>
      </c>
      <c r="B30" s="30" t="s">
        <v>303</v>
      </c>
      <c r="C30" s="31" t="s">
        <v>340</v>
      </c>
      <c r="D30" s="32" t="s">
        <v>210</v>
      </c>
      <c r="E30" s="33" t="s">
        <v>89</v>
      </c>
      <c r="F30" s="29">
        <v>3300.0000000000005</v>
      </c>
      <c r="G30" s="29">
        <v>3520.0000000000005</v>
      </c>
      <c r="H30" s="32" t="s">
        <v>349</v>
      </c>
      <c r="I30" s="32" t="s">
        <v>349</v>
      </c>
    </row>
    <row r="31" spans="1:9" ht="66">
      <c r="A31" s="32">
        <v>29</v>
      </c>
      <c r="B31" s="30" t="s">
        <v>309</v>
      </c>
      <c r="C31" s="31" t="s">
        <v>294</v>
      </c>
      <c r="D31" s="32" t="s">
        <v>210</v>
      </c>
      <c r="E31" s="33" t="s">
        <v>89</v>
      </c>
      <c r="F31" s="29">
        <v>3300.0000000000005</v>
      </c>
      <c r="G31" s="29">
        <v>3520.0000000000005</v>
      </c>
      <c r="H31" s="32" t="s">
        <v>349</v>
      </c>
      <c r="I31" s="32" t="s">
        <v>349</v>
      </c>
    </row>
    <row r="32" spans="1:9" ht="66">
      <c r="A32" s="32">
        <v>30</v>
      </c>
      <c r="B32" s="30" t="s">
        <v>304</v>
      </c>
      <c r="C32" s="31" t="s">
        <v>298</v>
      </c>
      <c r="D32" s="32" t="s">
        <v>210</v>
      </c>
      <c r="E32" s="33" t="s">
        <v>89</v>
      </c>
      <c r="F32" s="29">
        <v>3300.0000000000005</v>
      </c>
      <c r="G32" s="29">
        <v>3520.0000000000005</v>
      </c>
      <c r="H32" s="32" t="s">
        <v>349</v>
      </c>
      <c r="I32" s="32" t="s">
        <v>349</v>
      </c>
    </row>
    <row r="33" spans="1:9" ht="49.5">
      <c r="A33" s="32">
        <v>31</v>
      </c>
      <c r="B33" s="30" t="s">
        <v>274</v>
      </c>
      <c r="C33" s="31" t="s">
        <v>237</v>
      </c>
      <c r="D33" s="32" t="s">
        <v>210</v>
      </c>
      <c r="E33" s="33" t="s">
        <v>89</v>
      </c>
      <c r="F33" s="29">
        <v>3300.0000000000005</v>
      </c>
      <c r="G33" s="29">
        <v>3520.0000000000005</v>
      </c>
      <c r="H33" s="32" t="s">
        <v>349</v>
      </c>
      <c r="I33" s="32" t="s">
        <v>207</v>
      </c>
    </row>
    <row r="34" spans="1:9" ht="49.5">
      <c r="A34" s="32">
        <v>32</v>
      </c>
      <c r="B34" s="30" t="s">
        <v>0</v>
      </c>
      <c r="C34" s="31" t="s">
        <v>197</v>
      </c>
      <c r="D34" s="32" t="s">
        <v>210</v>
      </c>
      <c r="E34" s="33" t="s">
        <v>89</v>
      </c>
      <c r="F34" s="29">
        <v>3080.0000000000005</v>
      </c>
      <c r="G34" s="29">
        <v>3300.0000000000005</v>
      </c>
      <c r="H34" s="32" t="s">
        <v>349</v>
      </c>
      <c r="I34" s="32" t="s">
        <v>207</v>
      </c>
    </row>
    <row r="35" spans="1:9" ht="49.5">
      <c r="A35" s="32">
        <v>33</v>
      </c>
      <c r="B35" s="30" t="s">
        <v>276</v>
      </c>
      <c r="C35" s="31" t="s">
        <v>275</v>
      </c>
      <c r="D35" s="32" t="s">
        <v>210</v>
      </c>
      <c r="E35" s="33" t="s">
        <v>89</v>
      </c>
      <c r="F35" s="29">
        <v>3080.0000000000005</v>
      </c>
      <c r="G35" s="29">
        <v>3300.0000000000005</v>
      </c>
      <c r="H35" s="32" t="s">
        <v>349</v>
      </c>
      <c r="I35" s="32" t="s">
        <v>207</v>
      </c>
    </row>
    <row r="36" spans="1:9" ht="49.5">
      <c r="A36" s="32">
        <v>34</v>
      </c>
      <c r="B36" s="30" t="s">
        <v>306</v>
      </c>
      <c r="C36" s="31" t="s">
        <v>305</v>
      </c>
      <c r="D36" s="32" t="s">
        <v>210</v>
      </c>
      <c r="E36" s="33" t="s">
        <v>89</v>
      </c>
      <c r="F36" s="29">
        <v>3080.0000000000005</v>
      </c>
      <c r="G36" s="29">
        <v>3300.0000000000005</v>
      </c>
      <c r="H36" s="32" t="s">
        <v>349</v>
      </c>
      <c r="I36" s="32" t="s">
        <v>207</v>
      </c>
    </row>
    <row r="37" spans="1:9" ht="49.5">
      <c r="A37" s="32">
        <v>35</v>
      </c>
      <c r="B37" s="30" t="s">
        <v>1</v>
      </c>
      <c r="C37" s="31" t="s">
        <v>238</v>
      </c>
      <c r="D37" s="32" t="s">
        <v>210</v>
      </c>
      <c r="E37" s="33" t="s">
        <v>89</v>
      </c>
      <c r="F37" s="29">
        <v>3860</v>
      </c>
      <c r="G37" s="29">
        <v>4060</v>
      </c>
      <c r="H37" s="32" t="s">
        <v>349</v>
      </c>
      <c r="I37" s="32" t="s">
        <v>207</v>
      </c>
    </row>
    <row r="38" spans="1:9" ht="49.5">
      <c r="A38" s="32">
        <v>36</v>
      </c>
      <c r="B38" s="30" t="s">
        <v>2</v>
      </c>
      <c r="C38" s="31" t="s">
        <v>239</v>
      </c>
      <c r="D38" s="32" t="s">
        <v>210</v>
      </c>
      <c r="E38" s="33" t="s">
        <v>89</v>
      </c>
      <c r="F38" s="29">
        <v>5720.0000000000009</v>
      </c>
      <c r="G38" s="29">
        <v>5940.0000000000009</v>
      </c>
      <c r="H38" s="32" t="s">
        <v>349</v>
      </c>
      <c r="I38" s="32" t="s">
        <v>207</v>
      </c>
    </row>
    <row r="39" spans="1:9" ht="66">
      <c r="A39" s="32">
        <v>37</v>
      </c>
      <c r="B39" s="30" t="s">
        <v>307</v>
      </c>
      <c r="C39" s="31" t="s">
        <v>340</v>
      </c>
      <c r="D39" s="32" t="s">
        <v>210</v>
      </c>
      <c r="E39" s="33" t="s">
        <v>89</v>
      </c>
      <c r="F39" s="29">
        <v>1100</v>
      </c>
      <c r="G39" s="29">
        <v>1320</v>
      </c>
      <c r="H39" s="32" t="s">
        <v>349</v>
      </c>
      <c r="I39" s="32" t="s">
        <v>349</v>
      </c>
    </row>
    <row r="40" spans="1:9" ht="49.5">
      <c r="A40" s="32">
        <v>38</v>
      </c>
      <c r="B40" s="30" t="s">
        <v>3</v>
      </c>
      <c r="C40" s="31" t="s">
        <v>237</v>
      </c>
      <c r="D40" s="32" t="s">
        <v>210</v>
      </c>
      <c r="E40" s="33" t="s">
        <v>89</v>
      </c>
      <c r="F40" s="29">
        <v>5940.0000000000009</v>
      </c>
      <c r="G40" s="29">
        <v>6160.0000000000009</v>
      </c>
      <c r="H40" s="32" t="s">
        <v>349</v>
      </c>
      <c r="I40" s="32" t="s">
        <v>207</v>
      </c>
    </row>
    <row r="41" spans="1:9" ht="49.5">
      <c r="A41" s="32">
        <v>39</v>
      </c>
      <c r="B41" s="30" t="s">
        <v>4</v>
      </c>
      <c r="C41" s="31" t="s">
        <v>239</v>
      </c>
      <c r="D41" s="32" t="s">
        <v>210</v>
      </c>
      <c r="E41" s="33" t="s">
        <v>89</v>
      </c>
      <c r="F41" s="29">
        <v>7100</v>
      </c>
      <c r="G41" s="29">
        <v>7360</v>
      </c>
      <c r="H41" s="32" t="s">
        <v>349</v>
      </c>
      <c r="I41" s="32" t="s">
        <v>207</v>
      </c>
    </row>
    <row r="42" spans="1:9" ht="49.5">
      <c r="A42" s="32">
        <v>40</v>
      </c>
      <c r="B42" s="30" t="s">
        <v>5</v>
      </c>
      <c r="C42" s="31" t="s">
        <v>179</v>
      </c>
      <c r="D42" s="32" t="s">
        <v>210</v>
      </c>
      <c r="E42" s="33" t="s">
        <v>91</v>
      </c>
      <c r="F42" s="29">
        <v>2900</v>
      </c>
      <c r="G42" s="29">
        <v>3100</v>
      </c>
      <c r="H42" s="32" t="s">
        <v>349</v>
      </c>
      <c r="I42" s="32" t="s">
        <v>207</v>
      </c>
    </row>
    <row r="43" spans="1:9" ht="49.5">
      <c r="A43" s="32">
        <v>41</v>
      </c>
      <c r="B43" s="30" t="s">
        <v>310</v>
      </c>
      <c r="C43" s="31" t="s">
        <v>352</v>
      </c>
      <c r="D43" s="32" t="s">
        <v>210</v>
      </c>
      <c r="E43" s="33" t="s">
        <v>90</v>
      </c>
      <c r="F43" s="29">
        <v>760</v>
      </c>
      <c r="G43" s="29">
        <v>760</v>
      </c>
      <c r="H43" s="32" t="s">
        <v>349</v>
      </c>
      <c r="I43" s="32" t="s">
        <v>349</v>
      </c>
    </row>
    <row r="44" spans="1:9" ht="49.5">
      <c r="A44" s="32">
        <v>42</v>
      </c>
      <c r="B44" s="34" t="s">
        <v>354</v>
      </c>
      <c r="C44" s="31" t="s">
        <v>353</v>
      </c>
      <c r="D44" s="32" t="s">
        <v>210</v>
      </c>
      <c r="E44" s="35" t="s">
        <v>89</v>
      </c>
      <c r="F44" s="29">
        <v>4060</v>
      </c>
      <c r="G44" s="29">
        <v>4280</v>
      </c>
      <c r="H44" s="32" t="s">
        <v>349</v>
      </c>
      <c r="I44" s="32" t="s">
        <v>349</v>
      </c>
    </row>
    <row r="45" spans="1:9" ht="31.5" customHeight="1">
      <c r="A45" s="383" t="s">
        <v>228</v>
      </c>
      <c r="B45" s="383"/>
      <c r="C45" s="383"/>
      <c r="D45" s="383"/>
      <c r="E45" s="383"/>
      <c r="F45" s="383"/>
      <c r="G45" s="383"/>
      <c r="H45" s="383"/>
      <c r="I45" s="383"/>
    </row>
    <row r="46" spans="1:9" ht="99">
      <c r="A46" s="32">
        <v>43</v>
      </c>
      <c r="B46" s="30" t="s">
        <v>6</v>
      </c>
      <c r="C46" s="31"/>
      <c r="D46" s="32"/>
      <c r="E46" s="33"/>
      <c r="F46" s="33"/>
      <c r="G46" s="29">
        <v>200</v>
      </c>
      <c r="H46" s="32" t="s">
        <v>349</v>
      </c>
      <c r="I46" s="32" t="s">
        <v>349</v>
      </c>
    </row>
  </sheetData>
  <mergeCells count="2">
    <mergeCell ref="A45:I45"/>
    <mergeCell ref="A1:I1"/>
  </mergeCells>
  <phoneticPr fontId="13" type="noConversion"/>
  <pageMargins left="0.7" right="0.7" top="0.75" bottom="0.75" header="0.3" footer="0.3"/>
  <pageSetup paperSize="9" scale="56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6"/>
  <sheetViews>
    <sheetView view="pageBreakPreview" topLeftCell="A736" zoomScaleNormal="100" zoomScaleSheetLayoutView="100" workbookViewId="0">
      <selection activeCell="F650" sqref="F650"/>
    </sheetView>
  </sheetViews>
  <sheetFormatPr defaultRowHeight="15"/>
  <cols>
    <col min="1" max="1" width="5" style="6" customWidth="1"/>
    <col min="2" max="2" width="42.140625" style="6" customWidth="1"/>
    <col min="3" max="3" width="16.140625" style="6" customWidth="1"/>
    <col min="4" max="4" width="10.7109375" style="6" customWidth="1"/>
    <col min="5" max="5" width="12.140625" style="6" customWidth="1"/>
    <col min="6" max="6" width="13" style="325" customWidth="1"/>
    <col min="7" max="7" width="12.7109375" style="342" customWidth="1"/>
    <col min="8" max="8" width="11" customWidth="1"/>
    <col min="10" max="10" width="40.28515625" customWidth="1"/>
    <col min="11" max="11" width="14.85546875" customWidth="1"/>
    <col min="12" max="12" width="13.7109375" customWidth="1"/>
    <col min="13" max="13" width="14.85546875" customWidth="1"/>
    <col min="14" max="14" width="15.28515625" customWidth="1"/>
    <col min="15" max="15" width="19.140625" customWidth="1"/>
  </cols>
  <sheetData>
    <row r="1" spans="1:20" ht="30" customHeight="1">
      <c r="A1" s="457" t="s">
        <v>411</v>
      </c>
      <c r="B1" s="457"/>
      <c r="C1" s="457"/>
      <c r="D1" s="457"/>
      <c r="E1" s="457"/>
      <c r="F1" s="457"/>
      <c r="G1" s="457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6.5">
      <c r="A2" s="39"/>
      <c r="B2" s="39"/>
      <c r="C2" s="39"/>
      <c r="D2" s="39"/>
      <c r="E2" s="39"/>
      <c r="F2" s="293"/>
      <c r="G2" s="293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6.5">
      <c r="A3" s="458" t="s">
        <v>358</v>
      </c>
      <c r="B3" s="458"/>
      <c r="C3" s="458"/>
      <c r="D3" s="458"/>
      <c r="E3" s="458"/>
      <c r="F3" s="458"/>
      <c r="G3" s="45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6.5">
      <c r="A4" s="458"/>
      <c r="B4" s="458"/>
      <c r="C4" s="458"/>
      <c r="D4" s="458"/>
      <c r="E4" s="458"/>
      <c r="F4" s="458"/>
      <c r="G4" s="45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66">
      <c r="A5" s="267" t="s">
        <v>72</v>
      </c>
      <c r="B5" s="268" t="s">
        <v>71</v>
      </c>
      <c r="C5" s="269" t="s">
        <v>70</v>
      </c>
      <c r="D5" s="164" t="s">
        <v>195</v>
      </c>
      <c r="E5" s="164" t="s">
        <v>226</v>
      </c>
      <c r="F5" s="241" t="s">
        <v>182</v>
      </c>
      <c r="G5" s="326" t="s">
        <v>359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6.5">
      <c r="A6" s="42">
        <v>1</v>
      </c>
      <c r="B6" s="43" t="s">
        <v>360</v>
      </c>
      <c r="C6" s="40" t="s">
        <v>174</v>
      </c>
      <c r="D6" s="40" t="s">
        <v>173</v>
      </c>
      <c r="E6" s="44">
        <v>2</v>
      </c>
      <c r="F6" s="220">
        <f>[1]Сравнение!$G$36</f>
        <v>900</v>
      </c>
      <c r="G6" s="327">
        <f>F6*0.9+10</f>
        <v>820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6.5">
      <c r="A7" s="42">
        <v>2</v>
      </c>
      <c r="B7" s="43" t="s">
        <v>57</v>
      </c>
      <c r="C7" s="40" t="s">
        <v>174</v>
      </c>
      <c r="D7" s="40" t="s">
        <v>173</v>
      </c>
      <c r="E7" s="44">
        <v>2</v>
      </c>
      <c r="F7" s="220">
        <f>[1]Сравнение!$G$37</f>
        <v>900</v>
      </c>
      <c r="G7" s="327">
        <f>F7*0.9+10</f>
        <v>820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6.5">
      <c r="A8" s="42">
        <v>3</v>
      </c>
      <c r="B8" s="43" t="s">
        <v>361</v>
      </c>
      <c r="C8" s="40" t="s">
        <v>174</v>
      </c>
      <c r="D8" s="40" t="s">
        <v>173</v>
      </c>
      <c r="E8" s="44">
        <v>2</v>
      </c>
      <c r="F8" s="220">
        <f>[1]Сравнение!$G$38</f>
        <v>900</v>
      </c>
      <c r="G8" s="327">
        <f>F8*0.9+10</f>
        <v>820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6.5">
      <c r="A9" s="42">
        <v>4</v>
      </c>
      <c r="B9" s="43" t="s">
        <v>362</v>
      </c>
      <c r="C9" s="40" t="s">
        <v>174</v>
      </c>
      <c r="D9" s="40" t="s">
        <v>173</v>
      </c>
      <c r="E9" s="44">
        <v>2</v>
      </c>
      <c r="F9" s="220">
        <v>2100</v>
      </c>
      <c r="G9" s="327">
        <v>1900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6.5">
      <c r="A10" s="42">
        <v>5</v>
      </c>
      <c r="B10" s="43" t="s">
        <v>111</v>
      </c>
      <c r="C10" s="40" t="s">
        <v>174</v>
      </c>
      <c r="D10" s="40" t="s">
        <v>173</v>
      </c>
      <c r="E10" s="44">
        <v>2</v>
      </c>
      <c r="F10" s="220">
        <f>[1]Сравнение!$G$40</f>
        <v>1000</v>
      </c>
      <c r="G10" s="327">
        <f t="shared" ref="G10:G14" si="0">F10*0.9</f>
        <v>900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6.5">
      <c r="A11" s="42">
        <v>6</v>
      </c>
      <c r="B11" s="43" t="s">
        <v>363</v>
      </c>
      <c r="C11" s="40" t="s">
        <v>174</v>
      </c>
      <c r="D11" s="40" t="s">
        <v>173</v>
      </c>
      <c r="E11" s="44">
        <v>2</v>
      </c>
      <c r="F11" s="220">
        <f>[1]Сравнение!$G$43</f>
        <v>2100</v>
      </c>
      <c r="G11" s="327">
        <f>F11*0.9+10</f>
        <v>1900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6.5">
      <c r="A12" s="42">
        <v>7</v>
      </c>
      <c r="B12" s="45" t="s">
        <v>114</v>
      </c>
      <c r="C12" s="46" t="s">
        <v>174</v>
      </c>
      <c r="D12" s="40" t="s">
        <v>173</v>
      </c>
      <c r="E12" s="44">
        <v>2</v>
      </c>
      <c r="F12" s="220">
        <f>[1]Сравнение!$G$66</f>
        <v>2500</v>
      </c>
      <c r="G12" s="327">
        <f>F12*0.9+10</f>
        <v>2260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6.5">
      <c r="A13" s="42">
        <v>8</v>
      </c>
      <c r="B13" s="45" t="s">
        <v>386</v>
      </c>
      <c r="C13" s="46" t="s">
        <v>174</v>
      </c>
      <c r="D13" s="40" t="s">
        <v>173</v>
      </c>
      <c r="E13" s="44">
        <v>2</v>
      </c>
      <c r="F13" s="220">
        <f>[1]Сравнение!$G$67</f>
        <v>2500</v>
      </c>
      <c r="G13" s="327">
        <f>F13*0.9+10</f>
        <v>2260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33">
      <c r="A14" s="42">
        <v>9</v>
      </c>
      <c r="B14" s="47" t="s">
        <v>369</v>
      </c>
      <c r="C14" s="46" t="s">
        <v>174</v>
      </c>
      <c r="D14" s="46" t="s">
        <v>173</v>
      </c>
      <c r="E14" s="46">
        <v>2</v>
      </c>
      <c r="F14" s="220">
        <f>[1]Сравнение!$G$65</f>
        <v>5000</v>
      </c>
      <c r="G14" s="327">
        <f t="shared" si="0"/>
        <v>4500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6.5">
      <c r="A15" s="48"/>
      <c r="B15" s="49"/>
      <c r="C15" s="50"/>
      <c r="D15" s="447" t="s">
        <v>185</v>
      </c>
      <c r="E15" s="444"/>
      <c r="F15" s="220">
        <f t="shared" ref="F15:G15" si="1">SUM(F6:F14)</f>
        <v>17900</v>
      </c>
      <c r="G15" s="220">
        <f t="shared" si="1"/>
        <v>16180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6.5">
      <c r="A16" s="39"/>
      <c r="B16" s="39"/>
      <c r="C16" s="39"/>
      <c r="D16" s="39"/>
      <c r="E16" s="39"/>
      <c r="F16" s="293"/>
      <c r="G16" s="293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6.5">
      <c r="A17" s="39"/>
      <c r="B17" s="39"/>
      <c r="C17" s="39"/>
      <c r="D17" s="39"/>
      <c r="E17" s="39"/>
      <c r="F17" s="293"/>
      <c r="G17" s="293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6.5">
      <c r="A18" s="370" t="s">
        <v>75</v>
      </c>
      <c r="B18" s="370"/>
      <c r="C18" s="370"/>
      <c r="D18" s="370"/>
      <c r="E18" s="370"/>
      <c r="F18" s="370"/>
      <c r="G18" s="37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66">
      <c r="A19" s="239" t="s">
        <v>72</v>
      </c>
      <c r="B19" s="240" t="s">
        <v>71</v>
      </c>
      <c r="C19" s="164" t="s">
        <v>70</v>
      </c>
      <c r="D19" s="164" t="s">
        <v>195</v>
      </c>
      <c r="E19" s="164" t="s">
        <v>226</v>
      </c>
      <c r="F19" s="241" t="s">
        <v>182</v>
      </c>
      <c r="G19" s="326" t="s">
        <v>359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6.5">
      <c r="A20" s="445" t="s">
        <v>227</v>
      </c>
      <c r="B20" s="446"/>
      <c r="C20" s="446"/>
      <c r="D20" s="446"/>
      <c r="E20" s="446"/>
      <c r="F20" s="446"/>
      <c r="G20" s="32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6.5">
      <c r="A21" s="40">
        <v>1</v>
      </c>
      <c r="B21" s="51" t="s">
        <v>223</v>
      </c>
      <c r="C21" s="40" t="s">
        <v>174</v>
      </c>
      <c r="D21" s="40" t="s">
        <v>173</v>
      </c>
      <c r="E21" s="40">
        <v>2</v>
      </c>
      <c r="F21" s="210">
        <f>[1]Сравнение!$G$30</f>
        <v>800</v>
      </c>
      <c r="G21" s="327">
        <f>F21*0.9</f>
        <v>720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6.5">
      <c r="A22" s="40">
        <v>2</v>
      </c>
      <c r="B22" s="51" t="s">
        <v>108</v>
      </c>
      <c r="C22" s="40" t="s">
        <v>174</v>
      </c>
      <c r="D22" s="40" t="s">
        <v>173</v>
      </c>
      <c r="E22" s="40">
        <v>2</v>
      </c>
      <c r="F22" s="210">
        <f>[1]Сравнение!$G$31</f>
        <v>800</v>
      </c>
      <c r="G22" s="327">
        <f>F22*0.9</f>
        <v>720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6.5">
      <c r="A23" s="40">
        <v>3</v>
      </c>
      <c r="B23" s="51" t="s">
        <v>61</v>
      </c>
      <c r="C23" s="40" t="s">
        <v>174</v>
      </c>
      <c r="D23" s="40" t="s">
        <v>173</v>
      </c>
      <c r="E23" s="40">
        <v>2</v>
      </c>
      <c r="F23" s="210">
        <f>[1]Сравнение!$G$32</f>
        <v>960</v>
      </c>
      <c r="G23" s="327">
        <f>F23*0.9+16</f>
        <v>880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6.5">
      <c r="A24" s="40">
        <v>4</v>
      </c>
      <c r="B24" s="51" t="s">
        <v>60</v>
      </c>
      <c r="C24" s="40" t="s">
        <v>174</v>
      </c>
      <c r="D24" s="40" t="s">
        <v>173</v>
      </c>
      <c r="E24" s="40">
        <v>2</v>
      </c>
      <c r="F24" s="210">
        <f>[1]Сравнение!$G$33</f>
        <v>1200</v>
      </c>
      <c r="G24" s="327">
        <f>F24*0.9</f>
        <v>1080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6.5">
      <c r="A25" s="40">
        <v>5</v>
      </c>
      <c r="B25" s="53" t="s">
        <v>76</v>
      </c>
      <c r="C25" s="46" t="s">
        <v>174</v>
      </c>
      <c r="D25" s="40" t="s">
        <v>173</v>
      </c>
      <c r="E25" s="40">
        <v>2</v>
      </c>
      <c r="F25" s="210">
        <f>[1]Сравнение!$G$28</f>
        <v>800</v>
      </c>
      <c r="G25" s="327">
        <f>F25*0.9</f>
        <v>720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6.5">
      <c r="A26" s="40">
        <v>6</v>
      </c>
      <c r="B26" s="53" t="s">
        <v>384</v>
      </c>
      <c r="C26" s="46" t="s">
        <v>174</v>
      </c>
      <c r="D26" s="46"/>
      <c r="E26" s="46"/>
      <c r="F26" s="210" t="s">
        <v>586</v>
      </c>
      <c r="G26" s="327" t="s">
        <v>586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8" customHeight="1">
      <c r="A27" s="55"/>
      <c r="B27" s="56"/>
      <c r="C27" s="57"/>
      <c r="D27" s="438" t="s">
        <v>185</v>
      </c>
      <c r="E27" s="439"/>
      <c r="F27" s="210">
        <f t="shared" ref="F27:G27" si="2">SUM(F21:F26)</f>
        <v>4560</v>
      </c>
      <c r="G27" s="220">
        <f t="shared" si="2"/>
        <v>4120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6.5">
      <c r="A28" s="55"/>
      <c r="B28" s="56"/>
      <c r="C28" s="57"/>
      <c r="D28" s="58"/>
      <c r="E28" s="58"/>
      <c r="F28" s="294"/>
      <c r="G28" s="32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6.5">
      <c r="A29" s="454" t="s">
        <v>205</v>
      </c>
      <c r="B29" s="455"/>
      <c r="C29" s="455"/>
      <c r="D29" s="456"/>
      <c r="E29" s="456"/>
      <c r="F29" s="456"/>
      <c r="G29" s="33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6.5">
      <c r="A30" s="40">
        <v>1</v>
      </c>
      <c r="B30" s="51" t="s">
        <v>223</v>
      </c>
      <c r="C30" s="40" t="s">
        <v>174</v>
      </c>
      <c r="D30" s="40" t="s">
        <v>173</v>
      </c>
      <c r="E30" s="52">
        <v>2</v>
      </c>
      <c r="F30" s="295">
        <v>800</v>
      </c>
      <c r="G30" s="327">
        <f>F30*0.9</f>
        <v>720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6.5">
      <c r="A31" s="40">
        <v>2</v>
      </c>
      <c r="B31" s="51" t="s">
        <v>224</v>
      </c>
      <c r="C31" s="40" t="s">
        <v>174</v>
      </c>
      <c r="D31" s="40" t="s">
        <v>173</v>
      </c>
      <c r="E31" s="52">
        <v>2</v>
      </c>
      <c r="F31" s="295">
        <v>800</v>
      </c>
      <c r="G31" s="327">
        <f t="shared" ref="G31:G36" si="3">F31*0.9</f>
        <v>720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6.5">
      <c r="A32" s="40">
        <v>3</v>
      </c>
      <c r="B32" s="51" t="s">
        <v>61</v>
      </c>
      <c r="C32" s="40" t="s">
        <v>174</v>
      </c>
      <c r="D32" s="40" t="s">
        <v>173</v>
      </c>
      <c r="E32" s="52">
        <v>2</v>
      </c>
      <c r="F32" s="295">
        <v>960</v>
      </c>
      <c r="G32" s="327">
        <f>F32*0.9+16</f>
        <v>880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6.5">
      <c r="A33" s="40">
        <v>4</v>
      </c>
      <c r="B33" s="51" t="s">
        <v>60</v>
      </c>
      <c r="C33" s="40" t="s">
        <v>174</v>
      </c>
      <c r="D33" s="40" t="s">
        <v>173</v>
      </c>
      <c r="E33" s="52">
        <v>2</v>
      </c>
      <c r="F33" s="295">
        <v>1200</v>
      </c>
      <c r="G33" s="327">
        <f t="shared" si="3"/>
        <v>1080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6.5">
      <c r="A34" s="40">
        <v>5</v>
      </c>
      <c r="B34" s="51" t="s">
        <v>59</v>
      </c>
      <c r="C34" s="40" t="s">
        <v>174</v>
      </c>
      <c r="D34" s="40" t="s">
        <v>173</v>
      </c>
      <c r="E34" s="52">
        <v>2</v>
      </c>
      <c r="F34" s="295">
        <v>1800</v>
      </c>
      <c r="G34" s="327">
        <f t="shared" si="3"/>
        <v>1620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6.5">
      <c r="A35" s="40">
        <v>6</v>
      </c>
      <c r="B35" s="51" t="s">
        <v>58</v>
      </c>
      <c r="C35" s="40" t="s">
        <v>174</v>
      </c>
      <c r="D35" s="40" t="s">
        <v>173</v>
      </c>
      <c r="E35" s="52">
        <v>2</v>
      </c>
      <c r="F35" s="295">
        <v>1800</v>
      </c>
      <c r="G35" s="327">
        <f t="shared" si="3"/>
        <v>1620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6.5">
      <c r="A36" s="40">
        <v>7</v>
      </c>
      <c r="B36" s="53" t="s">
        <v>76</v>
      </c>
      <c r="C36" s="46" t="s">
        <v>174</v>
      </c>
      <c r="D36" s="40" t="s">
        <v>173</v>
      </c>
      <c r="E36" s="52">
        <v>2</v>
      </c>
      <c r="F36" s="295">
        <v>800</v>
      </c>
      <c r="G36" s="327">
        <f t="shared" si="3"/>
        <v>720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33">
      <c r="A37" s="32">
        <v>8</v>
      </c>
      <c r="B37" s="53" t="s">
        <v>225</v>
      </c>
      <c r="C37" s="46" t="s">
        <v>174</v>
      </c>
      <c r="D37" s="40" t="s">
        <v>173</v>
      </c>
      <c r="E37" s="52">
        <v>2</v>
      </c>
      <c r="F37" s="295">
        <v>1500</v>
      </c>
      <c r="G37" s="327">
        <f>F37*0.9+10</f>
        <v>1360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6.5">
      <c r="A38" s="40">
        <v>9</v>
      </c>
      <c r="B38" s="53" t="s">
        <v>312</v>
      </c>
      <c r="C38" s="46"/>
      <c r="D38" s="46"/>
      <c r="E38" s="54"/>
      <c r="F38" s="295">
        <v>0</v>
      </c>
      <c r="G38" s="327" t="s">
        <v>586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6.5">
      <c r="A39" s="55"/>
      <c r="B39" s="56"/>
      <c r="C39" s="57"/>
      <c r="D39" s="438" t="s">
        <v>185</v>
      </c>
      <c r="E39" s="439"/>
      <c r="F39" s="295">
        <f>SUM(F30:F38)</f>
        <v>9660</v>
      </c>
      <c r="G39" s="295">
        <f>SUM(G30:G37)</f>
        <v>8720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6.5">
      <c r="A40" s="55"/>
      <c r="B40" s="56"/>
      <c r="C40" s="57"/>
      <c r="D40" s="59"/>
      <c r="E40" s="59"/>
      <c r="F40" s="297"/>
      <c r="G40" s="331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6.5">
      <c r="A41" s="448" t="s">
        <v>311</v>
      </c>
      <c r="B41" s="449"/>
      <c r="C41" s="449"/>
      <c r="D41" s="450"/>
      <c r="E41" s="450"/>
      <c r="F41" s="450"/>
      <c r="G41" s="33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6.5">
      <c r="A42" s="60">
        <v>1</v>
      </c>
      <c r="B42" s="51" t="s">
        <v>223</v>
      </c>
      <c r="C42" s="40" t="s">
        <v>174</v>
      </c>
      <c r="D42" s="40" t="s">
        <v>173</v>
      </c>
      <c r="E42" s="52">
        <v>2</v>
      </c>
      <c r="F42" s="295">
        <v>800</v>
      </c>
      <c r="G42" s="327">
        <f>F42*0.9</f>
        <v>720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6.5">
      <c r="A43" s="60">
        <v>2</v>
      </c>
      <c r="B43" s="51" t="s">
        <v>224</v>
      </c>
      <c r="C43" s="40" t="s">
        <v>174</v>
      </c>
      <c r="D43" s="40" t="s">
        <v>173</v>
      </c>
      <c r="E43" s="52">
        <v>2</v>
      </c>
      <c r="F43" s="295">
        <v>800</v>
      </c>
      <c r="G43" s="327">
        <f t="shared" ref="G43:G48" si="4">F43*0.9</f>
        <v>720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6.5">
      <c r="A44" s="60">
        <v>3</v>
      </c>
      <c r="B44" s="51" t="s">
        <v>61</v>
      </c>
      <c r="C44" s="40" t="s">
        <v>174</v>
      </c>
      <c r="D44" s="40" t="s">
        <v>173</v>
      </c>
      <c r="E44" s="52">
        <v>2</v>
      </c>
      <c r="F44" s="295">
        <v>960</v>
      </c>
      <c r="G44" s="327">
        <f>F44*0.9+16</f>
        <v>880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6.5">
      <c r="A45" s="60">
        <v>4</v>
      </c>
      <c r="B45" s="51" t="s">
        <v>60</v>
      </c>
      <c r="C45" s="40" t="s">
        <v>174</v>
      </c>
      <c r="D45" s="40" t="s">
        <v>173</v>
      </c>
      <c r="E45" s="52">
        <v>2</v>
      </c>
      <c r="F45" s="295">
        <v>1200</v>
      </c>
      <c r="G45" s="327">
        <f t="shared" si="4"/>
        <v>1080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6.5">
      <c r="A46" s="60">
        <v>5</v>
      </c>
      <c r="B46" s="51" t="s">
        <v>59</v>
      </c>
      <c r="C46" s="40" t="s">
        <v>174</v>
      </c>
      <c r="D46" s="40" t="s">
        <v>173</v>
      </c>
      <c r="E46" s="52">
        <v>2</v>
      </c>
      <c r="F46" s="295">
        <v>1800</v>
      </c>
      <c r="G46" s="327">
        <f t="shared" si="4"/>
        <v>1620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6.5">
      <c r="A47" s="60">
        <v>6</v>
      </c>
      <c r="B47" s="51" t="s">
        <v>58</v>
      </c>
      <c r="C47" s="40" t="s">
        <v>174</v>
      </c>
      <c r="D47" s="40" t="s">
        <v>173</v>
      </c>
      <c r="E47" s="52">
        <v>2</v>
      </c>
      <c r="F47" s="295">
        <v>1800</v>
      </c>
      <c r="G47" s="327">
        <f t="shared" si="4"/>
        <v>1620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6.5">
      <c r="A48" s="60">
        <v>7</v>
      </c>
      <c r="B48" s="53" t="s">
        <v>76</v>
      </c>
      <c r="C48" s="46" t="s">
        <v>174</v>
      </c>
      <c r="D48" s="40" t="s">
        <v>173</v>
      </c>
      <c r="E48" s="52">
        <v>2</v>
      </c>
      <c r="F48" s="295">
        <v>800</v>
      </c>
      <c r="G48" s="327">
        <f t="shared" si="4"/>
        <v>720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33">
      <c r="A49" s="61">
        <v>8</v>
      </c>
      <c r="B49" s="53" t="s">
        <v>225</v>
      </c>
      <c r="C49" s="46" t="s">
        <v>174</v>
      </c>
      <c r="D49" s="40" t="s">
        <v>173</v>
      </c>
      <c r="E49" s="52">
        <v>2</v>
      </c>
      <c r="F49" s="295">
        <v>1500</v>
      </c>
      <c r="G49" s="327">
        <f>F49*0.9+10</f>
        <v>1360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66">
      <c r="A50" s="61">
        <v>9</v>
      </c>
      <c r="B50" s="62" t="s">
        <v>313</v>
      </c>
      <c r="C50" s="63" t="s">
        <v>174</v>
      </c>
      <c r="D50" s="63" t="s">
        <v>173</v>
      </c>
      <c r="E50" s="52">
        <v>2</v>
      </c>
      <c r="F50" s="295">
        <v>9600</v>
      </c>
      <c r="G50" s="295">
        <f>F50*0.9</f>
        <v>8640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6.5">
      <c r="A51" s="61">
        <v>10</v>
      </c>
      <c r="B51" s="53" t="s">
        <v>312</v>
      </c>
      <c r="C51" s="64"/>
      <c r="D51" s="64"/>
      <c r="E51" s="65"/>
      <c r="F51" s="295">
        <v>0</v>
      </c>
      <c r="G51" s="295"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6.5">
      <c r="A52" s="66"/>
      <c r="B52" s="67"/>
      <c r="C52" s="68"/>
      <c r="D52" s="438" t="s">
        <v>185</v>
      </c>
      <c r="E52" s="439"/>
      <c r="F52" s="295">
        <f>SUM(F42:F51)</f>
        <v>19260</v>
      </c>
      <c r="G52" s="295">
        <f>SUM(G42:G51)</f>
        <v>17360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16.5">
      <c r="A53" s="39"/>
      <c r="B53" s="39"/>
      <c r="C53" s="39"/>
      <c r="D53" s="39"/>
      <c r="E53" s="39"/>
      <c r="F53" s="293"/>
      <c r="G53" s="293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6.5">
      <c r="A54" s="370" t="s">
        <v>222</v>
      </c>
      <c r="B54" s="370"/>
      <c r="C54" s="370"/>
      <c r="D54" s="370"/>
      <c r="E54" s="370"/>
      <c r="F54" s="370"/>
      <c r="G54" s="37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66">
      <c r="A55" s="239" t="s">
        <v>72</v>
      </c>
      <c r="B55" s="240" t="s">
        <v>71</v>
      </c>
      <c r="C55" s="164" t="s">
        <v>70</v>
      </c>
      <c r="D55" s="164" t="s">
        <v>195</v>
      </c>
      <c r="E55" s="164" t="s">
        <v>218</v>
      </c>
      <c r="F55" s="241" t="s">
        <v>182</v>
      </c>
      <c r="G55" s="326" t="s">
        <v>359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6.5">
      <c r="A56" s="40">
        <v>1</v>
      </c>
      <c r="B56" s="53" t="s">
        <v>77</v>
      </c>
      <c r="C56" s="40" t="s">
        <v>174</v>
      </c>
      <c r="D56" s="40" t="s">
        <v>173</v>
      </c>
      <c r="E56" s="40">
        <v>2</v>
      </c>
      <c r="F56" s="210">
        <f>[2]Сравнение!$G$11</f>
        <v>840</v>
      </c>
      <c r="G56" s="327">
        <f>F56*0.9+4</f>
        <v>760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16.5">
      <c r="A57" s="40">
        <v>2</v>
      </c>
      <c r="B57" s="53" t="s">
        <v>78</v>
      </c>
      <c r="C57" s="40" t="s">
        <v>174</v>
      </c>
      <c r="D57" s="40" t="s">
        <v>173</v>
      </c>
      <c r="E57" s="40">
        <v>2</v>
      </c>
      <c r="F57" s="210">
        <f>[2]Сравнение!$G$12</f>
        <v>840</v>
      </c>
      <c r="G57" s="327">
        <f>F57*0.9+4</f>
        <v>760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6.5">
      <c r="A58" s="40">
        <v>3</v>
      </c>
      <c r="B58" s="53" t="s">
        <v>221</v>
      </c>
      <c r="C58" s="40" t="s">
        <v>174</v>
      </c>
      <c r="D58" s="40" t="s">
        <v>173</v>
      </c>
      <c r="E58" s="40">
        <v>2</v>
      </c>
      <c r="F58" s="210">
        <f>[2]Сравнение!$G$13</f>
        <v>840</v>
      </c>
      <c r="G58" s="327">
        <f>F58*0.9+4</f>
        <v>760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6.5">
      <c r="A59" s="40">
        <v>4</v>
      </c>
      <c r="B59" s="51" t="s">
        <v>79</v>
      </c>
      <c r="C59" s="40" t="s">
        <v>174</v>
      </c>
      <c r="D59" s="40" t="s">
        <v>173</v>
      </c>
      <c r="E59" s="40">
        <v>2</v>
      </c>
      <c r="F59" s="210">
        <f>[2]Сравнение!$G$17</f>
        <v>900</v>
      </c>
      <c r="G59" s="327">
        <f>F59*0.9+10</f>
        <v>820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16.5">
      <c r="A60" s="41">
        <v>5</v>
      </c>
      <c r="B60" s="270" t="s">
        <v>80</v>
      </c>
      <c r="C60" s="224" t="s">
        <v>174</v>
      </c>
      <c r="D60" s="41" t="s">
        <v>173</v>
      </c>
      <c r="E60" s="271">
        <v>2</v>
      </c>
      <c r="F60" s="298">
        <f>[2]Сравнение!$G$14</f>
        <v>840</v>
      </c>
      <c r="G60" s="332">
        <f>F60*0.9+4</f>
        <v>760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16.5">
      <c r="A61" s="40">
        <v>6</v>
      </c>
      <c r="B61" s="69" t="s">
        <v>81</v>
      </c>
      <c r="C61" s="46" t="s">
        <v>174</v>
      </c>
      <c r="D61" s="40" t="s">
        <v>173</v>
      </c>
      <c r="E61" s="52">
        <v>2</v>
      </c>
      <c r="F61" s="210">
        <f>[2]Сравнение!$G$15</f>
        <v>840</v>
      </c>
      <c r="G61" s="327">
        <f>F61*0.9+4</f>
        <v>760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6.5">
      <c r="A62" s="40">
        <v>7</v>
      </c>
      <c r="B62" s="69" t="s">
        <v>102</v>
      </c>
      <c r="C62" s="46" t="s">
        <v>174</v>
      </c>
      <c r="D62" s="40" t="s">
        <v>173</v>
      </c>
      <c r="E62" s="52">
        <v>2</v>
      </c>
      <c r="F62" s="210">
        <f>[2]Сравнение!$G$21</f>
        <v>800</v>
      </c>
      <c r="G62" s="327">
        <f t="shared" ref="G62:G65" si="5">F62*0.9</f>
        <v>720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6.5">
      <c r="A63" s="40">
        <v>8</v>
      </c>
      <c r="B63" s="69" t="s">
        <v>48</v>
      </c>
      <c r="C63" s="46" t="s">
        <v>174</v>
      </c>
      <c r="D63" s="40" t="s">
        <v>173</v>
      </c>
      <c r="E63" s="52">
        <v>2</v>
      </c>
      <c r="F63" s="210">
        <f>[2]Сравнение!$G$22</f>
        <v>800</v>
      </c>
      <c r="G63" s="327">
        <f t="shared" si="5"/>
        <v>720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16.5">
      <c r="A64" s="40">
        <v>9</v>
      </c>
      <c r="B64" s="69" t="s">
        <v>220</v>
      </c>
      <c r="C64" s="46" t="s">
        <v>174</v>
      </c>
      <c r="D64" s="40" t="s">
        <v>173</v>
      </c>
      <c r="E64" s="52">
        <v>2</v>
      </c>
      <c r="F64" s="210">
        <f>[2]Сравнение!$G$23</f>
        <v>800</v>
      </c>
      <c r="G64" s="327">
        <f t="shared" si="5"/>
        <v>720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16.5">
      <c r="A65" s="40">
        <v>10</v>
      </c>
      <c r="B65" s="69" t="s">
        <v>219</v>
      </c>
      <c r="C65" s="46" t="s">
        <v>174</v>
      </c>
      <c r="D65" s="40" t="s">
        <v>173</v>
      </c>
      <c r="E65" s="52">
        <v>2</v>
      </c>
      <c r="F65" s="210">
        <f>[2]Сравнение!$G$24</f>
        <v>800</v>
      </c>
      <c r="G65" s="327">
        <f t="shared" si="5"/>
        <v>720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16.5">
      <c r="A66" s="55"/>
      <c r="B66" s="56"/>
      <c r="C66" s="57"/>
      <c r="D66" s="70" t="s">
        <v>185</v>
      </c>
      <c r="E66" s="71"/>
      <c r="F66" s="295">
        <f>SUM(F56:F65)</f>
        <v>8300</v>
      </c>
      <c r="G66" s="295">
        <f>SUM(G56:G65)</f>
        <v>7500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16.5">
      <c r="A67" s="39"/>
      <c r="B67" s="39"/>
      <c r="C67" s="39"/>
      <c r="D67" s="39"/>
      <c r="E67" s="39"/>
      <c r="F67" s="293"/>
      <c r="G67" s="293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ht="16.5">
      <c r="A68" s="39"/>
      <c r="B68" s="39"/>
      <c r="C68" s="39"/>
      <c r="D68" s="39"/>
      <c r="E68" s="39"/>
      <c r="F68" s="293"/>
      <c r="G68" s="293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16.5">
      <c r="A69" s="370" t="s">
        <v>204</v>
      </c>
      <c r="B69" s="370"/>
      <c r="C69" s="370"/>
      <c r="D69" s="370"/>
      <c r="E69" s="370"/>
      <c r="F69" s="370"/>
      <c r="G69" s="370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66">
      <c r="A70" s="239" t="s">
        <v>72</v>
      </c>
      <c r="B70" s="240" t="s">
        <v>71</v>
      </c>
      <c r="C70" s="164" t="s">
        <v>70</v>
      </c>
      <c r="D70" s="164" t="s">
        <v>195</v>
      </c>
      <c r="E70" s="164" t="s">
        <v>212</v>
      </c>
      <c r="F70" s="241" t="s">
        <v>182</v>
      </c>
      <c r="G70" s="326" t="s">
        <v>359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ht="16.5">
      <c r="A71" s="445" t="s">
        <v>206</v>
      </c>
      <c r="B71" s="446"/>
      <c r="C71" s="446"/>
      <c r="D71" s="446"/>
      <c r="E71" s="446"/>
      <c r="F71" s="446"/>
      <c r="G71" s="333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33">
      <c r="A72" s="272">
        <v>1</v>
      </c>
      <c r="B72" s="270" t="s">
        <v>217</v>
      </c>
      <c r="C72" s="273" t="s">
        <v>316</v>
      </c>
      <c r="D72" s="41" t="s">
        <v>173</v>
      </c>
      <c r="E72" s="271">
        <v>2</v>
      </c>
      <c r="F72" s="298">
        <f>[2]Сравнение!$G$5</f>
        <v>800</v>
      </c>
      <c r="G72" s="332">
        <f>F72*0.9</f>
        <v>720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6.5">
      <c r="A73" s="73">
        <v>2</v>
      </c>
      <c r="B73" s="69" t="s">
        <v>105</v>
      </c>
      <c r="C73" s="75" t="s">
        <v>174</v>
      </c>
      <c r="D73" s="40" t="s">
        <v>173</v>
      </c>
      <c r="E73" s="52">
        <v>2</v>
      </c>
      <c r="F73" s="210">
        <f>[2]Сравнение!$G$25</f>
        <v>840</v>
      </c>
      <c r="G73" s="327">
        <f>F73*0.9+4</f>
        <v>760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16.5">
      <c r="A74" s="73">
        <v>3</v>
      </c>
      <c r="B74" s="69" t="s">
        <v>115</v>
      </c>
      <c r="C74" s="75" t="s">
        <v>174</v>
      </c>
      <c r="D74" s="40" t="s">
        <v>173</v>
      </c>
      <c r="E74" s="52">
        <v>2</v>
      </c>
      <c r="F74" s="210">
        <f>[2]Сравнение!$G$46</f>
        <v>1200</v>
      </c>
      <c r="G74" s="327">
        <f t="shared" ref="G74:G76" si="6">F74*0.9</f>
        <v>1080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6.5">
      <c r="A75" s="73">
        <v>4</v>
      </c>
      <c r="B75" s="69" t="s">
        <v>211</v>
      </c>
      <c r="C75" s="75" t="s">
        <v>174</v>
      </c>
      <c r="D75" s="40" t="s">
        <v>173</v>
      </c>
      <c r="E75" s="52">
        <v>2</v>
      </c>
      <c r="F75" s="210">
        <f>[2]Сравнение!$G$48</f>
        <v>1600</v>
      </c>
      <c r="G75" s="327">
        <f t="shared" si="6"/>
        <v>1440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6.5">
      <c r="A76" s="73">
        <v>5</v>
      </c>
      <c r="B76" s="69" t="s">
        <v>82</v>
      </c>
      <c r="C76" s="75" t="s">
        <v>174</v>
      </c>
      <c r="D76" s="40" t="s">
        <v>173</v>
      </c>
      <c r="E76" s="52">
        <v>2</v>
      </c>
      <c r="F76" s="210">
        <f>[2]Сравнение!$G$49</f>
        <v>1600</v>
      </c>
      <c r="G76" s="327">
        <f t="shared" si="6"/>
        <v>1440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6.5">
      <c r="A77" s="55"/>
      <c r="B77" s="56"/>
      <c r="C77" s="57"/>
      <c r="D77" s="438" t="s">
        <v>185</v>
      </c>
      <c r="E77" s="439"/>
      <c r="F77" s="295">
        <f>SUM(F72:F76)</f>
        <v>6040</v>
      </c>
      <c r="G77" s="327">
        <f>SUM(G72:G76)</f>
        <v>5440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6.5">
      <c r="A78" s="55"/>
      <c r="B78" s="56"/>
      <c r="C78" s="57"/>
      <c r="D78" s="76"/>
      <c r="E78" s="76"/>
      <c r="F78" s="299"/>
      <c r="G78" s="29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6.5">
      <c r="A79" s="453" t="s">
        <v>205</v>
      </c>
      <c r="B79" s="453"/>
      <c r="C79" s="453"/>
      <c r="D79" s="453"/>
      <c r="E79" s="453"/>
      <c r="F79" s="453"/>
      <c r="G79" s="293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33">
      <c r="A80" s="40">
        <v>1</v>
      </c>
      <c r="B80" s="69" t="s">
        <v>217</v>
      </c>
      <c r="C80" s="74" t="s">
        <v>316</v>
      </c>
      <c r="D80" s="75" t="s">
        <v>173</v>
      </c>
      <c r="E80" s="77">
        <v>2</v>
      </c>
      <c r="F80" s="300">
        <v>800</v>
      </c>
      <c r="G80" s="327">
        <f>F80*0.9</f>
        <v>720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6.5">
      <c r="A81" s="40">
        <v>2</v>
      </c>
      <c r="B81" s="69" t="s">
        <v>105</v>
      </c>
      <c r="C81" s="75" t="s">
        <v>174</v>
      </c>
      <c r="D81" s="75" t="s">
        <v>173</v>
      </c>
      <c r="E81" s="77">
        <v>2</v>
      </c>
      <c r="F81" s="300">
        <v>840</v>
      </c>
      <c r="G81" s="327">
        <f>F81*0.9+4</f>
        <v>760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6.5">
      <c r="A82" s="40">
        <v>3</v>
      </c>
      <c r="B82" s="69" t="s">
        <v>115</v>
      </c>
      <c r="C82" s="75" t="s">
        <v>174</v>
      </c>
      <c r="D82" s="75" t="s">
        <v>173</v>
      </c>
      <c r="E82" s="77">
        <v>2</v>
      </c>
      <c r="F82" s="300">
        <v>1200</v>
      </c>
      <c r="G82" s="327">
        <f t="shared" ref="G82:G86" si="7">F82*0.9</f>
        <v>1080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6.5">
      <c r="A83" s="40">
        <v>4</v>
      </c>
      <c r="B83" s="69" t="s">
        <v>215</v>
      </c>
      <c r="C83" s="75" t="s">
        <v>174</v>
      </c>
      <c r="D83" s="75" t="s">
        <v>173</v>
      </c>
      <c r="E83" s="77">
        <v>2</v>
      </c>
      <c r="F83" s="300">
        <v>2000</v>
      </c>
      <c r="G83" s="327">
        <f t="shared" si="7"/>
        <v>1800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6.5">
      <c r="A84" s="40">
        <v>5</v>
      </c>
      <c r="B84" s="69" t="s">
        <v>216</v>
      </c>
      <c r="C84" s="75" t="s">
        <v>174</v>
      </c>
      <c r="D84" s="75" t="s">
        <v>173</v>
      </c>
      <c r="E84" s="77">
        <v>2</v>
      </c>
      <c r="F84" s="300">
        <f>[2]Сравнение!$G$109</f>
        <v>2000</v>
      </c>
      <c r="G84" s="327">
        <f t="shared" si="7"/>
        <v>1800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6.5">
      <c r="A85" s="40">
        <v>6</v>
      </c>
      <c r="B85" s="69" t="s">
        <v>211</v>
      </c>
      <c r="C85" s="75" t="s">
        <v>174</v>
      </c>
      <c r="D85" s="75" t="s">
        <v>173</v>
      </c>
      <c r="E85" s="77">
        <v>2</v>
      </c>
      <c r="F85" s="300">
        <f>F76</f>
        <v>1600</v>
      </c>
      <c r="G85" s="327">
        <f t="shared" si="7"/>
        <v>1440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6.5">
      <c r="A86" s="40">
        <v>7</v>
      </c>
      <c r="B86" s="69" t="s">
        <v>82</v>
      </c>
      <c r="C86" s="75" t="s">
        <v>174</v>
      </c>
      <c r="D86" s="75" t="s">
        <v>173</v>
      </c>
      <c r="E86" s="77">
        <v>2</v>
      </c>
      <c r="F86" s="300">
        <v>1600</v>
      </c>
      <c r="G86" s="327">
        <f t="shared" si="7"/>
        <v>1440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6.5">
      <c r="A87" s="55"/>
      <c r="B87" s="56"/>
      <c r="C87" s="57"/>
      <c r="D87" s="451" t="s">
        <v>185</v>
      </c>
      <c r="E87" s="452"/>
      <c r="F87" s="295">
        <f>SUM(F80:F86)</f>
        <v>10040</v>
      </c>
      <c r="G87" s="295">
        <f>SUM(G80:G86)</f>
        <v>9040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6.5">
      <c r="A88" s="55"/>
      <c r="B88" s="56"/>
      <c r="C88" s="57"/>
      <c r="D88" s="78"/>
      <c r="E88" s="78"/>
      <c r="F88" s="301"/>
      <c r="G88" s="293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6.5">
      <c r="A89" s="453" t="s">
        <v>213</v>
      </c>
      <c r="B89" s="453"/>
      <c r="C89" s="453"/>
      <c r="D89" s="453"/>
      <c r="E89" s="453"/>
      <c r="F89" s="453"/>
      <c r="G89" s="293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33">
      <c r="A90" s="40">
        <v>1</v>
      </c>
      <c r="B90" s="69" t="s">
        <v>214</v>
      </c>
      <c r="C90" s="75" t="s">
        <v>191</v>
      </c>
      <c r="D90" s="75" t="s">
        <v>173</v>
      </c>
      <c r="E90" s="75">
        <v>2</v>
      </c>
      <c r="F90" s="210">
        <v>800</v>
      </c>
      <c r="G90" s="327">
        <f>F90*0.9</f>
        <v>720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6.5">
      <c r="A91" s="40">
        <v>2</v>
      </c>
      <c r="B91" s="69" t="s">
        <v>105</v>
      </c>
      <c r="C91" s="75" t="s">
        <v>174</v>
      </c>
      <c r="D91" s="75" t="s">
        <v>173</v>
      </c>
      <c r="E91" s="75">
        <v>2</v>
      </c>
      <c r="F91" s="210">
        <v>840</v>
      </c>
      <c r="G91" s="327">
        <f>F91*0.9+4</f>
        <v>760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6.5">
      <c r="A92" s="40">
        <v>3</v>
      </c>
      <c r="B92" s="69" t="s">
        <v>115</v>
      </c>
      <c r="C92" s="75" t="s">
        <v>174</v>
      </c>
      <c r="D92" s="75" t="s">
        <v>173</v>
      </c>
      <c r="E92" s="75">
        <v>2</v>
      </c>
      <c r="F92" s="210">
        <v>1200</v>
      </c>
      <c r="G92" s="327">
        <f t="shared" ref="G92:G100" si="8">F92*0.9</f>
        <v>1080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6.5">
      <c r="A93" s="40">
        <v>4</v>
      </c>
      <c r="B93" s="69" t="s">
        <v>215</v>
      </c>
      <c r="C93" s="75" t="s">
        <v>174</v>
      </c>
      <c r="D93" s="75" t="s">
        <v>173</v>
      </c>
      <c r="E93" s="75">
        <v>2</v>
      </c>
      <c r="F93" s="210">
        <f>F84</f>
        <v>2000</v>
      </c>
      <c r="G93" s="327">
        <f t="shared" si="8"/>
        <v>1800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6.5">
      <c r="A94" s="40">
        <v>5</v>
      </c>
      <c r="B94" s="69" t="s">
        <v>216</v>
      </c>
      <c r="C94" s="75" t="s">
        <v>174</v>
      </c>
      <c r="D94" s="75" t="s">
        <v>173</v>
      </c>
      <c r="E94" s="75">
        <v>2</v>
      </c>
      <c r="F94" s="210">
        <v>2000</v>
      </c>
      <c r="G94" s="327">
        <f t="shared" si="8"/>
        <v>1800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ht="16.5">
      <c r="A95" s="40">
        <v>6</v>
      </c>
      <c r="B95" s="69" t="s">
        <v>211</v>
      </c>
      <c r="C95" s="75" t="s">
        <v>174</v>
      </c>
      <c r="D95" s="75" t="s">
        <v>173</v>
      </c>
      <c r="E95" s="75">
        <v>2</v>
      </c>
      <c r="F95" s="210">
        <f>F86</f>
        <v>1600</v>
      </c>
      <c r="G95" s="327">
        <f t="shared" si="8"/>
        <v>1440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ht="16.5">
      <c r="A96" s="40">
        <v>7</v>
      </c>
      <c r="B96" s="69" t="s">
        <v>54</v>
      </c>
      <c r="C96" s="75" t="s">
        <v>174</v>
      </c>
      <c r="D96" s="75" t="s">
        <v>173</v>
      </c>
      <c r="E96" s="75">
        <v>2</v>
      </c>
      <c r="F96" s="210">
        <v>2000</v>
      </c>
      <c r="G96" s="327">
        <f t="shared" si="8"/>
        <v>1800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6.5">
      <c r="A97" s="40">
        <v>8</v>
      </c>
      <c r="B97" s="69" t="s">
        <v>53</v>
      </c>
      <c r="C97" s="75" t="s">
        <v>174</v>
      </c>
      <c r="D97" s="75" t="s">
        <v>173</v>
      </c>
      <c r="E97" s="75">
        <v>2</v>
      </c>
      <c r="F97" s="210">
        <v>2000</v>
      </c>
      <c r="G97" s="327">
        <f t="shared" si="8"/>
        <v>1800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ht="16.5">
      <c r="A98" s="40">
        <v>9</v>
      </c>
      <c r="B98" s="69" t="s">
        <v>52</v>
      </c>
      <c r="C98" s="75" t="s">
        <v>174</v>
      </c>
      <c r="D98" s="75" t="s">
        <v>173</v>
      </c>
      <c r="E98" s="75">
        <v>2</v>
      </c>
      <c r="F98" s="210">
        <v>2000</v>
      </c>
      <c r="G98" s="327">
        <f t="shared" si="8"/>
        <v>1800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ht="16.5">
      <c r="A99" s="40">
        <v>10</v>
      </c>
      <c r="B99" s="69" t="s">
        <v>82</v>
      </c>
      <c r="C99" s="75" t="s">
        <v>174</v>
      </c>
      <c r="D99" s="75" t="s">
        <v>173</v>
      </c>
      <c r="E99" s="75">
        <v>2</v>
      </c>
      <c r="F99" s="210">
        <v>1600</v>
      </c>
      <c r="G99" s="327">
        <f t="shared" si="8"/>
        <v>1440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49.5">
      <c r="A100" s="73">
        <v>11</v>
      </c>
      <c r="B100" s="79" t="s">
        <v>314</v>
      </c>
      <c r="C100" s="75" t="s">
        <v>174</v>
      </c>
      <c r="D100" s="75" t="s">
        <v>173</v>
      </c>
      <c r="E100" s="75">
        <v>2</v>
      </c>
      <c r="F100" s="210">
        <v>6000</v>
      </c>
      <c r="G100" s="327">
        <f t="shared" si="8"/>
        <v>5400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ht="16.5">
      <c r="A101" s="55"/>
      <c r="B101" s="80"/>
      <c r="C101" s="57"/>
      <c r="D101" s="451" t="s">
        <v>185</v>
      </c>
      <c r="E101" s="452"/>
      <c r="F101" s="302">
        <f>SUM(F90:F100)</f>
        <v>22040</v>
      </c>
      <c r="G101" s="295">
        <f>SUM(G90:G100)</f>
        <v>19840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ht="16.5">
      <c r="A102" s="39"/>
      <c r="B102" s="39"/>
      <c r="C102" s="39"/>
      <c r="D102" s="39"/>
      <c r="E102" s="39"/>
      <c r="F102" s="293"/>
      <c r="G102" s="293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ht="16.5">
      <c r="A103" s="39"/>
      <c r="B103" s="39"/>
      <c r="C103" s="39"/>
      <c r="D103" s="39"/>
      <c r="E103" s="39"/>
      <c r="F103" s="293"/>
      <c r="G103" s="293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ht="16.5">
      <c r="A104" s="370" t="s">
        <v>315</v>
      </c>
      <c r="B104" s="370"/>
      <c r="C104" s="370"/>
      <c r="D104" s="370"/>
      <c r="E104" s="370"/>
      <c r="F104" s="370"/>
      <c r="G104" s="370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ht="66">
      <c r="A105" s="239" t="s">
        <v>72</v>
      </c>
      <c r="B105" s="240" t="s">
        <v>71</v>
      </c>
      <c r="C105" s="164" t="s">
        <v>70</v>
      </c>
      <c r="D105" s="164" t="s">
        <v>195</v>
      </c>
      <c r="E105" s="164" t="s">
        <v>203</v>
      </c>
      <c r="F105" s="241" t="s">
        <v>182</v>
      </c>
      <c r="G105" s="326" t="s">
        <v>359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ht="16.5">
      <c r="A106" s="40">
        <v>1</v>
      </c>
      <c r="B106" s="51" t="s">
        <v>199</v>
      </c>
      <c r="C106" s="40" t="s">
        <v>174</v>
      </c>
      <c r="D106" s="40" t="s">
        <v>173</v>
      </c>
      <c r="E106" s="40">
        <v>2</v>
      </c>
      <c r="F106" s="210">
        <v>800</v>
      </c>
      <c r="G106" s="327">
        <f>F106*0.9</f>
        <v>720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6.5">
      <c r="A107" s="40">
        <v>2</v>
      </c>
      <c r="B107" s="51" t="s">
        <v>200</v>
      </c>
      <c r="C107" s="40" t="s">
        <v>174</v>
      </c>
      <c r="D107" s="40" t="s">
        <v>173</v>
      </c>
      <c r="E107" s="40">
        <v>2</v>
      </c>
      <c r="F107" s="210">
        <v>2000</v>
      </c>
      <c r="G107" s="327">
        <f t="shared" ref="G107:G109" si="9">F107*0.9</f>
        <v>1800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ht="16.5">
      <c r="A108" s="40">
        <v>3</v>
      </c>
      <c r="B108" s="51" t="s">
        <v>39</v>
      </c>
      <c r="C108" s="40" t="s">
        <v>174</v>
      </c>
      <c r="D108" s="40" t="s">
        <v>173</v>
      </c>
      <c r="E108" s="40">
        <v>2</v>
      </c>
      <c r="F108" s="210">
        <v>2860</v>
      </c>
      <c r="G108" s="327">
        <f>F108*0.9+6</f>
        <v>2580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ht="16.5">
      <c r="A109" s="40">
        <v>4</v>
      </c>
      <c r="B109" s="51" t="s">
        <v>201</v>
      </c>
      <c r="C109" s="40" t="s">
        <v>197</v>
      </c>
      <c r="D109" s="40" t="s">
        <v>173</v>
      </c>
      <c r="E109" s="40">
        <v>2</v>
      </c>
      <c r="F109" s="210">
        <v>800</v>
      </c>
      <c r="G109" s="327">
        <f t="shared" si="9"/>
        <v>720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ht="16.5">
      <c r="A110" s="40">
        <v>6</v>
      </c>
      <c r="B110" s="51" t="s">
        <v>202</v>
      </c>
      <c r="C110" s="40" t="s">
        <v>197</v>
      </c>
      <c r="D110" s="40" t="s">
        <v>173</v>
      </c>
      <c r="E110" s="40">
        <v>2</v>
      </c>
      <c r="F110" s="210">
        <v>700</v>
      </c>
      <c r="G110" s="327">
        <f>F110*0.9+10</f>
        <v>640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ht="16.5">
      <c r="A111" s="55"/>
      <c r="B111" s="56"/>
      <c r="C111" s="57"/>
      <c r="D111" s="438" t="s">
        <v>185</v>
      </c>
      <c r="E111" s="439"/>
      <c r="F111" s="295">
        <f>SUM(F106:F110)</f>
        <v>7160</v>
      </c>
      <c r="G111" s="295">
        <f>SUM(G106:G110)</f>
        <v>6460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ht="16.5">
      <c r="A112" s="39"/>
      <c r="B112" s="39"/>
      <c r="C112" s="39"/>
      <c r="D112" s="39"/>
      <c r="E112" s="39"/>
      <c r="F112" s="293"/>
      <c r="G112" s="293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ht="16.5">
      <c r="A113" s="39"/>
      <c r="B113" s="39"/>
      <c r="C113" s="39"/>
      <c r="D113" s="39"/>
      <c r="E113" s="39"/>
      <c r="F113" s="293"/>
      <c r="G113" s="293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ht="16.5">
      <c r="A114" s="370" t="s">
        <v>193</v>
      </c>
      <c r="B114" s="370"/>
      <c r="C114" s="370"/>
      <c r="D114" s="370"/>
      <c r="E114" s="370"/>
      <c r="F114" s="370"/>
      <c r="G114" s="370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ht="66">
      <c r="A115" s="239" t="s">
        <v>72</v>
      </c>
      <c r="B115" s="240" t="s">
        <v>71</v>
      </c>
      <c r="C115" s="164" t="s">
        <v>70</v>
      </c>
      <c r="D115" s="164" t="s">
        <v>195</v>
      </c>
      <c r="E115" s="164" t="s">
        <v>198</v>
      </c>
      <c r="F115" s="241" t="s">
        <v>182</v>
      </c>
      <c r="G115" s="326" t="s">
        <v>359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6.5">
      <c r="A116" s="40">
        <v>1</v>
      </c>
      <c r="B116" s="51" t="s">
        <v>47</v>
      </c>
      <c r="C116" s="40" t="s">
        <v>174</v>
      </c>
      <c r="D116" s="40" t="s">
        <v>173</v>
      </c>
      <c r="E116" s="40">
        <v>2</v>
      </c>
      <c r="F116" s="210">
        <v>800</v>
      </c>
      <c r="G116" s="327">
        <f>F116*0.9</f>
        <v>720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ht="16.5">
      <c r="A117" s="40">
        <v>2</v>
      </c>
      <c r="B117" s="62" t="s">
        <v>161</v>
      </c>
      <c r="C117" s="40" t="s">
        <v>174</v>
      </c>
      <c r="D117" s="40" t="s">
        <v>173</v>
      </c>
      <c r="E117" s="40">
        <v>2</v>
      </c>
      <c r="F117" s="210">
        <v>800</v>
      </c>
      <c r="G117" s="327">
        <f t="shared" ref="G117" si="10">F117*0.9</f>
        <v>720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ht="16.5">
      <c r="A118" s="40">
        <v>3</v>
      </c>
      <c r="B118" s="51" t="s">
        <v>362</v>
      </c>
      <c r="C118" s="40" t="s">
        <v>174</v>
      </c>
      <c r="D118" s="40" t="s">
        <v>173</v>
      </c>
      <c r="E118" s="40">
        <v>2</v>
      </c>
      <c r="F118" s="210">
        <v>2100</v>
      </c>
      <c r="G118" s="327">
        <v>1900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ht="16.5">
      <c r="A119" s="40">
        <v>4</v>
      </c>
      <c r="B119" s="51" t="s">
        <v>46</v>
      </c>
      <c r="C119" s="40" t="s">
        <v>174</v>
      </c>
      <c r="D119" s="40" t="s">
        <v>173</v>
      </c>
      <c r="E119" s="40">
        <v>2</v>
      </c>
      <c r="F119" s="210">
        <v>900</v>
      </c>
      <c r="G119" s="327">
        <f>F119*0.9+10</f>
        <v>820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ht="16.5">
      <c r="A120" s="40">
        <v>5</v>
      </c>
      <c r="B120" s="51" t="s">
        <v>83</v>
      </c>
      <c r="C120" s="40" t="s">
        <v>174</v>
      </c>
      <c r="D120" s="40" t="s">
        <v>173</v>
      </c>
      <c r="E120" s="40">
        <v>2</v>
      </c>
      <c r="F120" s="210">
        <v>900</v>
      </c>
      <c r="G120" s="327">
        <f>F120*0.9+10</f>
        <v>820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ht="16.5">
      <c r="A121" s="40">
        <v>6</v>
      </c>
      <c r="B121" s="51" t="s">
        <v>196</v>
      </c>
      <c r="C121" s="40" t="s">
        <v>197</v>
      </c>
      <c r="D121" s="40" t="s">
        <v>173</v>
      </c>
      <c r="E121" s="40">
        <v>2</v>
      </c>
      <c r="F121" s="210">
        <v>700</v>
      </c>
      <c r="G121" s="327">
        <f>F121*0.9+10</f>
        <v>640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ht="33">
      <c r="A122" s="40">
        <v>7</v>
      </c>
      <c r="B122" s="81" t="s">
        <v>578</v>
      </c>
      <c r="C122" s="46" t="s">
        <v>175</v>
      </c>
      <c r="D122" s="46" t="s">
        <v>173</v>
      </c>
      <c r="E122" s="82" t="s">
        <v>84</v>
      </c>
      <c r="F122" s="210">
        <v>2500</v>
      </c>
      <c r="G122" s="327">
        <f>F122*0.9+10</f>
        <v>2260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ht="16.5">
      <c r="A123" s="55"/>
      <c r="B123" s="56"/>
      <c r="C123" s="57"/>
      <c r="D123" s="447" t="s">
        <v>185</v>
      </c>
      <c r="E123" s="444"/>
      <c r="F123" s="298">
        <f>SUM(F116:F122)</f>
        <v>8700</v>
      </c>
      <c r="G123" s="298">
        <f>SUM(G116:G122)</f>
        <v>7880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ht="16.5">
      <c r="A124" s="39"/>
      <c r="B124" s="39"/>
      <c r="C124" s="39"/>
      <c r="D124" s="39"/>
      <c r="E124" s="39"/>
      <c r="F124" s="293"/>
      <c r="G124" s="293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ht="16.5">
      <c r="A125" s="39"/>
      <c r="B125" s="39"/>
      <c r="C125" s="39"/>
      <c r="D125" s="39"/>
      <c r="E125" s="39"/>
      <c r="F125" s="293"/>
      <c r="G125" s="293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ht="16.5">
      <c r="A126" s="370" t="s">
        <v>188</v>
      </c>
      <c r="B126" s="370"/>
      <c r="C126" s="370"/>
      <c r="D126" s="370"/>
      <c r="E126" s="370"/>
      <c r="F126" s="370"/>
      <c r="G126" s="370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66">
      <c r="A127" s="239" t="s">
        <v>72</v>
      </c>
      <c r="B127" s="240" t="s">
        <v>71</v>
      </c>
      <c r="C127" s="164" t="s">
        <v>70</v>
      </c>
      <c r="D127" s="164" t="s">
        <v>189</v>
      </c>
      <c r="E127" s="164" t="s">
        <v>190</v>
      </c>
      <c r="F127" s="241" t="s">
        <v>182</v>
      </c>
      <c r="G127" s="326" t="s">
        <v>359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ht="33">
      <c r="A128" s="273">
        <v>1</v>
      </c>
      <c r="B128" s="274" t="s">
        <v>192</v>
      </c>
      <c r="C128" s="273" t="s">
        <v>316</v>
      </c>
      <c r="D128" s="273" t="s">
        <v>173</v>
      </c>
      <c r="E128" s="275">
        <v>2</v>
      </c>
      <c r="F128" s="298">
        <v>800</v>
      </c>
      <c r="G128" s="332">
        <f>F128*0.9</f>
        <v>720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ht="16.5">
      <c r="A129" s="74">
        <v>2</v>
      </c>
      <c r="B129" s="84" t="s">
        <v>97</v>
      </c>
      <c r="C129" s="74" t="s">
        <v>316</v>
      </c>
      <c r="D129" s="74" t="s">
        <v>173</v>
      </c>
      <c r="E129" s="85">
        <v>2</v>
      </c>
      <c r="F129" s="210">
        <v>500</v>
      </c>
      <c r="G129" s="327">
        <f>F129*0.9+10</f>
        <v>460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16.5">
      <c r="A130" s="74">
        <v>3</v>
      </c>
      <c r="B130" s="83" t="s">
        <v>111</v>
      </c>
      <c r="C130" s="74" t="s">
        <v>174</v>
      </c>
      <c r="D130" s="74" t="s">
        <v>173</v>
      </c>
      <c r="E130" s="85">
        <v>2</v>
      </c>
      <c r="F130" s="210">
        <v>1000</v>
      </c>
      <c r="G130" s="327">
        <f t="shared" ref="G130:G132" si="11">F130*0.9</f>
        <v>900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ht="16.5">
      <c r="A131" s="74">
        <v>4</v>
      </c>
      <c r="B131" s="83" t="s">
        <v>56</v>
      </c>
      <c r="C131" s="74" t="s">
        <v>174</v>
      </c>
      <c r="D131" s="74" t="s">
        <v>173</v>
      </c>
      <c r="E131" s="85">
        <v>2</v>
      </c>
      <c r="F131" s="210">
        <v>1600</v>
      </c>
      <c r="G131" s="327">
        <f t="shared" si="11"/>
        <v>1440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ht="16.5">
      <c r="A132" s="74">
        <v>5</v>
      </c>
      <c r="B132" s="83" t="s">
        <v>55</v>
      </c>
      <c r="C132" s="74" t="s">
        <v>174</v>
      </c>
      <c r="D132" s="74" t="s">
        <v>173</v>
      </c>
      <c r="E132" s="85">
        <v>2</v>
      </c>
      <c r="F132" s="210">
        <v>1600</v>
      </c>
      <c r="G132" s="327">
        <f t="shared" si="11"/>
        <v>1440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ht="33">
      <c r="A133" s="74">
        <v>6</v>
      </c>
      <c r="B133" s="86" t="s">
        <v>113</v>
      </c>
      <c r="C133" s="74" t="s">
        <v>174</v>
      </c>
      <c r="D133" s="74" t="s">
        <v>173</v>
      </c>
      <c r="E133" s="85">
        <v>2</v>
      </c>
      <c r="F133" s="210">
        <v>1100</v>
      </c>
      <c r="G133" s="327">
        <f>F133*0.9+10</f>
        <v>1000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6.5">
      <c r="A134" s="74">
        <v>7</v>
      </c>
      <c r="B134" s="83" t="s">
        <v>114</v>
      </c>
      <c r="C134" s="74" t="s">
        <v>174</v>
      </c>
      <c r="D134" s="74" t="s">
        <v>173</v>
      </c>
      <c r="E134" s="85">
        <v>2</v>
      </c>
      <c r="F134" s="210">
        <v>2500</v>
      </c>
      <c r="G134" s="327">
        <f>F134*0.9+10</f>
        <v>2260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ht="16.5">
      <c r="A135" s="74">
        <v>8</v>
      </c>
      <c r="B135" s="83" t="s">
        <v>386</v>
      </c>
      <c r="C135" s="74" t="s">
        <v>174</v>
      </c>
      <c r="D135" s="87" t="s">
        <v>173</v>
      </c>
      <c r="E135" s="85">
        <v>2</v>
      </c>
      <c r="F135" s="210">
        <v>2500</v>
      </c>
      <c r="G135" s="327">
        <f>F135*0.9+10</f>
        <v>2260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6.5">
      <c r="A136" s="55"/>
      <c r="B136" s="56"/>
      <c r="C136" s="88"/>
      <c r="D136" s="443" t="s">
        <v>185</v>
      </c>
      <c r="E136" s="444"/>
      <c r="F136" s="303">
        <f>SUM(F128:F135)</f>
        <v>11600</v>
      </c>
      <c r="G136" s="303">
        <f>SUM(G128:G135)</f>
        <v>10480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6.5">
      <c r="A137" s="39"/>
      <c r="B137" s="39"/>
      <c r="C137" s="39"/>
      <c r="D137" s="39"/>
      <c r="E137" s="39"/>
      <c r="F137" s="293"/>
      <c r="G137" s="293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6.5">
      <c r="A138" s="39"/>
      <c r="B138" s="39"/>
      <c r="C138" s="39"/>
      <c r="D138" s="39"/>
      <c r="E138" s="39"/>
      <c r="F138" s="293"/>
      <c r="G138" s="293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6.5">
      <c r="A139" s="370" t="s">
        <v>181</v>
      </c>
      <c r="B139" s="370"/>
      <c r="C139" s="370"/>
      <c r="D139" s="370"/>
      <c r="E139" s="370"/>
      <c r="F139" s="370"/>
      <c r="G139" s="370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66">
      <c r="A140" s="239" t="s">
        <v>72</v>
      </c>
      <c r="B140" s="240" t="s">
        <v>71</v>
      </c>
      <c r="C140" s="164" t="s">
        <v>70</v>
      </c>
      <c r="D140" s="164" t="s">
        <v>184</v>
      </c>
      <c r="E140" s="164" t="s">
        <v>183</v>
      </c>
      <c r="F140" s="241" t="s">
        <v>182</v>
      </c>
      <c r="G140" s="326" t="s">
        <v>359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1:20" ht="16.5">
      <c r="A141" s="63">
        <v>1</v>
      </c>
      <c r="B141" s="62" t="s">
        <v>37</v>
      </c>
      <c r="C141" s="63" t="s">
        <v>174</v>
      </c>
      <c r="D141" s="63" t="s">
        <v>173</v>
      </c>
      <c r="E141" s="90">
        <v>2</v>
      </c>
      <c r="F141" s="210">
        <v>3900</v>
      </c>
      <c r="G141" s="210">
        <v>3520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1:20" ht="16.5">
      <c r="A142" s="273">
        <v>2</v>
      </c>
      <c r="B142" s="276" t="s">
        <v>36</v>
      </c>
      <c r="C142" s="120" t="s">
        <v>174</v>
      </c>
      <c r="D142" s="120" t="s">
        <v>173</v>
      </c>
      <c r="E142" s="89">
        <v>2</v>
      </c>
      <c r="F142" s="298">
        <v>3500</v>
      </c>
      <c r="G142" s="298">
        <v>3160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ht="16.5">
      <c r="A143" s="74">
        <v>3</v>
      </c>
      <c r="B143" s="91" t="s">
        <v>45</v>
      </c>
      <c r="C143" s="74" t="s">
        <v>174</v>
      </c>
      <c r="D143" s="63" t="s">
        <v>173</v>
      </c>
      <c r="E143" s="90">
        <v>2</v>
      </c>
      <c r="F143" s="220">
        <v>3800</v>
      </c>
      <c r="G143" s="220">
        <f>F143*0.9</f>
        <v>3420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6.5">
      <c r="A144" s="74">
        <v>4</v>
      </c>
      <c r="B144" s="84" t="s">
        <v>186</v>
      </c>
      <c r="C144" s="74" t="s">
        <v>174</v>
      </c>
      <c r="D144" s="63" t="s">
        <v>173</v>
      </c>
      <c r="E144" s="90">
        <v>2</v>
      </c>
      <c r="F144" s="220">
        <v>900</v>
      </c>
      <c r="G144" s="220">
        <f>F144*0.9</f>
        <v>810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6.5">
      <c r="A145" s="74">
        <v>5</v>
      </c>
      <c r="B145" s="62" t="s">
        <v>110</v>
      </c>
      <c r="C145" s="74" t="s">
        <v>174</v>
      </c>
      <c r="D145" s="63" t="s">
        <v>173</v>
      </c>
      <c r="E145" s="90">
        <v>2</v>
      </c>
      <c r="F145" s="220">
        <v>900</v>
      </c>
      <c r="G145" s="220">
        <f>F145*0.9</f>
        <v>810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6.5">
      <c r="A146" s="74">
        <v>6</v>
      </c>
      <c r="B146" s="84" t="s">
        <v>362</v>
      </c>
      <c r="C146" s="74" t="s">
        <v>174</v>
      </c>
      <c r="D146" s="63" t="s">
        <v>173</v>
      </c>
      <c r="E146" s="90">
        <v>2</v>
      </c>
      <c r="F146" s="220">
        <v>2100</v>
      </c>
      <c r="G146" s="220">
        <v>1900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6.5">
      <c r="A147" s="55"/>
      <c r="B147" s="56"/>
      <c r="C147" s="57"/>
      <c r="D147" s="438" t="s">
        <v>185</v>
      </c>
      <c r="E147" s="439"/>
      <c r="F147" s="303">
        <f>SUM(F141:F146)</f>
        <v>15100</v>
      </c>
      <c r="G147" s="303">
        <f>SUM(G141:G146)</f>
        <v>13620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6.5">
      <c r="A148" s="39"/>
      <c r="B148" s="39"/>
      <c r="C148" s="39"/>
      <c r="D148" s="39"/>
      <c r="E148" s="39"/>
      <c r="F148" s="293"/>
      <c r="G148" s="293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6.5">
      <c r="A149" s="39"/>
      <c r="B149" s="39"/>
      <c r="C149" s="39"/>
      <c r="D149" s="39"/>
      <c r="E149" s="39"/>
      <c r="F149" s="293"/>
      <c r="G149" s="293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6.5">
      <c r="A150" s="437" t="s">
        <v>317</v>
      </c>
      <c r="B150" s="437"/>
      <c r="C150" s="437"/>
      <c r="D150" s="437"/>
      <c r="E150" s="437"/>
      <c r="F150" s="437"/>
      <c r="G150" s="437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66">
      <c r="A151" s="277" t="s">
        <v>72</v>
      </c>
      <c r="B151" s="278" t="s">
        <v>71</v>
      </c>
      <c r="C151" s="279" t="s">
        <v>70</v>
      </c>
      <c r="D151" s="164" t="s">
        <v>184</v>
      </c>
      <c r="E151" s="164" t="s">
        <v>183</v>
      </c>
      <c r="F151" s="241" t="s">
        <v>182</v>
      </c>
      <c r="G151" s="326" t="s">
        <v>359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6.5">
      <c r="A152" s="445" t="s">
        <v>206</v>
      </c>
      <c r="B152" s="446"/>
      <c r="C152" s="446"/>
      <c r="D152" s="446"/>
      <c r="E152" s="446"/>
      <c r="F152" s="446"/>
      <c r="G152" s="333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1:20" ht="16.5">
      <c r="A153" s="60">
        <v>1</v>
      </c>
      <c r="B153" s="92" t="s">
        <v>30</v>
      </c>
      <c r="C153" s="63" t="s">
        <v>174</v>
      </c>
      <c r="D153" s="40" t="s">
        <v>176</v>
      </c>
      <c r="E153" s="93" t="s">
        <v>7</v>
      </c>
      <c r="F153" s="210">
        <v>1700</v>
      </c>
      <c r="G153" s="327">
        <f>F153*0.9+10</f>
        <v>1540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ht="16.5">
      <c r="A154" s="60">
        <v>2</v>
      </c>
      <c r="B154" s="92" t="s">
        <v>29</v>
      </c>
      <c r="C154" s="63" t="s">
        <v>174</v>
      </c>
      <c r="D154" s="40" t="s">
        <v>176</v>
      </c>
      <c r="E154" s="93" t="s">
        <v>7</v>
      </c>
      <c r="F154" s="210">
        <v>1400</v>
      </c>
      <c r="G154" s="327">
        <f t="shared" ref="G154:G161" si="12">F154*0.9</f>
        <v>1260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1:20" ht="16.5">
      <c r="A155" s="60">
        <v>3</v>
      </c>
      <c r="B155" s="92" t="s">
        <v>462</v>
      </c>
      <c r="C155" s="63" t="s">
        <v>174</v>
      </c>
      <c r="D155" s="40" t="s">
        <v>176</v>
      </c>
      <c r="E155" s="93" t="s">
        <v>356</v>
      </c>
      <c r="F155" s="210">
        <v>1400</v>
      </c>
      <c r="G155" s="327">
        <f t="shared" si="12"/>
        <v>1260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6.5">
      <c r="A156" s="60">
        <v>4</v>
      </c>
      <c r="B156" s="92" t="s">
        <v>92</v>
      </c>
      <c r="C156" s="63" t="s">
        <v>174</v>
      </c>
      <c r="D156" s="40" t="s">
        <v>176</v>
      </c>
      <c r="E156" s="93" t="s">
        <v>7</v>
      </c>
      <c r="F156" s="210">
        <v>1400</v>
      </c>
      <c r="G156" s="327">
        <f t="shared" si="12"/>
        <v>1260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1:20" ht="16.5">
      <c r="A157" s="60">
        <v>5</v>
      </c>
      <c r="B157" s="92" t="s">
        <v>28</v>
      </c>
      <c r="C157" s="63" t="s">
        <v>174</v>
      </c>
      <c r="D157" s="40" t="s">
        <v>176</v>
      </c>
      <c r="E157" s="93" t="s">
        <v>7</v>
      </c>
      <c r="F157" s="210">
        <v>1400</v>
      </c>
      <c r="G157" s="327">
        <f t="shared" si="12"/>
        <v>1260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 ht="16.5">
      <c r="A158" s="60">
        <v>6</v>
      </c>
      <c r="B158" s="92" t="s">
        <v>93</v>
      </c>
      <c r="C158" s="63" t="s">
        <v>174</v>
      </c>
      <c r="D158" s="40" t="s">
        <v>176</v>
      </c>
      <c r="E158" s="93" t="s">
        <v>7</v>
      </c>
      <c r="F158" s="210">
        <v>1400</v>
      </c>
      <c r="G158" s="327">
        <f t="shared" si="12"/>
        <v>1260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1:20" ht="16.5">
      <c r="A159" s="60">
        <v>7</v>
      </c>
      <c r="B159" s="92" t="s">
        <v>27</v>
      </c>
      <c r="C159" s="63" t="s">
        <v>174</v>
      </c>
      <c r="D159" s="40" t="s">
        <v>176</v>
      </c>
      <c r="E159" s="93" t="s">
        <v>7</v>
      </c>
      <c r="F159" s="210">
        <v>1400</v>
      </c>
      <c r="G159" s="327">
        <f t="shared" si="12"/>
        <v>1260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1:20" ht="16.5">
      <c r="A160" s="60">
        <v>8</v>
      </c>
      <c r="B160" s="92" t="s">
        <v>94</v>
      </c>
      <c r="C160" s="63" t="s">
        <v>174</v>
      </c>
      <c r="D160" s="40" t="s">
        <v>176</v>
      </c>
      <c r="E160" s="93" t="s">
        <v>7</v>
      </c>
      <c r="F160" s="210">
        <v>1400</v>
      </c>
      <c r="G160" s="327">
        <f t="shared" si="12"/>
        <v>1260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1:20" ht="16.5">
      <c r="A161" s="94">
        <v>9</v>
      </c>
      <c r="B161" s="92" t="s">
        <v>95</v>
      </c>
      <c r="C161" s="63" t="s">
        <v>174</v>
      </c>
      <c r="D161" s="40" t="s">
        <v>176</v>
      </c>
      <c r="E161" s="93" t="s">
        <v>7</v>
      </c>
      <c r="F161" s="210">
        <v>1400</v>
      </c>
      <c r="G161" s="327">
        <f t="shared" si="12"/>
        <v>1260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ht="16.5">
      <c r="A162" s="66"/>
      <c r="B162" s="67"/>
      <c r="C162" s="68"/>
      <c r="D162" s="438" t="s">
        <v>185</v>
      </c>
      <c r="E162" s="439"/>
      <c r="F162" s="304">
        <f>SUM(F153:F161)</f>
        <v>12900</v>
      </c>
      <c r="G162" s="304">
        <f>SUM(G153:G161)</f>
        <v>11620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1:20" ht="16.5">
      <c r="A163" s="39"/>
      <c r="B163" s="39"/>
      <c r="C163" s="39"/>
      <c r="D163" s="39"/>
      <c r="E163" s="39"/>
      <c r="F163" s="293"/>
      <c r="G163" s="293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1:20" ht="16.5">
      <c r="A164" s="39"/>
      <c r="B164" s="39"/>
      <c r="C164" s="39"/>
      <c r="D164" s="39"/>
      <c r="E164" s="39"/>
      <c r="F164" s="293"/>
      <c r="G164" s="293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1:20" ht="16.5">
      <c r="A165" s="437" t="s">
        <v>333</v>
      </c>
      <c r="B165" s="437"/>
      <c r="C165" s="437"/>
      <c r="D165" s="437"/>
      <c r="E165" s="437"/>
      <c r="F165" s="437"/>
      <c r="G165" s="437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1:20" ht="66">
      <c r="A166" s="277" t="s">
        <v>72</v>
      </c>
      <c r="B166" s="278" t="s">
        <v>71</v>
      </c>
      <c r="C166" s="279" t="s">
        <v>70</v>
      </c>
      <c r="D166" s="164" t="s">
        <v>184</v>
      </c>
      <c r="E166" s="164" t="s">
        <v>183</v>
      </c>
      <c r="F166" s="241" t="s">
        <v>182</v>
      </c>
      <c r="G166" s="326" t="s">
        <v>359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1:20" ht="33">
      <c r="A167" s="60">
        <v>1</v>
      </c>
      <c r="B167" s="62" t="s">
        <v>96</v>
      </c>
      <c r="C167" s="63" t="s">
        <v>316</v>
      </c>
      <c r="D167" s="281" t="s">
        <v>173</v>
      </c>
      <c r="E167" s="125">
        <v>3</v>
      </c>
      <c r="F167" s="210">
        <v>800</v>
      </c>
      <c r="G167" s="210">
        <v>720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1:20" ht="33">
      <c r="A168" s="95">
        <v>2</v>
      </c>
      <c r="B168" s="276" t="s">
        <v>321</v>
      </c>
      <c r="C168" s="273" t="s">
        <v>316</v>
      </c>
      <c r="D168" s="97" t="s">
        <v>173</v>
      </c>
      <c r="E168" s="280">
        <v>3</v>
      </c>
      <c r="F168" s="298">
        <v>1000</v>
      </c>
      <c r="G168" s="298">
        <v>720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1:20" ht="16.5">
      <c r="A169" s="60">
        <v>3</v>
      </c>
      <c r="B169" s="92" t="s">
        <v>77</v>
      </c>
      <c r="C169" s="74" t="s">
        <v>174</v>
      </c>
      <c r="D169" s="97" t="s">
        <v>173</v>
      </c>
      <c r="E169" s="99">
        <v>3</v>
      </c>
      <c r="F169" s="304">
        <v>840</v>
      </c>
      <c r="G169" s="304">
        <v>540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1:20" ht="16.5">
      <c r="A170" s="60">
        <v>4</v>
      </c>
      <c r="B170" s="92" t="s">
        <v>78</v>
      </c>
      <c r="C170" s="74" t="s">
        <v>174</v>
      </c>
      <c r="D170" s="97" t="s">
        <v>173</v>
      </c>
      <c r="E170" s="99">
        <v>3</v>
      </c>
      <c r="F170" s="304">
        <v>840</v>
      </c>
      <c r="G170" s="304">
        <v>540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1:20" ht="16.5">
      <c r="A171" s="60">
        <v>5</v>
      </c>
      <c r="B171" s="62" t="s">
        <v>103</v>
      </c>
      <c r="C171" s="74" t="s">
        <v>174</v>
      </c>
      <c r="D171" s="97" t="s">
        <v>173</v>
      </c>
      <c r="E171" s="99">
        <v>3</v>
      </c>
      <c r="F171" s="304">
        <v>800</v>
      </c>
      <c r="G171" s="304">
        <v>540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1:20" ht="16.5">
      <c r="A172" s="60">
        <v>6</v>
      </c>
      <c r="B172" s="62" t="s">
        <v>104</v>
      </c>
      <c r="C172" s="74" t="s">
        <v>174</v>
      </c>
      <c r="D172" s="97" t="s">
        <v>173</v>
      </c>
      <c r="E172" s="99">
        <v>3</v>
      </c>
      <c r="F172" s="304">
        <v>800</v>
      </c>
      <c r="G172" s="304">
        <v>540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1:20" ht="16.5">
      <c r="A173" s="60">
        <v>7</v>
      </c>
      <c r="B173" s="62" t="s">
        <v>102</v>
      </c>
      <c r="C173" s="74" t="s">
        <v>174</v>
      </c>
      <c r="D173" s="97" t="s">
        <v>173</v>
      </c>
      <c r="E173" s="99">
        <v>3</v>
      </c>
      <c r="F173" s="304">
        <v>800</v>
      </c>
      <c r="G173" s="304">
        <v>540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1:20" ht="16.5">
      <c r="A174" s="60">
        <v>8</v>
      </c>
      <c r="B174" s="62" t="s">
        <v>161</v>
      </c>
      <c r="C174" s="74" t="s">
        <v>174</v>
      </c>
      <c r="D174" s="97" t="s">
        <v>173</v>
      </c>
      <c r="E174" s="99">
        <v>3</v>
      </c>
      <c r="F174" s="304">
        <v>800</v>
      </c>
      <c r="G174" s="304">
        <v>540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1:20" ht="16.5">
      <c r="A175" s="60">
        <v>9</v>
      </c>
      <c r="B175" s="92" t="s">
        <v>47</v>
      </c>
      <c r="C175" s="74" t="s">
        <v>174</v>
      </c>
      <c r="D175" s="97" t="s">
        <v>173</v>
      </c>
      <c r="E175" s="99">
        <v>3</v>
      </c>
      <c r="F175" s="304">
        <v>800</v>
      </c>
      <c r="G175" s="304">
        <v>540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1:20" ht="16.5">
      <c r="A176" s="60">
        <v>10</v>
      </c>
      <c r="B176" s="62" t="s">
        <v>106</v>
      </c>
      <c r="C176" s="74" t="s">
        <v>174</v>
      </c>
      <c r="D176" s="97" t="s">
        <v>173</v>
      </c>
      <c r="E176" s="99">
        <v>3</v>
      </c>
      <c r="F176" s="304">
        <v>800</v>
      </c>
      <c r="G176" s="304">
        <v>540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1:20" ht="16.5">
      <c r="A177" s="60">
        <v>11</v>
      </c>
      <c r="B177" s="92" t="s">
        <v>33</v>
      </c>
      <c r="C177" s="75" t="s">
        <v>278</v>
      </c>
      <c r="D177" s="97" t="s">
        <v>173</v>
      </c>
      <c r="E177" s="99">
        <v>3</v>
      </c>
      <c r="F177" s="304">
        <v>760</v>
      </c>
      <c r="G177" s="304">
        <v>700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1:20" ht="16.5">
      <c r="A178" s="60">
        <v>12</v>
      </c>
      <c r="B178" s="92" t="s">
        <v>32</v>
      </c>
      <c r="C178" s="75" t="s">
        <v>278</v>
      </c>
      <c r="D178" s="97" t="s">
        <v>173</v>
      </c>
      <c r="E178" s="99">
        <v>3</v>
      </c>
      <c r="F178" s="304">
        <v>760</v>
      </c>
      <c r="G178" s="304">
        <v>700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1:20" ht="16.5">
      <c r="A179" s="60">
        <v>13</v>
      </c>
      <c r="B179" s="92" t="s">
        <v>31</v>
      </c>
      <c r="C179" s="75" t="s">
        <v>278</v>
      </c>
      <c r="D179" s="97" t="s">
        <v>173</v>
      </c>
      <c r="E179" s="99">
        <v>3</v>
      </c>
      <c r="F179" s="304">
        <v>760</v>
      </c>
      <c r="G179" s="304">
        <v>700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1:20" ht="16.5">
      <c r="A180" s="60">
        <v>14</v>
      </c>
      <c r="B180" s="100" t="s">
        <v>326</v>
      </c>
      <c r="C180" s="75" t="s">
        <v>278</v>
      </c>
      <c r="D180" s="97" t="s">
        <v>173</v>
      </c>
      <c r="E180" s="99">
        <v>3</v>
      </c>
      <c r="F180" s="304">
        <v>760</v>
      </c>
      <c r="G180" s="304">
        <v>700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1:20" ht="16.5">
      <c r="A181" s="60">
        <v>15</v>
      </c>
      <c r="B181" s="101" t="s">
        <v>163</v>
      </c>
      <c r="C181" s="74" t="s">
        <v>174</v>
      </c>
      <c r="D181" s="97" t="s">
        <v>173</v>
      </c>
      <c r="E181" s="99">
        <v>3</v>
      </c>
      <c r="F181" s="304">
        <v>2100</v>
      </c>
      <c r="G181" s="304">
        <v>1540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1:20" ht="16.5">
      <c r="A182" s="60">
        <v>16</v>
      </c>
      <c r="B182" s="102" t="s">
        <v>279</v>
      </c>
      <c r="C182" s="74" t="s">
        <v>174</v>
      </c>
      <c r="D182" s="97" t="s">
        <v>173</v>
      </c>
      <c r="E182" s="99">
        <v>3</v>
      </c>
      <c r="F182" s="304">
        <v>2700</v>
      </c>
      <c r="G182" s="304">
        <f>F182*0.9</f>
        <v>2430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1:20" ht="16.5">
      <c r="A183" s="60">
        <v>17</v>
      </c>
      <c r="B183" s="92" t="s">
        <v>322</v>
      </c>
      <c r="C183" s="74" t="s">
        <v>174</v>
      </c>
      <c r="D183" s="97" t="s">
        <v>173</v>
      </c>
      <c r="E183" s="99">
        <v>3</v>
      </c>
      <c r="F183" s="304">
        <v>3200</v>
      </c>
      <c r="G183" s="304">
        <f>F183*0.9</f>
        <v>2880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1:20" ht="33">
      <c r="A184" s="60">
        <v>18</v>
      </c>
      <c r="B184" s="84" t="s">
        <v>153</v>
      </c>
      <c r="C184" s="74" t="s">
        <v>174</v>
      </c>
      <c r="D184" s="97" t="s">
        <v>173</v>
      </c>
      <c r="E184" s="99">
        <v>3</v>
      </c>
      <c r="F184" s="304">
        <v>3400</v>
      </c>
      <c r="G184" s="304">
        <v>2440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1:20" ht="16.5">
      <c r="A185" s="39"/>
      <c r="B185" s="56"/>
      <c r="C185" s="57"/>
      <c r="D185" s="443" t="s">
        <v>185</v>
      </c>
      <c r="E185" s="444"/>
      <c r="F185" s="303">
        <v>22720</v>
      </c>
      <c r="G185" s="303">
        <v>20550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1:20" ht="16.5">
      <c r="A186" s="39"/>
      <c r="B186" s="39"/>
      <c r="C186" s="39"/>
      <c r="D186" s="39"/>
      <c r="E186" s="39"/>
      <c r="F186" s="293"/>
      <c r="G186" s="293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1:20" ht="16.5">
      <c r="A187" s="39"/>
      <c r="B187" s="39"/>
      <c r="C187" s="39"/>
      <c r="D187" s="39"/>
      <c r="E187" s="39"/>
      <c r="F187" s="293"/>
      <c r="G187" s="293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1:20" ht="16.5">
      <c r="A188" s="437" t="s">
        <v>334</v>
      </c>
      <c r="B188" s="437"/>
      <c r="C188" s="437"/>
      <c r="D188" s="437"/>
      <c r="E188" s="437"/>
      <c r="F188" s="437"/>
      <c r="G188" s="437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</row>
    <row r="189" spans="1:20" ht="66">
      <c r="A189" s="277" t="s">
        <v>72</v>
      </c>
      <c r="B189" s="278" t="s">
        <v>71</v>
      </c>
      <c r="C189" s="279" t="s">
        <v>70</v>
      </c>
      <c r="D189" s="164" t="s">
        <v>184</v>
      </c>
      <c r="E189" s="164" t="s">
        <v>183</v>
      </c>
      <c r="F189" s="241" t="s">
        <v>182</v>
      </c>
      <c r="G189" s="326" t="s">
        <v>359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</row>
    <row r="190" spans="1:20" ht="16.5">
      <c r="A190" s="107">
        <v>1</v>
      </c>
      <c r="B190" s="108" t="s">
        <v>73</v>
      </c>
      <c r="C190" s="63" t="s">
        <v>174</v>
      </c>
      <c r="D190" s="109" t="s">
        <v>176</v>
      </c>
      <c r="E190" s="110">
        <v>7</v>
      </c>
      <c r="F190" s="210">
        <v>1600</v>
      </c>
      <c r="G190" s="210">
        <f>F190*0.9</f>
        <v>1440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</row>
    <row r="191" spans="1:20" ht="16.5">
      <c r="A191" s="107">
        <v>2</v>
      </c>
      <c r="B191" s="108" t="s">
        <v>26</v>
      </c>
      <c r="C191" s="63" t="s">
        <v>174</v>
      </c>
      <c r="D191" s="109" t="s">
        <v>176</v>
      </c>
      <c r="E191" s="110">
        <v>2</v>
      </c>
      <c r="F191" s="210">
        <v>1400</v>
      </c>
      <c r="G191" s="210">
        <v>1140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1:20" ht="16.5">
      <c r="A192" s="107">
        <v>3</v>
      </c>
      <c r="B192" s="108" t="s">
        <v>25</v>
      </c>
      <c r="C192" s="63" t="s">
        <v>174</v>
      </c>
      <c r="D192" s="109" t="s">
        <v>176</v>
      </c>
      <c r="E192" s="110">
        <v>2</v>
      </c>
      <c r="F192" s="210">
        <v>1400</v>
      </c>
      <c r="G192" s="210">
        <v>1140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1:20" ht="16.5">
      <c r="A193" s="103">
        <v>4</v>
      </c>
      <c r="B193" s="104" t="s">
        <v>74</v>
      </c>
      <c r="C193" s="273" t="s">
        <v>174</v>
      </c>
      <c r="D193" s="105" t="s">
        <v>176</v>
      </c>
      <c r="E193" s="106">
        <v>7</v>
      </c>
      <c r="F193" s="298">
        <v>1400</v>
      </c>
      <c r="G193" s="298">
        <f>F193*0.9</f>
        <v>1260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1:20" ht="16.5">
      <c r="A194" s="107">
        <v>5</v>
      </c>
      <c r="B194" s="108" t="s">
        <v>24</v>
      </c>
      <c r="C194" s="74" t="s">
        <v>174</v>
      </c>
      <c r="D194" s="109" t="s">
        <v>176</v>
      </c>
      <c r="E194" s="110">
        <v>2</v>
      </c>
      <c r="F194" s="210">
        <v>1400</v>
      </c>
      <c r="G194" s="210">
        <v>1140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1:20" ht="16.5">
      <c r="A195" s="107">
        <v>6</v>
      </c>
      <c r="B195" s="108" t="s">
        <v>23</v>
      </c>
      <c r="C195" s="74" t="s">
        <v>174</v>
      </c>
      <c r="D195" s="109" t="s">
        <v>176</v>
      </c>
      <c r="E195" s="110">
        <v>2</v>
      </c>
      <c r="F195" s="210">
        <v>1400</v>
      </c>
      <c r="G195" s="210">
        <v>1140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1:20" ht="16.5">
      <c r="A196" s="107">
        <v>7</v>
      </c>
      <c r="B196" s="108" t="s">
        <v>22</v>
      </c>
      <c r="C196" s="74" t="s">
        <v>174</v>
      </c>
      <c r="D196" s="109" t="s">
        <v>176</v>
      </c>
      <c r="E196" s="110">
        <v>2</v>
      </c>
      <c r="F196" s="210">
        <v>1400</v>
      </c>
      <c r="G196" s="210">
        <v>1140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1:20" ht="16.5">
      <c r="A197" s="107">
        <v>8</v>
      </c>
      <c r="B197" s="108" t="s">
        <v>21</v>
      </c>
      <c r="C197" s="74" t="s">
        <v>174</v>
      </c>
      <c r="D197" s="109" t="s">
        <v>176</v>
      </c>
      <c r="E197" s="110">
        <v>2</v>
      </c>
      <c r="F197" s="210">
        <v>1400</v>
      </c>
      <c r="G197" s="210">
        <v>1140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1:20" ht="16.5">
      <c r="A198" s="107">
        <v>9</v>
      </c>
      <c r="B198" s="108" t="s">
        <v>357</v>
      </c>
      <c r="C198" s="74" t="s">
        <v>174</v>
      </c>
      <c r="D198" s="109" t="s">
        <v>176</v>
      </c>
      <c r="E198" s="110">
        <v>2</v>
      </c>
      <c r="F198" s="210">
        <v>1400</v>
      </c>
      <c r="G198" s="210">
        <v>1140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1:20" ht="16.5">
      <c r="A199" s="107">
        <v>10</v>
      </c>
      <c r="B199" s="108" t="s">
        <v>20</v>
      </c>
      <c r="C199" s="74" t="s">
        <v>174</v>
      </c>
      <c r="D199" s="109" t="s">
        <v>176</v>
      </c>
      <c r="E199" s="110">
        <v>2</v>
      </c>
      <c r="F199" s="210">
        <v>1400</v>
      </c>
      <c r="G199" s="210">
        <v>1140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1:20" ht="16.5">
      <c r="A200" s="107">
        <v>11</v>
      </c>
      <c r="B200" s="108" t="s">
        <v>19</v>
      </c>
      <c r="C200" s="74" t="s">
        <v>174</v>
      </c>
      <c r="D200" s="109" t="s">
        <v>176</v>
      </c>
      <c r="E200" s="110">
        <v>2</v>
      </c>
      <c r="F200" s="210">
        <v>1400</v>
      </c>
      <c r="G200" s="210">
        <v>1140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1:20" ht="16.5">
      <c r="A201" s="107">
        <v>12</v>
      </c>
      <c r="B201" s="111" t="s">
        <v>264</v>
      </c>
      <c r="C201" s="74" t="s">
        <v>174</v>
      </c>
      <c r="D201" s="109" t="s">
        <v>176</v>
      </c>
      <c r="E201" s="110">
        <v>2</v>
      </c>
      <c r="F201" s="210">
        <v>1400</v>
      </c>
      <c r="G201" s="210">
        <v>1140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1:20" ht="16.5">
      <c r="A202" s="39"/>
      <c r="B202" s="56"/>
      <c r="C202" s="57"/>
      <c r="D202" s="438" t="s">
        <v>185</v>
      </c>
      <c r="E202" s="439"/>
      <c r="F202" s="304">
        <f>SUM(F190:F201)</f>
        <v>17000</v>
      </c>
      <c r="G202" s="304">
        <f>SUM(G190:G201)</f>
        <v>14100</v>
      </c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1:20" ht="16.5">
      <c r="A203" s="39"/>
      <c r="B203" s="39"/>
      <c r="C203" s="39"/>
      <c r="D203" s="39"/>
      <c r="E203" s="39"/>
      <c r="F203" s="293"/>
      <c r="G203" s="293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1:20" ht="16.5">
      <c r="A204" s="39"/>
      <c r="B204" s="39"/>
      <c r="C204" s="39"/>
      <c r="D204" s="39"/>
      <c r="E204" s="39"/>
      <c r="F204" s="293"/>
      <c r="G204" s="293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1:20" ht="16.5">
      <c r="A205" s="437" t="s">
        <v>423</v>
      </c>
      <c r="B205" s="437"/>
      <c r="C205" s="437"/>
      <c r="D205" s="437"/>
      <c r="E205" s="437"/>
      <c r="F205" s="437"/>
      <c r="G205" s="437"/>
      <c r="H205" s="39"/>
      <c r="P205" s="39"/>
      <c r="Q205" s="39"/>
      <c r="R205" s="39"/>
      <c r="S205" s="39"/>
      <c r="T205" s="39"/>
    </row>
    <row r="206" spans="1:20" ht="66">
      <c r="A206" s="277" t="s">
        <v>72</v>
      </c>
      <c r="B206" s="278" t="s">
        <v>71</v>
      </c>
      <c r="C206" s="279" t="s">
        <v>70</v>
      </c>
      <c r="D206" s="164" t="s">
        <v>184</v>
      </c>
      <c r="E206" s="164" t="s">
        <v>183</v>
      </c>
      <c r="F206" s="241" t="s">
        <v>182</v>
      </c>
      <c r="G206" s="326" t="s">
        <v>359</v>
      </c>
      <c r="H206" s="39"/>
      <c r="P206" s="39"/>
      <c r="Q206" s="39"/>
      <c r="R206" s="39"/>
      <c r="S206" s="39"/>
      <c r="T206" s="39"/>
    </row>
    <row r="207" spans="1:20" ht="16.5">
      <c r="A207" s="107">
        <v>1</v>
      </c>
      <c r="B207" s="112" t="s">
        <v>15</v>
      </c>
      <c r="C207" s="113" t="s">
        <v>270</v>
      </c>
      <c r="D207" s="114" t="s">
        <v>194</v>
      </c>
      <c r="E207" s="115" t="s">
        <v>7</v>
      </c>
      <c r="F207" s="210">
        <v>1800</v>
      </c>
      <c r="G207" s="327">
        <f>F207*0.9</f>
        <v>1620</v>
      </c>
      <c r="H207" s="39"/>
      <c r="P207" s="39"/>
      <c r="Q207" s="39"/>
      <c r="R207" s="39"/>
      <c r="S207" s="39"/>
      <c r="T207" s="39"/>
    </row>
    <row r="208" spans="1:20" ht="16.5">
      <c r="A208" s="107">
        <v>2</v>
      </c>
      <c r="B208" s="112" t="s">
        <v>14</v>
      </c>
      <c r="C208" s="113" t="s">
        <v>270</v>
      </c>
      <c r="D208" s="114" t="s">
        <v>194</v>
      </c>
      <c r="E208" s="115" t="s">
        <v>7</v>
      </c>
      <c r="F208" s="210">
        <v>1800</v>
      </c>
      <c r="G208" s="327">
        <f t="shared" ref="G208:G215" si="13">F208*0.9</f>
        <v>1620</v>
      </c>
      <c r="H208" s="39"/>
      <c r="P208" s="39"/>
      <c r="Q208" s="39"/>
      <c r="R208" s="39"/>
      <c r="S208" s="39"/>
      <c r="T208" s="39"/>
    </row>
    <row r="209" spans="1:20" ht="16.5">
      <c r="A209" s="107">
        <v>3</v>
      </c>
      <c r="B209" s="112" t="s">
        <v>13</v>
      </c>
      <c r="C209" s="113" t="s">
        <v>270</v>
      </c>
      <c r="D209" s="114" t="s">
        <v>194</v>
      </c>
      <c r="E209" s="115" t="s">
        <v>7</v>
      </c>
      <c r="F209" s="210">
        <v>1800</v>
      </c>
      <c r="G209" s="327">
        <f t="shared" si="13"/>
        <v>1620</v>
      </c>
      <c r="H209" s="39"/>
      <c r="P209" s="39"/>
      <c r="Q209" s="39"/>
      <c r="R209" s="39"/>
      <c r="S209" s="39"/>
      <c r="T209" s="39"/>
    </row>
    <row r="210" spans="1:20" ht="16.5">
      <c r="A210" s="107">
        <v>4</v>
      </c>
      <c r="B210" s="116" t="s">
        <v>12</v>
      </c>
      <c r="C210" s="113" t="s">
        <v>270</v>
      </c>
      <c r="D210" s="114" t="s">
        <v>194</v>
      </c>
      <c r="E210" s="115" t="s">
        <v>7</v>
      </c>
      <c r="F210" s="210">
        <v>1800</v>
      </c>
      <c r="G210" s="327">
        <f t="shared" si="13"/>
        <v>1620</v>
      </c>
      <c r="H210" s="39"/>
      <c r="P210" s="39"/>
      <c r="Q210" s="39"/>
      <c r="R210" s="39"/>
      <c r="S210" s="39"/>
      <c r="T210" s="39"/>
    </row>
    <row r="211" spans="1:20" ht="16.5">
      <c r="A211" s="107">
        <v>5</v>
      </c>
      <c r="B211" s="116" t="s">
        <v>11</v>
      </c>
      <c r="C211" s="113" t="s">
        <v>270</v>
      </c>
      <c r="D211" s="114" t="s">
        <v>194</v>
      </c>
      <c r="E211" s="115" t="s">
        <v>7</v>
      </c>
      <c r="F211" s="210">
        <v>1800</v>
      </c>
      <c r="G211" s="327">
        <f t="shared" si="13"/>
        <v>1620</v>
      </c>
      <c r="H211" s="39"/>
      <c r="P211" s="39"/>
      <c r="Q211" s="39"/>
      <c r="R211" s="39"/>
      <c r="S211" s="39"/>
      <c r="T211" s="39"/>
    </row>
    <row r="212" spans="1:20" ht="16.5">
      <c r="A212" s="107">
        <v>6</v>
      </c>
      <c r="B212" s="116" t="s">
        <v>10</v>
      </c>
      <c r="C212" s="113" t="s">
        <v>270</v>
      </c>
      <c r="D212" s="114" t="s">
        <v>194</v>
      </c>
      <c r="E212" s="115" t="s">
        <v>7</v>
      </c>
      <c r="F212" s="210">
        <v>1800</v>
      </c>
      <c r="G212" s="327">
        <f t="shared" si="13"/>
        <v>1620</v>
      </c>
      <c r="H212" s="39"/>
      <c r="P212" s="39"/>
      <c r="Q212" s="39"/>
      <c r="R212" s="39"/>
      <c r="S212" s="39"/>
      <c r="T212" s="39"/>
    </row>
    <row r="213" spans="1:20" ht="16.5">
      <c r="A213" s="107">
        <v>7</v>
      </c>
      <c r="B213" s="116" t="s">
        <v>9</v>
      </c>
      <c r="C213" s="113" t="s">
        <v>270</v>
      </c>
      <c r="D213" s="114" t="s">
        <v>194</v>
      </c>
      <c r="E213" s="115" t="s">
        <v>7</v>
      </c>
      <c r="F213" s="210">
        <v>2000</v>
      </c>
      <c r="G213" s="327">
        <f t="shared" si="13"/>
        <v>1800</v>
      </c>
      <c r="H213" s="39"/>
      <c r="P213" s="39"/>
      <c r="Q213" s="39"/>
      <c r="R213" s="39"/>
      <c r="S213" s="39"/>
      <c r="T213" s="39"/>
    </row>
    <row r="214" spans="1:20" ht="16.5">
      <c r="A214" s="107">
        <v>8</v>
      </c>
      <c r="B214" s="116" t="s">
        <v>318</v>
      </c>
      <c r="C214" s="113" t="s">
        <v>270</v>
      </c>
      <c r="D214" s="114" t="s">
        <v>194</v>
      </c>
      <c r="E214" s="115" t="s">
        <v>7</v>
      </c>
      <c r="F214" s="210">
        <v>2300</v>
      </c>
      <c r="G214" s="327">
        <f>F214*0.9+10</f>
        <v>2080</v>
      </c>
      <c r="H214" s="39"/>
      <c r="P214" s="39"/>
      <c r="Q214" s="39"/>
      <c r="R214" s="39"/>
      <c r="S214" s="39"/>
      <c r="T214" s="39"/>
    </row>
    <row r="215" spans="1:20" ht="16.5">
      <c r="A215" s="107">
        <v>9</v>
      </c>
      <c r="B215" s="116" t="s">
        <v>8</v>
      </c>
      <c r="C215" s="113" t="s">
        <v>270</v>
      </c>
      <c r="D215" s="114" t="s">
        <v>194</v>
      </c>
      <c r="E215" s="115" t="s">
        <v>7</v>
      </c>
      <c r="F215" s="210">
        <v>2000</v>
      </c>
      <c r="G215" s="327">
        <f t="shared" si="13"/>
        <v>1800</v>
      </c>
      <c r="H215" s="39"/>
      <c r="P215" s="39"/>
      <c r="Q215" s="39"/>
      <c r="R215" s="39"/>
      <c r="S215" s="39"/>
      <c r="T215" s="39"/>
    </row>
    <row r="216" spans="1:20" ht="16.5">
      <c r="A216" s="39"/>
      <c r="B216" s="56"/>
      <c r="C216" s="57"/>
      <c r="D216" s="438" t="s">
        <v>185</v>
      </c>
      <c r="E216" s="439"/>
      <c r="F216" s="304">
        <f>SUM(F207:F215)</f>
        <v>17100</v>
      </c>
      <c r="G216" s="304">
        <f>SUM(G207:G215)</f>
        <v>15400</v>
      </c>
      <c r="H216" s="39"/>
      <c r="P216" s="39"/>
      <c r="Q216" s="39"/>
      <c r="R216" s="39"/>
      <c r="S216" s="39"/>
      <c r="T216" s="39"/>
    </row>
    <row r="217" spans="1:20" ht="16.5">
      <c r="A217" s="39"/>
      <c r="B217" s="56"/>
      <c r="C217" s="57"/>
      <c r="D217" s="343"/>
      <c r="E217" s="343"/>
      <c r="F217" s="344"/>
      <c r="G217" s="344"/>
      <c r="H217" s="39"/>
      <c r="P217" s="39"/>
      <c r="Q217" s="39"/>
      <c r="R217" s="39"/>
      <c r="S217" s="39"/>
      <c r="T217" s="39"/>
    </row>
    <row r="218" spans="1:20" ht="16.5">
      <c r="A218" s="39"/>
      <c r="B218" s="56"/>
      <c r="C218" s="57"/>
      <c r="D218" s="343"/>
      <c r="E218" s="343"/>
      <c r="F218" s="344"/>
      <c r="G218" s="344"/>
      <c r="H218" s="39"/>
      <c r="I218" s="39"/>
      <c r="J218" s="56"/>
      <c r="K218" s="57"/>
      <c r="L218" s="343"/>
      <c r="M218" s="343"/>
      <c r="N218" s="345"/>
      <c r="O218" s="345"/>
      <c r="P218" s="39"/>
      <c r="Q218" s="39"/>
      <c r="R218" s="39"/>
      <c r="S218" s="39"/>
      <c r="T218" s="39"/>
    </row>
    <row r="219" spans="1:20" ht="16.5">
      <c r="A219" s="437" t="s">
        <v>424</v>
      </c>
      <c r="B219" s="437"/>
      <c r="C219" s="437"/>
      <c r="D219" s="437"/>
      <c r="E219" s="437"/>
      <c r="F219" s="437"/>
      <c r="G219" s="437"/>
      <c r="H219" s="39"/>
      <c r="I219" s="39"/>
      <c r="J219" s="56"/>
      <c r="K219" s="57"/>
      <c r="L219" s="343"/>
      <c r="M219" s="343"/>
      <c r="N219" s="345"/>
      <c r="O219" s="345"/>
      <c r="P219" s="39"/>
      <c r="Q219" s="39"/>
      <c r="R219" s="39"/>
      <c r="S219" s="39"/>
      <c r="T219" s="39"/>
    </row>
    <row r="220" spans="1:20" ht="66">
      <c r="A220" s="277" t="s">
        <v>72</v>
      </c>
      <c r="B220" s="278" t="s">
        <v>71</v>
      </c>
      <c r="C220" s="279" t="s">
        <v>70</v>
      </c>
      <c r="D220" s="164" t="s">
        <v>184</v>
      </c>
      <c r="E220" s="164" t="s">
        <v>183</v>
      </c>
      <c r="F220" s="164" t="s">
        <v>182</v>
      </c>
      <c r="G220" s="165" t="s">
        <v>359</v>
      </c>
      <c r="H220" s="39"/>
      <c r="I220" s="39"/>
      <c r="J220" s="56"/>
      <c r="K220" s="57"/>
      <c r="L220" s="343"/>
      <c r="M220" s="343"/>
      <c r="N220" s="345"/>
      <c r="O220" s="345"/>
      <c r="P220" s="39"/>
      <c r="Q220" s="39"/>
      <c r="R220" s="39"/>
      <c r="S220" s="39"/>
      <c r="T220" s="39"/>
    </row>
    <row r="221" spans="1:20" ht="16.5">
      <c r="A221" s="103">
        <v>1</v>
      </c>
      <c r="B221" s="282" t="s">
        <v>15</v>
      </c>
      <c r="C221" s="283" t="s">
        <v>197</v>
      </c>
      <c r="D221" s="284" t="s">
        <v>194</v>
      </c>
      <c r="E221" s="285" t="s">
        <v>7</v>
      </c>
      <c r="F221" s="298">
        <v>1800</v>
      </c>
      <c r="G221" s="332">
        <f>F221*0.9</f>
        <v>1620</v>
      </c>
      <c r="H221" s="39"/>
      <c r="I221" s="39"/>
      <c r="J221" s="56"/>
      <c r="K221" s="57"/>
      <c r="L221" s="343"/>
      <c r="M221" s="343"/>
      <c r="N221" s="345"/>
      <c r="O221" s="345"/>
      <c r="P221" s="39"/>
      <c r="Q221" s="39"/>
      <c r="R221" s="39"/>
      <c r="S221" s="39"/>
      <c r="T221" s="39"/>
    </row>
    <row r="222" spans="1:20" ht="16.5">
      <c r="A222" s="107">
        <v>2</v>
      </c>
      <c r="B222" s="112" t="s">
        <v>14</v>
      </c>
      <c r="C222" s="113" t="s">
        <v>197</v>
      </c>
      <c r="D222" s="114" t="s">
        <v>194</v>
      </c>
      <c r="E222" s="115" t="s">
        <v>7</v>
      </c>
      <c r="F222" s="210">
        <v>1800</v>
      </c>
      <c r="G222" s="327">
        <f t="shared" ref="G222:G229" si="14">F222*0.9</f>
        <v>1620</v>
      </c>
      <c r="H222" s="39"/>
      <c r="I222" s="39"/>
      <c r="J222" s="56"/>
      <c r="K222" s="57"/>
      <c r="L222" s="343"/>
      <c r="M222" s="343"/>
      <c r="N222" s="345"/>
      <c r="O222" s="345"/>
      <c r="P222" s="39"/>
      <c r="Q222" s="39"/>
      <c r="R222" s="39"/>
      <c r="S222" s="39"/>
      <c r="T222" s="39"/>
    </row>
    <row r="223" spans="1:20" ht="16.5">
      <c r="A223" s="107">
        <v>3</v>
      </c>
      <c r="B223" s="112" t="s">
        <v>13</v>
      </c>
      <c r="C223" s="113" t="s">
        <v>197</v>
      </c>
      <c r="D223" s="114" t="s">
        <v>194</v>
      </c>
      <c r="E223" s="115" t="s">
        <v>7</v>
      </c>
      <c r="F223" s="210">
        <v>1800</v>
      </c>
      <c r="G223" s="327">
        <f t="shared" si="14"/>
        <v>1620</v>
      </c>
      <c r="H223" s="39"/>
      <c r="I223" s="39"/>
      <c r="J223" s="56"/>
      <c r="K223" s="57"/>
      <c r="L223" s="343"/>
      <c r="M223" s="343"/>
      <c r="N223" s="345"/>
      <c r="O223" s="345"/>
      <c r="P223" s="39"/>
      <c r="Q223" s="39"/>
      <c r="R223" s="39"/>
      <c r="S223" s="39"/>
      <c r="T223" s="39"/>
    </row>
    <row r="224" spans="1:20" ht="16.5">
      <c r="A224" s="107">
        <v>4</v>
      </c>
      <c r="B224" s="116" t="s">
        <v>12</v>
      </c>
      <c r="C224" s="113" t="s">
        <v>197</v>
      </c>
      <c r="D224" s="114" t="s">
        <v>194</v>
      </c>
      <c r="E224" s="115" t="s">
        <v>7</v>
      </c>
      <c r="F224" s="210">
        <v>1800</v>
      </c>
      <c r="G224" s="327">
        <f t="shared" si="14"/>
        <v>1620</v>
      </c>
      <c r="H224" s="39"/>
      <c r="I224" s="39"/>
      <c r="J224" s="56"/>
      <c r="K224" s="57"/>
      <c r="L224" s="343"/>
      <c r="M224" s="343"/>
      <c r="N224" s="345"/>
      <c r="O224" s="345"/>
      <c r="P224" s="39"/>
      <c r="Q224" s="39"/>
      <c r="R224" s="39"/>
      <c r="S224" s="39"/>
      <c r="T224" s="39"/>
    </row>
    <row r="225" spans="1:20" ht="16.5">
      <c r="A225" s="107">
        <v>5</v>
      </c>
      <c r="B225" s="116" t="s">
        <v>11</v>
      </c>
      <c r="C225" s="113" t="s">
        <v>197</v>
      </c>
      <c r="D225" s="114" t="s">
        <v>194</v>
      </c>
      <c r="E225" s="115" t="s">
        <v>7</v>
      </c>
      <c r="F225" s="210">
        <v>1800</v>
      </c>
      <c r="G225" s="327">
        <f t="shared" si="14"/>
        <v>1620</v>
      </c>
      <c r="H225" s="39"/>
      <c r="I225" s="39"/>
      <c r="J225" s="56"/>
      <c r="K225" s="57"/>
      <c r="L225" s="343"/>
      <c r="M225" s="343"/>
      <c r="N225" s="345"/>
      <c r="O225" s="345"/>
      <c r="P225" s="39"/>
      <c r="Q225" s="39"/>
      <c r="R225" s="39"/>
      <c r="S225" s="39"/>
      <c r="T225" s="39"/>
    </row>
    <row r="226" spans="1:20" ht="16.5">
      <c r="A226" s="107">
        <v>6</v>
      </c>
      <c r="B226" s="116" t="s">
        <v>10</v>
      </c>
      <c r="C226" s="113" t="s">
        <v>197</v>
      </c>
      <c r="D226" s="114" t="s">
        <v>194</v>
      </c>
      <c r="E226" s="115" t="s">
        <v>7</v>
      </c>
      <c r="F226" s="210">
        <v>1800</v>
      </c>
      <c r="G226" s="327">
        <f t="shared" si="14"/>
        <v>1620</v>
      </c>
      <c r="H226" s="39"/>
      <c r="I226" s="39"/>
      <c r="J226" s="56"/>
      <c r="K226" s="57"/>
      <c r="L226" s="343"/>
      <c r="M226" s="343"/>
      <c r="N226" s="345"/>
      <c r="O226" s="345"/>
      <c r="P226" s="39"/>
      <c r="Q226" s="39"/>
      <c r="R226" s="39"/>
      <c r="S226" s="39"/>
      <c r="T226" s="39"/>
    </row>
    <row r="227" spans="1:20" ht="16.5">
      <c r="A227" s="107">
        <v>7</v>
      </c>
      <c r="B227" s="116" t="s">
        <v>9</v>
      </c>
      <c r="C227" s="113" t="s">
        <v>197</v>
      </c>
      <c r="D227" s="114" t="s">
        <v>194</v>
      </c>
      <c r="E227" s="115" t="s">
        <v>7</v>
      </c>
      <c r="F227" s="210">
        <v>2000</v>
      </c>
      <c r="G227" s="327">
        <f t="shared" si="14"/>
        <v>1800</v>
      </c>
      <c r="H227" s="39"/>
      <c r="I227" s="39"/>
      <c r="J227" s="56"/>
      <c r="K227" s="57"/>
      <c r="L227" s="343"/>
      <c r="M227" s="343"/>
      <c r="N227" s="345"/>
      <c r="O227" s="345"/>
      <c r="P227" s="39"/>
      <c r="Q227" s="39"/>
      <c r="R227" s="39"/>
      <c r="S227" s="39"/>
      <c r="T227" s="39"/>
    </row>
    <row r="228" spans="1:20" ht="16.5">
      <c r="A228" s="107">
        <v>8</v>
      </c>
      <c r="B228" s="116" t="s">
        <v>318</v>
      </c>
      <c r="C228" s="113" t="s">
        <v>197</v>
      </c>
      <c r="D228" s="114" t="s">
        <v>194</v>
      </c>
      <c r="E228" s="115" t="s">
        <v>7</v>
      </c>
      <c r="F228" s="210">
        <v>2300</v>
      </c>
      <c r="G228" s="327">
        <f>F228*0.9+10</f>
        <v>2080</v>
      </c>
      <c r="H228" s="39"/>
      <c r="I228" s="39"/>
      <c r="J228" s="56"/>
      <c r="K228" s="57"/>
      <c r="L228" s="343"/>
      <c r="M228" s="343"/>
      <c r="N228" s="345"/>
      <c r="O228" s="345"/>
      <c r="P228" s="39"/>
      <c r="Q228" s="39"/>
      <c r="R228" s="39"/>
      <c r="S228" s="39"/>
      <c r="T228" s="39"/>
    </row>
    <row r="229" spans="1:20" ht="16.5">
      <c r="A229" s="107">
        <v>9</v>
      </c>
      <c r="B229" s="116" t="s">
        <v>8</v>
      </c>
      <c r="C229" s="113" t="s">
        <v>197</v>
      </c>
      <c r="D229" s="114" t="s">
        <v>194</v>
      </c>
      <c r="E229" s="115" t="s">
        <v>7</v>
      </c>
      <c r="F229" s="210">
        <v>2000</v>
      </c>
      <c r="G229" s="327">
        <f t="shared" si="14"/>
        <v>1800</v>
      </c>
      <c r="H229" s="39"/>
      <c r="I229" s="39"/>
      <c r="J229" s="56"/>
      <c r="K229" s="57"/>
      <c r="L229" s="343"/>
      <c r="M229" s="343"/>
      <c r="N229" s="345"/>
      <c r="O229" s="345"/>
      <c r="P229" s="39"/>
      <c r="Q229" s="39"/>
      <c r="R229" s="39"/>
      <c r="S229" s="39"/>
      <c r="T229" s="39"/>
    </row>
    <row r="230" spans="1:20" ht="16.5">
      <c r="A230" s="39"/>
      <c r="B230" s="56"/>
      <c r="C230" s="57"/>
      <c r="D230" s="438" t="s">
        <v>185</v>
      </c>
      <c r="E230" s="439"/>
      <c r="F230" s="304">
        <f>SUM(F221:F229)</f>
        <v>17100</v>
      </c>
      <c r="G230" s="304">
        <f>SUM(G221:G229)</f>
        <v>15400</v>
      </c>
      <c r="H230" s="39"/>
      <c r="I230" s="39"/>
      <c r="J230" s="56"/>
      <c r="K230" s="57"/>
      <c r="L230" s="343"/>
      <c r="M230" s="343"/>
      <c r="N230" s="345"/>
      <c r="O230" s="345"/>
      <c r="P230" s="39"/>
      <c r="Q230" s="39"/>
      <c r="R230" s="39"/>
      <c r="S230" s="39"/>
      <c r="T230" s="39"/>
    </row>
    <row r="231" spans="1:20" ht="16.5">
      <c r="A231" s="39"/>
      <c r="B231" s="56"/>
      <c r="C231" s="57"/>
      <c r="D231" s="343"/>
      <c r="E231" s="343"/>
      <c r="F231" s="344"/>
      <c r="G231" s="344"/>
      <c r="H231" s="39"/>
      <c r="I231" s="39"/>
      <c r="J231" s="56"/>
      <c r="K231" s="57"/>
      <c r="L231" s="343"/>
      <c r="M231" s="343"/>
      <c r="N231" s="345"/>
      <c r="O231" s="345"/>
      <c r="P231" s="39"/>
      <c r="Q231" s="39"/>
      <c r="R231" s="39"/>
      <c r="S231" s="39"/>
      <c r="T231" s="39"/>
    </row>
    <row r="232" spans="1:20" ht="16.5">
      <c r="A232" s="39"/>
      <c r="B232" s="39"/>
      <c r="C232" s="39"/>
      <c r="D232" s="39"/>
      <c r="E232" s="39"/>
      <c r="F232" s="293"/>
      <c r="G232" s="293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1:20" ht="16.5">
      <c r="A233" s="459" t="s">
        <v>335</v>
      </c>
      <c r="B233" s="459"/>
      <c r="C233" s="459"/>
      <c r="D233" s="459"/>
      <c r="E233" s="459"/>
      <c r="F233" s="459"/>
      <c r="G233" s="45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1:20" ht="66">
      <c r="A234" s="277" t="s">
        <v>72</v>
      </c>
      <c r="B234" s="278" t="s">
        <v>71</v>
      </c>
      <c r="C234" s="279" t="s">
        <v>70</v>
      </c>
      <c r="D234" s="164" t="s">
        <v>184</v>
      </c>
      <c r="E234" s="164" t="s">
        <v>183</v>
      </c>
      <c r="F234" s="241" t="s">
        <v>182</v>
      </c>
      <c r="G234" s="326" t="s">
        <v>359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 ht="16.5">
      <c r="A235" s="107">
        <v>1</v>
      </c>
      <c r="B235" s="112" t="s">
        <v>15</v>
      </c>
      <c r="C235" s="113" t="s">
        <v>270</v>
      </c>
      <c r="D235" s="114" t="s">
        <v>176</v>
      </c>
      <c r="E235" s="115" t="s">
        <v>7</v>
      </c>
      <c r="F235" s="210">
        <v>1800</v>
      </c>
      <c r="G235" s="220">
        <v>1620</v>
      </c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1:20" ht="16.5">
      <c r="A236" s="107">
        <v>2</v>
      </c>
      <c r="B236" s="112" t="s">
        <v>14</v>
      </c>
      <c r="C236" s="113" t="s">
        <v>270</v>
      </c>
      <c r="D236" s="114" t="s">
        <v>176</v>
      </c>
      <c r="E236" s="115" t="s">
        <v>7</v>
      </c>
      <c r="F236" s="210">
        <v>1800</v>
      </c>
      <c r="G236" s="220">
        <v>1620</v>
      </c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1:20" ht="16.5">
      <c r="A237" s="107">
        <v>3</v>
      </c>
      <c r="B237" s="112" t="s">
        <v>13</v>
      </c>
      <c r="C237" s="113" t="s">
        <v>270</v>
      </c>
      <c r="D237" s="114" t="s">
        <v>176</v>
      </c>
      <c r="E237" s="115" t="s">
        <v>7</v>
      </c>
      <c r="F237" s="210">
        <v>1800</v>
      </c>
      <c r="G237" s="220">
        <v>1620</v>
      </c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1:20" ht="18" customHeight="1">
      <c r="A238" s="107">
        <v>4</v>
      </c>
      <c r="B238" s="116" t="s">
        <v>12</v>
      </c>
      <c r="C238" s="113" t="s">
        <v>270</v>
      </c>
      <c r="D238" s="114" t="s">
        <v>176</v>
      </c>
      <c r="E238" s="115" t="s">
        <v>7</v>
      </c>
      <c r="F238" s="210">
        <v>1800</v>
      </c>
      <c r="G238" s="220">
        <v>1620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 ht="16.5">
      <c r="A239" s="107">
        <v>5</v>
      </c>
      <c r="B239" s="116" t="s">
        <v>11</v>
      </c>
      <c r="C239" s="113" t="s">
        <v>270</v>
      </c>
      <c r="D239" s="114" t="s">
        <v>176</v>
      </c>
      <c r="E239" s="115" t="s">
        <v>7</v>
      </c>
      <c r="F239" s="210">
        <v>1800</v>
      </c>
      <c r="G239" s="220">
        <v>1620</v>
      </c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1:20" ht="16.5">
      <c r="A240" s="107">
        <v>6</v>
      </c>
      <c r="B240" s="116" t="s">
        <v>10</v>
      </c>
      <c r="C240" s="113" t="s">
        <v>270</v>
      </c>
      <c r="D240" s="114" t="s">
        <v>176</v>
      </c>
      <c r="E240" s="115" t="s">
        <v>7</v>
      </c>
      <c r="F240" s="210">
        <v>1800</v>
      </c>
      <c r="G240" s="220">
        <f>G211</f>
        <v>1620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1:20" ht="16.5">
      <c r="A241" s="107">
        <v>7</v>
      </c>
      <c r="B241" s="116" t="s">
        <v>9</v>
      </c>
      <c r="C241" s="113" t="s">
        <v>270</v>
      </c>
      <c r="D241" s="114" t="s">
        <v>176</v>
      </c>
      <c r="E241" s="115" t="s">
        <v>7</v>
      </c>
      <c r="F241" s="210">
        <v>2000</v>
      </c>
      <c r="G241" s="220">
        <v>1800</v>
      </c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1:20" ht="16.5">
      <c r="A242" s="107">
        <v>8</v>
      </c>
      <c r="B242" s="117" t="s">
        <v>267</v>
      </c>
      <c r="C242" s="113" t="s">
        <v>270</v>
      </c>
      <c r="D242" s="114" t="s">
        <v>176</v>
      </c>
      <c r="E242" s="115" t="s">
        <v>7</v>
      </c>
      <c r="F242" s="210">
        <v>2300</v>
      </c>
      <c r="G242" s="220">
        <v>2080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1:20" ht="16.5">
      <c r="A243" s="107">
        <v>9</v>
      </c>
      <c r="B243" s="116" t="s">
        <v>327</v>
      </c>
      <c r="C243" s="113" t="s">
        <v>270</v>
      </c>
      <c r="D243" s="114" t="s">
        <v>176</v>
      </c>
      <c r="E243" s="115" t="s">
        <v>7</v>
      </c>
      <c r="F243" s="210">
        <v>2000</v>
      </c>
      <c r="G243" s="220">
        <v>1800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 ht="16.5">
      <c r="A244" s="39"/>
      <c r="B244" s="56"/>
      <c r="C244" s="57"/>
      <c r="D244" s="438" t="s">
        <v>185</v>
      </c>
      <c r="E244" s="439"/>
      <c r="F244" s="304">
        <f>SUM(F235:F243)</f>
        <v>17100</v>
      </c>
      <c r="G244" s="304">
        <f>SUM(G235:G243)</f>
        <v>15400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 ht="16.5">
      <c r="A245" s="39"/>
      <c r="B245" s="39"/>
      <c r="C245" s="39"/>
      <c r="D245" s="39"/>
      <c r="E245" s="39"/>
      <c r="F245" s="293"/>
      <c r="G245" s="293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 ht="16.5">
      <c r="A246" s="39"/>
      <c r="B246" s="39"/>
      <c r="C246" s="39"/>
      <c r="D246" s="39"/>
      <c r="E246" s="39"/>
      <c r="F246" s="293"/>
      <c r="G246" s="293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1:20" ht="16.5">
      <c r="A247" s="437" t="s">
        <v>328</v>
      </c>
      <c r="B247" s="437"/>
      <c r="C247" s="437"/>
      <c r="D247" s="437"/>
      <c r="E247" s="437"/>
      <c r="F247" s="437"/>
      <c r="G247" s="437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 ht="66">
      <c r="A248" s="277" t="s">
        <v>72</v>
      </c>
      <c r="B248" s="278" t="s">
        <v>71</v>
      </c>
      <c r="C248" s="279" t="s">
        <v>70</v>
      </c>
      <c r="D248" s="164" t="s">
        <v>184</v>
      </c>
      <c r="E248" s="164" t="s">
        <v>183</v>
      </c>
      <c r="F248" s="241" t="s">
        <v>182</v>
      </c>
      <c r="G248" s="326" t="s">
        <v>359</v>
      </c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 ht="16.5">
      <c r="A249" s="445" t="s">
        <v>206</v>
      </c>
      <c r="B249" s="446"/>
      <c r="C249" s="446"/>
      <c r="D249" s="446"/>
      <c r="E249" s="446"/>
      <c r="F249" s="446"/>
      <c r="G249" s="333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ht="33">
      <c r="A250" s="107">
        <v>1</v>
      </c>
      <c r="B250" s="62" t="s">
        <v>126</v>
      </c>
      <c r="C250" s="63" t="s">
        <v>174</v>
      </c>
      <c r="D250" s="63" t="s">
        <v>173</v>
      </c>
      <c r="E250" s="63">
        <v>2</v>
      </c>
      <c r="F250" s="211">
        <v>1800</v>
      </c>
      <c r="G250" s="211">
        <v>1620</v>
      </c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ht="16.5">
      <c r="A251" s="103">
        <v>2</v>
      </c>
      <c r="B251" s="286" t="s">
        <v>255</v>
      </c>
      <c r="C251" s="273" t="s">
        <v>174</v>
      </c>
      <c r="D251" s="273" t="s">
        <v>173</v>
      </c>
      <c r="E251" s="273">
        <v>2</v>
      </c>
      <c r="F251" s="306">
        <v>2000</v>
      </c>
      <c r="G251" s="306">
        <v>1800</v>
      </c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ht="33">
      <c r="A252" s="107">
        <v>3</v>
      </c>
      <c r="B252" s="84" t="s">
        <v>131</v>
      </c>
      <c r="C252" s="74" t="s">
        <v>174</v>
      </c>
      <c r="D252" s="96" t="s">
        <v>173</v>
      </c>
      <c r="E252" s="96">
        <v>2</v>
      </c>
      <c r="F252" s="211">
        <v>2200</v>
      </c>
      <c r="G252" s="211">
        <f>F252*0.9</f>
        <v>1980</v>
      </c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ht="16.5">
      <c r="A253" s="66"/>
      <c r="B253" s="67"/>
      <c r="C253" s="39"/>
      <c r="D253" s="451" t="s">
        <v>185</v>
      </c>
      <c r="E253" s="452"/>
      <c r="F253" s="303">
        <f>SUM(F250:F252)</f>
        <v>6000</v>
      </c>
      <c r="G253" s="303">
        <f>SUM(G250:G252)</f>
        <v>5400</v>
      </c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 ht="16.5">
      <c r="A254" s="453" t="s">
        <v>205</v>
      </c>
      <c r="B254" s="453"/>
      <c r="C254" s="453"/>
      <c r="D254" s="453"/>
      <c r="E254" s="453"/>
      <c r="F254" s="453"/>
      <c r="G254" s="293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 ht="33">
      <c r="A255" s="107">
        <v>1</v>
      </c>
      <c r="B255" s="62" t="s">
        <v>126</v>
      </c>
      <c r="C255" s="118" t="s">
        <v>174</v>
      </c>
      <c r="D255" s="63" t="s">
        <v>173</v>
      </c>
      <c r="E255" s="63">
        <v>2</v>
      </c>
      <c r="F255" s="211">
        <v>1800</v>
      </c>
      <c r="G255" s="211">
        <v>1620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ht="16.5">
      <c r="A256" s="107">
        <v>2</v>
      </c>
      <c r="B256" s="84" t="s">
        <v>255</v>
      </c>
      <c r="C256" s="74" t="s">
        <v>174</v>
      </c>
      <c r="D256" s="63" t="s">
        <v>173</v>
      </c>
      <c r="E256" s="119">
        <v>2</v>
      </c>
      <c r="F256" s="211">
        <v>2000</v>
      </c>
      <c r="G256" s="211">
        <f>G251</f>
        <v>1800</v>
      </c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ht="33">
      <c r="A257" s="107">
        <v>3</v>
      </c>
      <c r="B257" s="84" t="s">
        <v>131</v>
      </c>
      <c r="C257" s="74" t="s">
        <v>174</v>
      </c>
      <c r="D257" s="63" t="s">
        <v>173</v>
      </c>
      <c r="E257" s="119">
        <v>2</v>
      </c>
      <c r="F257" s="211">
        <v>2200</v>
      </c>
      <c r="G257" s="211">
        <f>G252</f>
        <v>1980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 ht="16.5">
      <c r="A258" s="107">
        <v>4</v>
      </c>
      <c r="B258" s="84" t="s">
        <v>254</v>
      </c>
      <c r="C258" s="74" t="s">
        <v>174</v>
      </c>
      <c r="D258" s="63" t="s">
        <v>173</v>
      </c>
      <c r="E258" s="119">
        <v>2</v>
      </c>
      <c r="F258" s="220">
        <v>2000</v>
      </c>
      <c r="G258" s="220">
        <v>1800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1:20" ht="33">
      <c r="A259" s="107">
        <v>5</v>
      </c>
      <c r="B259" s="91" t="s">
        <v>129</v>
      </c>
      <c r="C259" s="74" t="s">
        <v>174</v>
      </c>
      <c r="D259" s="63" t="s">
        <v>173</v>
      </c>
      <c r="E259" s="119">
        <v>2</v>
      </c>
      <c r="F259" s="220">
        <v>2240</v>
      </c>
      <c r="G259" s="220">
        <v>2000</v>
      </c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ht="16.5">
      <c r="A260" s="66"/>
      <c r="B260" s="67"/>
      <c r="C260" s="68"/>
      <c r="D260" s="443" t="s">
        <v>185</v>
      </c>
      <c r="E260" s="444"/>
      <c r="F260" s="303">
        <f>SUM(F255:F259)</f>
        <v>10240</v>
      </c>
      <c r="G260" s="303">
        <f>SUM(G255:G259)</f>
        <v>9200</v>
      </c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1:20" ht="16.5">
      <c r="A261" s="39"/>
      <c r="B261" s="39"/>
      <c r="C261" s="39"/>
      <c r="D261" s="39"/>
      <c r="E261" s="39"/>
      <c r="F261" s="293"/>
      <c r="G261" s="293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1:20" ht="16.5">
      <c r="A262" s="39"/>
      <c r="B262" s="39"/>
      <c r="C262" s="39"/>
      <c r="D262" s="39"/>
      <c r="E262" s="39"/>
      <c r="F262" s="293"/>
      <c r="G262" s="293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1:20" ht="16.5">
      <c r="A263" s="437" t="s">
        <v>329</v>
      </c>
      <c r="B263" s="437"/>
      <c r="C263" s="437"/>
      <c r="D263" s="437"/>
      <c r="E263" s="437"/>
      <c r="F263" s="437"/>
      <c r="G263" s="437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 ht="66">
      <c r="A264" s="277" t="s">
        <v>72</v>
      </c>
      <c r="B264" s="278" t="s">
        <v>71</v>
      </c>
      <c r="C264" s="279" t="s">
        <v>70</v>
      </c>
      <c r="D264" s="164" t="s">
        <v>184</v>
      </c>
      <c r="E264" s="164" t="s">
        <v>183</v>
      </c>
      <c r="F264" s="241" t="s">
        <v>182</v>
      </c>
      <c r="G264" s="326" t="s">
        <v>359</v>
      </c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1:20" ht="33">
      <c r="A265" s="107">
        <v>1</v>
      </c>
      <c r="B265" s="62" t="s">
        <v>96</v>
      </c>
      <c r="C265" s="63" t="s">
        <v>316</v>
      </c>
      <c r="D265" s="63" t="s">
        <v>173</v>
      </c>
      <c r="E265" s="63">
        <v>2</v>
      </c>
      <c r="F265" s="210">
        <v>800</v>
      </c>
      <c r="G265" s="327">
        <f>F265*0.9</f>
        <v>720</v>
      </c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1:20" ht="16.5">
      <c r="A266" s="107">
        <v>2</v>
      </c>
      <c r="B266" s="62" t="s">
        <v>108</v>
      </c>
      <c r="C266" s="63" t="s">
        <v>174</v>
      </c>
      <c r="D266" s="63" t="s">
        <v>173</v>
      </c>
      <c r="E266" s="63">
        <v>2</v>
      </c>
      <c r="F266" s="210">
        <v>800</v>
      </c>
      <c r="G266" s="327">
        <f t="shared" ref="G266:G267" si="15">F266*0.9</f>
        <v>720</v>
      </c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1:20" ht="16.5">
      <c r="A267" s="103">
        <v>3</v>
      </c>
      <c r="B267" s="276" t="s">
        <v>106</v>
      </c>
      <c r="C267" s="273" t="s">
        <v>174</v>
      </c>
      <c r="D267" s="120" t="s">
        <v>173</v>
      </c>
      <c r="E267" s="120">
        <v>2</v>
      </c>
      <c r="F267" s="298">
        <v>800</v>
      </c>
      <c r="G267" s="332">
        <f t="shared" si="15"/>
        <v>720</v>
      </c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 ht="33">
      <c r="A268" s="107">
        <v>4</v>
      </c>
      <c r="B268" s="84" t="s">
        <v>144</v>
      </c>
      <c r="C268" s="74" t="s">
        <v>174</v>
      </c>
      <c r="D268" s="120" t="s">
        <v>173</v>
      </c>
      <c r="E268" s="63">
        <v>2</v>
      </c>
      <c r="F268" s="210">
        <v>2500</v>
      </c>
      <c r="G268" s="327">
        <v>2360</v>
      </c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ht="33">
      <c r="A269" s="107">
        <v>5</v>
      </c>
      <c r="B269" s="84" t="s">
        <v>259</v>
      </c>
      <c r="C269" s="118" t="s">
        <v>174</v>
      </c>
      <c r="D269" s="63" t="s">
        <v>173</v>
      </c>
      <c r="E269" s="63">
        <v>2</v>
      </c>
      <c r="F269" s="210">
        <v>2500</v>
      </c>
      <c r="G269" s="327">
        <v>2340</v>
      </c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1:20" ht="16.5">
      <c r="A270" s="39"/>
      <c r="B270" s="56"/>
      <c r="C270" s="57"/>
      <c r="D270" s="438" t="s">
        <v>185</v>
      </c>
      <c r="E270" s="439"/>
      <c r="F270" s="303">
        <f>SUM(F265:F269)</f>
        <v>7400</v>
      </c>
      <c r="G270" s="303">
        <f>SUM(G265:G269)</f>
        <v>6860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1:20" ht="16.5">
      <c r="A271" s="39"/>
      <c r="B271" s="39"/>
      <c r="C271" s="39"/>
      <c r="D271" s="39"/>
      <c r="E271" s="39"/>
      <c r="F271" s="293"/>
      <c r="G271" s="293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 ht="16.5">
      <c r="A272" s="39"/>
      <c r="B272" s="39"/>
      <c r="C272" s="39"/>
      <c r="D272" s="39"/>
      <c r="E272" s="39"/>
      <c r="F272" s="293"/>
      <c r="G272" s="293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1:20" ht="16.5">
      <c r="A273" s="437" t="s">
        <v>330</v>
      </c>
      <c r="B273" s="437"/>
      <c r="C273" s="437"/>
      <c r="D273" s="437"/>
      <c r="E273" s="437"/>
      <c r="F273" s="437"/>
      <c r="G273" s="437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1:20" ht="66">
      <c r="A274" s="277" t="s">
        <v>72</v>
      </c>
      <c r="B274" s="278" t="s">
        <v>71</v>
      </c>
      <c r="C274" s="279" t="s">
        <v>70</v>
      </c>
      <c r="D274" s="164" t="s">
        <v>184</v>
      </c>
      <c r="E274" s="164" t="s">
        <v>183</v>
      </c>
      <c r="F274" s="241" t="s">
        <v>182</v>
      </c>
      <c r="G274" s="326" t="s">
        <v>359</v>
      </c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1:20" ht="33">
      <c r="A275" s="107">
        <v>1</v>
      </c>
      <c r="B275" s="62" t="s">
        <v>96</v>
      </c>
      <c r="C275" s="63" t="s">
        <v>316</v>
      </c>
      <c r="D275" s="63" t="s">
        <v>173</v>
      </c>
      <c r="E275" s="63">
        <v>2</v>
      </c>
      <c r="F275" s="210">
        <v>800</v>
      </c>
      <c r="G275" s="327">
        <f>F275*0.9</f>
        <v>720</v>
      </c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 ht="16.5">
      <c r="A276" s="103">
        <v>2</v>
      </c>
      <c r="B276" s="276" t="s">
        <v>108</v>
      </c>
      <c r="C276" s="273" t="s">
        <v>174</v>
      </c>
      <c r="D276" s="120" t="s">
        <v>173</v>
      </c>
      <c r="E276" s="120">
        <v>2</v>
      </c>
      <c r="F276" s="298">
        <v>800</v>
      </c>
      <c r="G276" s="332">
        <f t="shared" ref="G276:G277" si="16">F276*0.9</f>
        <v>720</v>
      </c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 ht="16.5">
      <c r="A277" s="107">
        <v>3</v>
      </c>
      <c r="B277" s="62" t="s">
        <v>106</v>
      </c>
      <c r="C277" s="74" t="s">
        <v>174</v>
      </c>
      <c r="D277" s="63" t="s">
        <v>173</v>
      </c>
      <c r="E277" s="63">
        <v>2</v>
      </c>
      <c r="F277" s="210">
        <v>800</v>
      </c>
      <c r="G277" s="327">
        <f t="shared" si="16"/>
        <v>720</v>
      </c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1:20" ht="16.5">
      <c r="A278" s="107">
        <v>4</v>
      </c>
      <c r="B278" s="84" t="s">
        <v>336</v>
      </c>
      <c r="C278" s="74" t="s">
        <v>174</v>
      </c>
      <c r="D278" s="63" t="s">
        <v>173</v>
      </c>
      <c r="E278" s="63">
        <v>2</v>
      </c>
      <c r="F278" s="210">
        <v>2500</v>
      </c>
      <c r="G278" s="327">
        <f>F278*0.9+10</f>
        <v>2260</v>
      </c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1:20" ht="16.5">
      <c r="A279" s="107">
        <v>5</v>
      </c>
      <c r="B279" s="62" t="s">
        <v>145</v>
      </c>
      <c r="C279" s="74" t="s">
        <v>174</v>
      </c>
      <c r="D279" s="63" t="s">
        <v>173</v>
      </c>
      <c r="E279" s="63">
        <v>2</v>
      </c>
      <c r="F279" s="210">
        <v>2700</v>
      </c>
      <c r="G279" s="327">
        <f>F279*0.9+10</f>
        <v>2440</v>
      </c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1:20" ht="16.5">
      <c r="A280" s="39"/>
      <c r="B280" s="56"/>
      <c r="C280" s="57"/>
      <c r="D280" s="438" t="s">
        <v>185</v>
      </c>
      <c r="E280" s="439"/>
      <c r="F280" s="303">
        <f>SUM(F275:F279)</f>
        <v>7600</v>
      </c>
      <c r="G280" s="303">
        <f>SUM(G275:G279)</f>
        <v>6860</v>
      </c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1:20" ht="16.5">
      <c r="A281" s="39"/>
      <c r="B281" s="39"/>
      <c r="C281" s="39"/>
      <c r="D281" s="39"/>
      <c r="E281" s="39"/>
      <c r="F281" s="293"/>
      <c r="G281" s="293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1:20" ht="16.5">
      <c r="A282" s="39"/>
      <c r="B282" s="39"/>
      <c r="C282" s="39"/>
      <c r="D282" s="39"/>
      <c r="E282" s="39"/>
      <c r="F282" s="293"/>
      <c r="G282" s="293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1:20" ht="16.5">
      <c r="A283" s="437" t="s">
        <v>331</v>
      </c>
      <c r="B283" s="437"/>
      <c r="C283" s="437"/>
      <c r="D283" s="437"/>
      <c r="E283" s="437"/>
      <c r="F283" s="437"/>
      <c r="G283" s="437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1:20" ht="66">
      <c r="A284" s="277" t="s">
        <v>72</v>
      </c>
      <c r="B284" s="278" t="s">
        <v>71</v>
      </c>
      <c r="C284" s="279" t="s">
        <v>70</v>
      </c>
      <c r="D284" s="164" t="s">
        <v>184</v>
      </c>
      <c r="E284" s="164" t="s">
        <v>183</v>
      </c>
      <c r="F284" s="241" t="s">
        <v>182</v>
      </c>
      <c r="G284" s="326" t="s">
        <v>359</v>
      </c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1:20" ht="33">
      <c r="A285" s="121">
        <v>1</v>
      </c>
      <c r="B285" s="122" t="s">
        <v>141</v>
      </c>
      <c r="C285" s="63" t="s">
        <v>174</v>
      </c>
      <c r="D285" s="63" t="s">
        <v>173</v>
      </c>
      <c r="E285" s="63">
        <v>2</v>
      </c>
      <c r="F285" s="210">
        <v>2500</v>
      </c>
      <c r="G285" s="327">
        <f>F285*0.9+10</f>
        <v>2260</v>
      </c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1:20" ht="16.5">
      <c r="A286" s="287">
        <v>2</v>
      </c>
      <c r="B286" s="286" t="s">
        <v>142</v>
      </c>
      <c r="C286" s="273" t="s">
        <v>174</v>
      </c>
      <c r="D286" s="120" t="s">
        <v>173</v>
      </c>
      <c r="E286" s="120">
        <v>2</v>
      </c>
      <c r="F286" s="298">
        <v>2500</v>
      </c>
      <c r="G286" s="332">
        <f>F286*0.9+10</f>
        <v>2260</v>
      </c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1:20" ht="16.5">
      <c r="A287" s="121">
        <v>3</v>
      </c>
      <c r="B287" s="84" t="s">
        <v>143</v>
      </c>
      <c r="C287" s="74" t="s">
        <v>174</v>
      </c>
      <c r="D287" s="63" t="s">
        <v>173</v>
      </c>
      <c r="E287" s="63">
        <v>2</v>
      </c>
      <c r="F287" s="210">
        <v>2500</v>
      </c>
      <c r="G287" s="327">
        <f>F287*0.9+10</f>
        <v>2260</v>
      </c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1:20" ht="16.5">
      <c r="A288" s="121">
        <v>4</v>
      </c>
      <c r="B288" s="84" t="s">
        <v>258</v>
      </c>
      <c r="C288" s="74" t="s">
        <v>174</v>
      </c>
      <c r="D288" s="63" t="s">
        <v>173</v>
      </c>
      <c r="E288" s="63">
        <v>2</v>
      </c>
      <c r="F288" s="210">
        <v>3500</v>
      </c>
      <c r="G288" s="327">
        <f>F288*0.9+10</f>
        <v>3160</v>
      </c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1:20" ht="16.5">
      <c r="A289" s="121">
        <v>5</v>
      </c>
      <c r="B289" s="122" t="s">
        <v>147</v>
      </c>
      <c r="C289" s="74" t="s">
        <v>174</v>
      </c>
      <c r="D289" s="63" t="s">
        <v>173</v>
      </c>
      <c r="E289" s="63">
        <v>2</v>
      </c>
      <c r="F289" s="210">
        <v>3800</v>
      </c>
      <c r="G289" s="327">
        <f t="shared" ref="G289:G291" si="17">F289*0.9</f>
        <v>3420</v>
      </c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1:20" ht="49.5">
      <c r="A290" s="121">
        <v>6</v>
      </c>
      <c r="B290" s="122" t="s">
        <v>148</v>
      </c>
      <c r="C290" s="74" t="s">
        <v>174</v>
      </c>
      <c r="D290" s="63" t="s">
        <v>173</v>
      </c>
      <c r="E290" s="63">
        <v>2</v>
      </c>
      <c r="F290" s="210">
        <v>3200</v>
      </c>
      <c r="G290" s="327">
        <f t="shared" si="17"/>
        <v>2880</v>
      </c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1:20" ht="16.5">
      <c r="A291" s="121">
        <v>7</v>
      </c>
      <c r="B291" s="122" t="s">
        <v>149</v>
      </c>
      <c r="C291" s="74" t="s">
        <v>174</v>
      </c>
      <c r="D291" s="63" t="s">
        <v>173</v>
      </c>
      <c r="E291" s="63">
        <v>2</v>
      </c>
      <c r="F291" s="210">
        <v>8800</v>
      </c>
      <c r="G291" s="327">
        <f t="shared" si="17"/>
        <v>7920</v>
      </c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1:20" ht="33">
      <c r="A292" s="121">
        <v>8</v>
      </c>
      <c r="B292" s="84" t="s">
        <v>144</v>
      </c>
      <c r="C292" s="74" t="s">
        <v>174</v>
      </c>
      <c r="D292" s="63" t="s">
        <v>173</v>
      </c>
      <c r="E292" s="63">
        <v>2</v>
      </c>
      <c r="F292" s="210">
        <v>2500</v>
      </c>
      <c r="G292" s="327">
        <f>F292*0.9+10</f>
        <v>2260</v>
      </c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</row>
    <row r="293" spans="1:20" ht="33">
      <c r="A293" s="121">
        <v>9</v>
      </c>
      <c r="B293" s="84" t="s">
        <v>259</v>
      </c>
      <c r="C293" s="74" t="s">
        <v>174</v>
      </c>
      <c r="D293" s="63" t="s">
        <v>173</v>
      </c>
      <c r="E293" s="63">
        <v>2</v>
      </c>
      <c r="F293" s="210">
        <v>2500</v>
      </c>
      <c r="G293" s="327">
        <f>F293*0.9+10</f>
        <v>2260</v>
      </c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</row>
    <row r="294" spans="1:20" ht="16.5">
      <c r="A294" s="39"/>
      <c r="B294" s="56"/>
      <c r="C294" s="57"/>
      <c r="D294" s="438" t="s">
        <v>185</v>
      </c>
      <c r="E294" s="439"/>
      <c r="F294" s="304">
        <f>SUM(F285:F293)</f>
        <v>31800</v>
      </c>
      <c r="G294" s="304">
        <f>SUM(G285:G293)</f>
        <v>28680</v>
      </c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</row>
    <row r="295" spans="1:20" ht="16.5">
      <c r="A295" s="39"/>
      <c r="B295" s="39"/>
      <c r="C295" s="39"/>
      <c r="D295" s="39"/>
      <c r="E295" s="39"/>
      <c r="F295" s="293"/>
      <c r="G295" s="293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</row>
    <row r="296" spans="1:20" ht="16.5">
      <c r="A296" s="39"/>
      <c r="B296" s="39"/>
      <c r="C296" s="39"/>
      <c r="D296" s="39"/>
      <c r="E296" s="39"/>
      <c r="F296" s="293"/>
      <c r="G296" s="293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</row>
    <row r="297" spans="1:20" ht="16.5">
      <c r="A297" s="437" t="s">
        <v>332</v>
      </c>
      <c r="B297" s="437"/>
      <c r="C297" s="437"/>
      <c r="D297" s="437"/>
      <c r="E297" s="437"/>
      <c r="F297" s="437"/>
      <c r="G297" s="437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</row>
    <row r="298" spans="1:20" ht="66">
      <c r="A298" s="277" t="s">
        <v>72</v>
      </c>
      <c r="B298" s="278" t="s">
        <v>71</v>
      </c>
      <c r="C298" s="279" t="s">
        <v>70</v>
      </c>
      <c r="D298" s="164" t="s">
        <v>184</v>
      </c>
      <c r="E298" s="164" t="s">
        <v>183</v>
      </c>
      <c r="F298" s="241" t="s">
        <v>182</v>
      </c>
      <c r="G298" s="326" t="s">
        <v>359</v>
      </c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</row>
    <row r="299" spans="1:20" ht="33">
      <c r="A299" s="121">
        <v>1</v>
      </c>
      <c r="B299" s="122" t="s">
        <v>141</v>
      </c>
      <c r="C299" s="63" t="s">
        <v>174</v>
      </c>
      <c r="D299" s="63" t="s">
        <v>173</v>
      </c>
      <c r="E299" s="63">
        <v>2</v>
      </c>
      <c r="F299" s="210">
        <v>2500</v>
      </c>
      <c r="G299" s="327">
        <f>F299*0.9+10</f>
        <v>2260</v>
      </c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</row>
    <row r="300" spans="1:20" ht="16.5">
      <c r="A300" s="121">
        <v>2</v>
      </c>
      <c r="B300" s="62" t="s">
        <v>142</v>
      </c>
      <c r="C300" s="63" t="s">
        <v>174</v>
      </c>
      <c r="D300" s="63" t="s">
        <v>173</v>
      </c>
      <c r="E300" s="63">
        <v>2</v>
      </c>
      <c r="F300" s="210">
        <v>2500</v>
      </c>
      <c r="G300" s="327">
        <f>F300*0.9+10</f>
        <v>2260</v>
      </c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1:20" ht="16.5">
      <c r="A301" s="287">
        <v>3</v>
      </c>
      <c r="B301" s="286" t="s">
        <v>143</v>
      </c>
      <c r="C301" s="273" t="s">
        <v>174</v>
      </c>
      <c r="D301" s="120" t="s">
        <v>173</v>
      </c>
      <c r="E301" s="120">
        <v>2</v>
      </c>
      <c r="F301" s="298">
        <v>2500</v>
      </c>
      <c r="G301" s="332">
        <f>F301*0.9+10</f>
        <v>2260</v>
      </c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1:20" ht="16.5">
      <c r="A302" s="121">
        <v>4</v>
      </c>
      <c r="B302" s="84" t="s">
        <v>258</v>
      </c>
      <c r="C302" s="74" t="s">
        <v>174</v>
      </c>
      <c r="D302" s="63" t="s">
        <v>173</v>
      </c>
      <c r="E302" s="63">
        <v>2</v>
      </c>
      <c r="F302" s="210">
        <v>3500</v>
      </c>
      <c r="G302" s="327">
        <f>F302*0.9+10</f>
        <v>3160</v>
      </c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 ht="16.5">
      <c r="A303" s="121">
        <v>5</v>
      </c>
      <c r="B303" s="122" t="s">
        <v>147</v>
      </c>
      <c r="C303" s="74" t="s">
        <v>174</v>
      </c>
      <c r="D303" s="63" t="s">
        <v>173</v>
      </c>
      <c r="E303" s="63">
        <v>2</v>
      </c>
      <c r="F303" s="210">
        <v>3800</v>
      </c>
      <c r="G303" s="327">
        <f t="shared" ref="G303:G305" si="18">F303*0.9</f>
        <v>3420</v>
      </c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1:20" ht="49.5">
      <c r="A304" s="121">
        <v>6</v>
      </c>
      <c r="B304" s="122" t="s">
        <v>148</v>
      </c>
      <c r="C304" s="74" t="s">
        <v>174</v>
      </c>
      <c r="D304" s="63" t="s">
        <v>173</v>
      </c>
      <c r="E304" s="63">
        <v>2</v>
      </c>
      <c r="F304" s="210">
        <v>3200</v>
      </c>
      <c r="G304" s="327">
        <f t="shared" si="18"/>
        <v>2880</v>
      </c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1:20" ht="16.5">
      <c r="A305" s="121">
        <v>7</v>
      </c>
      <c r="B305" s="122" t="s">
        <v>149</v>
      </c>
      <c r="C305" s="74" t="s">
        <v>174</v>
      </c>
      <c r="D305" s="63" t="s">
        <v>173</v>
      </c>
      <c r="E305" s="63">
        <v>2</v>
      </c>
      <c r="F305" s="210">
        <v>8800</v>
      </c>
      <c r="G305" s="327">
        <f t="shared" si="18"/>
        <v>7920</v>
      </c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1:20" ht="16.5">
      <c r="A306" s="121">
        <v>8</v>
      </c>
      <c r="B306" s="84" t="s">
        <v>336</v>
      </c>
      <c r="C306" s="74" t="s">
        <v>174</v>
      </c>
      <c r="D306" s="63" t="s">
        <v>173</v>
      </c>
      <c r="E306" s="63">
        <v>2</v>
      </c>
      <c r="F306" s="210">
        <v>2500</v>
      </c>
      <c r="G306" s="327">
        <f>F306*0.9+10</f>
        <v>2260</v>
      </c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1:20" ht="16.5">
      <c r="A307" s="121">
        <v>9</v>
      </c>
      <c r="B307" s="62" t="s">
        <v>145</v>
      </c>
      <c r="C307" s="74" t="s">
        <v>174</v>
      </c>
      <c r="D307" s="63" t="s">
        <v>173</v>
      </c>
      <c r="E307" s="63">
        <v>2</v>
      </c>
      <c r="F307" s="210">
        <v>2700</v>
      </c>
      <c r="G307" s="327">
        <f>F307*0.9+10</f>
        <v>2440</v>
      </c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1:20" ht="16.5">
      <c r="A308" s="39"/>
      <c r="B308" s="56"/>
      <c r="C308" s="57"/>
      <c r="D308" s="438" t="s">
        <v>185</v>
      </c>
      <c r="E308" s="439"/>
      <c r="F308" s="304">
        <f>SUM(F299:F307)</f>
        <v>32000</v>
      </c>
      <c r="G308" s="304">
        <f>SUM(G299:G307)</f>
        <v>28860</v>
      </c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1:20" ht="16.5">
      <c r="A309" s="39"/>
      <c r="B309" s="39"/>
      <c r="C309" s="39"/>
      <c r="D309" s="39"/>
      <c r="E309" s="39"/>
      <c r="F309" s="293"/>
      <c r="G309" s="293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1:20" ht="16.5">
      <c r="A310" s="440" t="s">
        <v>383</v>
      </c>
      <c r="B310" s="440"/>
      <c r="C310" s="440"/>
      <c r="D310" s="440"/>
      <c r="E310" s="440"/>
      <c r="F310" s="440"/>
      <c r="G310" s="440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1:20" ht="66">
      <c r="A311" s="17" t="s">
        <v>72</v>
      </c>
      <c r="B311" s="288" t="s">
        <v>71</v>
      </c>
      <c r="C311" s="269" t="s">
        <v>70</v>
      </c>
      <c r="D311" s="164" t="s">
        <v>195</v>
      </c>
      <c r="E311" s="164" t="s">
        <v>226</v>
      </c>
      <c r="F311" s="241" t="s">
        <v>182</v>
      </c>
      <c r="G311" s="326" t="s">
        <v>359</v>
      </c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1:20" ht="16.5">
      <c r="A312" s="124">
        <v>1</v>
      </c>
      <c r="B312" s="47" t="s">
        <v>68</v>
      </c>
      <c r="C312" s="46" t="s">
        <v>174</v>
      </c>
      <c r="D312" s="46" t="s">
        <v>173</v>
      </c>
      <c r="E312" s="124">
        <v>2</v>
      </c>
      <c r="F312" s="304">
        <v>840</v>
      </c>
      <c r="G312" s="327">
        <f>F312*0.9+4</f>
        <v>760</v>
      </c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1:20" ht="16.5">
      <c r="A313" s="124">
        <v>2</v>
      </c>
      <c r="B313" s="47" t="s">
        <v>67</v>
      </c>
      <c r="C313" s="46" t="s">
        <v>174</v>
      </c>
      <c r="D313" s="46" t="s">
        <v>173</v>
      </c>
      <c r="E313" s="124">
        <v>2</v>
      </c>
      <c r="F313" s="304">
        <v>840</v>
      </c>
      <c r="G313" s="327">
        <f t="shared" ref="G313:G315" si="19">F313*0.9+4</f>
        <v>760</v>
      </c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1:20" ht="16.5">
      <c r="A314" s="124">
        <v>3</v>
      </c>
      <c r="B314" s="53" t="s">
        <v>100</v>
      </c>
      <c r="C314" s="46" t="s">
        <v>174</v>
      </c>
      <c r="D314" s="46" t="s">
        <v>173</v>
      </c>
      <c r="E314" s="123">
        <v>2</v>
      </c>
      <c r="F314" s="304">
        <v>840</v>
      </c>
      <c r="G314" s="327">
        <f t="shared" si="19"/>
        <v>760</v>
      </c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1:20" ht="16.5">
      <c r="A315" s="124">
        <v>4</v>
      </c>
      <c r="B315" s="53" t="s">
        <v>66</v>
      </c>
      <c r="C315" s="46" t="s">
        <v>174</v>
      </c>
      <c r="D315" s="46" t="s">
        <v>173</v>
      </c>
      <c r="E315" s="123">
        <v>2</v>
      </c>
      <c r="F315" s="304">
        <v>840</v>
      </c>
      <c r="G315" s="327">
        <f t="shared" si="19"/>
        <v>760</v>
      </c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1:20" ht="16.5">
      <c r="A316" s="124">
        <v>5</v>
      </c>
      <c r="B316" s="53" t="s">
        <v>102</v>
      </c>
      <c r="C316" s="46" t="s">
        <v>174</v>
      </c>
      <c r="D316" s="46" t="s">
        <v>173</v>
      </c>
      <c r="E316" s="123">
        <v>2</v>
      </c>
      <c r="F316" s="304">
        <v>800</v>
      </c>
      <c r="G316" s="327">
        <f t="shared" ref="G316:G328" si="20">F316*0.9</f>
        <v>720</v>
      </c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</row>
    <row r="317" spans="1:20" ht="16.5">
      <c r="A317" s="124">
        <v>6</v>
      </c>
      <c r="B317" s="53" t="s">
        <v>48</v>
      </c>
      <c r="C317" s="46" t="s">
        <v>174</v>
      </c>
      <c r="D317" s="46" t="s">
        <v>173</v>
      </c>
      <c r="E317" s="123">
        <v>2</v>
      </c>
      <c r="F317" s="304">
        <v>800</v>
      </c>
      <c r="G317" s="327">
        <f t="shared" si="20"/>
        <v>720</v>
      </c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</row>
    <row r="318" spans="1:20" ht="16.5">
      <c r="A318" s="124">
        <v>7</v>
      </c>
      <c r="B318" s="53" t="s">
        <v>103</v>
      </c>
      <c r="C318" s="46" t="s">
        <v>174</v>
      </c>
      <c r="D318" s="46" t="s">
        <v>173</v>
      </c>
      <c r="E318" s="123">
        <v>2</v>
      </c>
      <c r="F318" s="304">
        <v>800</v>
      </c>
      <c r="G318" s="327">
        <f t="shared" si="20"/>
        <v>720</v>
      </c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</row>
    <row r="319" spans="1:20" ht="16.5">
      <c r="A319" s="124">
        <v>8</v>
      </c>
      <c r="B319" s="53" t="s">
        <v>104</v>
      </c>
      <c r="C319" s="46" t="s">
        <v>174</v>
      </c>
      <c r="D319" s="46" t="s">
        <v>173</v>
      </c>
      <c r="E319" s="123">
        <v>2</v>
      </c>
      <c r="F319" s="304">
        <v>800</v>
      </c>
      <c r="G319" s="327">
        <f t="shared" si="20"/>
        <v>720</v>
      </c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</row>
    <row r="320" spans="1:20" ht="16.5">
      <c r="A320" s="124">
        <v>9</v>
      </c>
      <c r="B320" s="53" t="s">
        <v>106</v>
      </c>
      <c r="C320" s="46" t="s">
        <v>174</v>
      </c>
      <c r="D320" s="46" t="s">
        <v>173</v>
      </c>
      <c r="E320" s="123">
        <v>2</v>
      </c>
      <c r="F320" s="304">
        <v>800</v>
      </c>
      <c r="G320" s="327">
        <f t="shared" si="20"/>
        <v>720</v>
      </c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</row>
    <row r="321" spans="1:20" ht="16.5">
      <c r="A321" s="124">
        <v>10</v>
      </c>
      <c r="B321" s="53" t="s">
        <v>107</v>
      </c>
      <c r="C321" s="113" t="s">
        <v>265</v>
      </c>
      <c r="D321" s="46" t="s">
        <v>173</v>
      </c>
      <c r="E321" s="123">
        <v>2</v>
      </c>
      <c r="F321" s="304">
        <v>2000</v>
      </c>
      <c r="G321" s="327">
        <f t="shared" si="20"/>
        <v>1800</v>
      </c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</row>
    <row r="322" spans="1:20" ht="16.5">
      <c r="A322" s="124">
        <v>11</v>
      </c>
      <c r="B322" s="53" t="s">
        <v>160</v>
      </c>
      <c r="C322" s="46" t="s">
        <v>174</v>
      </c>
      <c r="D322" s="46" t="s">
        <v>173</v>
      </c>
      <c r="E322" s="98">
        <v>2</v>
      </c>
      <c r="F322" s="304">
        <v>800</v>
      </c>
      <c r="G322" s="327">
        <f t="shared" si="20"/>
        <v>720</v>
      </c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</row>
    <row r="323" spans="1:20" ht="16.5">
      <c r="A323" s="124">
        <v>12</v>
      </c>
      <c r="B323" s="53" t="s">
        <v>108</v>
      </c>
      <c r="C323" s="46" t="s">
        <v>174</v>
      </c>
      <c r="D323" s="46" t="s">
        <v>173</v>
      </c>
      <c r="E323" s="125">
        <v>2</v>
      </c>
      <c r="F323" s="304">
        <v>800</v>
      </c>
      <c r="G323" s="327">
        <f t="shared" si="20"/>
        <v>720</v>
      </c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</row>
    <row r="324" spans="1:20" ht="16.5">
      <c r="A324" s="124">
        <v>13</v>
      </c>
      <c r="B324" s="53" t="s">
        <v>252</v>
      </c>
      <c r="C324" s="46" t="s">
        <v>174</v>
      </c>
      <c r="D324" s="46" t="s">
        <v>173</v>
      </c>
      <c r="E324" s="125">
        <v>2</v>
      </c>
      <c r="F324" s="304">
        <v>960</v>
      </c>
      <c r="G324" s="327">
        <f>F324*0.9+16</f>
        <v>880</v>
      </c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</row>
    <row r="325" spans="1:20" ht="16.5">
      <c r="A325" s="124">
        <v>14</v>
      </c>
      <c r="B325" s="53" t="s">
        <v>251</v>
      </c>
      <c r="C325" s="46" t="s">
        <v>174</v>
      </c>
      <c r="D325" s="46" t="s">
        <v>173</v>
      </c>
      <c r="E325" s="125">
        <v>2</v>
      </c>
      <c r="F325" s="304">
        <v>1200</v>
      </c>
      <c r="G325" s="327">
        <f t="shared" si="20"/>
        <v>1080</v>
      </c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</row>
    <row r="326" spans="1:20" ht="33">
      <c r="A326" s="124">
        <v>15</v>
      </c>
      <c r="B326" s="53" t="s">
        <v>126</v>
      </c>
      <c r="C326" s="46" t="s">
        <v>174</v>
      </c>
      <c r="D326" s="46" t="s">
        <v>173</v>
      </c>
      <c r="E326" s="125">
        <v>2</v>
      </c>
      <c r="F326" s="304">
        <v>1800</v>
      </c>
      <c r="G326" s="327">
        <f t="shared" si="20"/>
        <v>1620</v>
      </c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</row>
    <row r="327" spans="1:20" ht="16.5">
      <c r="A327" s="124">
        <v>16</v>
      </c>
      <c r="B327" s="53" t="s">
        <v>255</v>
      </c>
      <c r="C327" s="46" t="s">
        <v>174</v>
      </c>
      <c r="D327" s="46" t="s">
        <v>173</v>
      </c>
      <c r="E327" s="125">
        <v>2</v>
      </c>
      <c r="F327" s="304">
        <v>2000</v>
      </c>
      <c r="G327" s="327">
        <f t="shared" si="20"/>
        <v>1800</v>
      </c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</row>
    <row r="328" spans="1:20" ht="33">
      <c r="A328" s="124">
        <v>17</v>
      </c>
      <c r="B328" s="53" t="s">
        <v>131</v>
      </c>
      <c r="C328" s="46" t="s">
        <v>174</v>
      </c>
      <c r="D328" s="46" t="s">
        <v>173</v>
      </c>
      <c r="E328" s="125">
        <v>2</v>
      </c>
      <c r="F328" s="304">
        <v>2200</v>
      </c>
      <c r="G328" s="327">
        <f t="shared" si="20"/>
        <v>1980</v>
      </c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</row>
    <row r="329" spans="1:20" ht="16.5">
      <c r="A329" s="124">
        <v>18</v>
      </c>
      <c r="B329" s="53" t="s">
        <v>132</v>
      </c>
      <c r="C329" s="46" t="s">
        <v>174</v>
      </c>
      <c r="D329" s="46" t="s">
        <v>173</v>
      </c>
      <c r="E329" s="125">
        <v>2</v>
      </c>
      <c r="F329" s="304">
        <v>1960</v>
      </c>
      <c r="G329" s="327">
        <f>F329*0.9+16</f>
        <v>1780</v>
      </c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</row>
    <row r="330" spans="1:20" ht="16.5">
      <c r="A330" s="124">
        <v>19</v>
      </c>
      <c r="B330" s="53" t="s">
        <v>133</v>
      </c>
      <c r="C330" s="46" t="s">
        <v>174</v>
      </c>
      <c r="D330" s="46" t="s">
        <v>173</v>
      </c>
      <c r="E330" s="125">
        <v>2</v>
      </c>
      <c r="F330" s="304">
        <v>1960</v>
      </c>
      <c r="G330" s="327">
        <f>F330*0.9+16</f>
        <v>1780</v>
      </c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</row>
    <row r="331" spans="1:20" ht="16.5">
      <c r="A331" s="124">
        <v>20</v>
      </c>
      <c r="B331" s="53" t="s">
        <v>44</v>
      </c>
      <c r="C331" s="46" t="s">
        <v>174</v>
      </c>
      <c r="D331" s="46" t="s">
        <v>173</v>
      </c>
      <c r="E331" s="125">
        <v>2</v>
      </c>
      <c r="F331" s="304">
        <v>1960</v>
      </c>
      <c r="G331" s="327">
        <f>F331*0.9+16</f>
        <v>1780</v>
      </c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</row>
    <row r="332" spans="1:20" ht="16.5">
      <c r="A332" s="124">
        <v>21</v>
      </c>
      <c r="B332" s="126" t="s">
        <v>43</v>
      </c>
      <c r="C332" s="46" t="s">
        <v>174</v>
      </c>
      <c r="D332" s="46" t="s">
        <v>173</v>
      </c>
      <c r="E332" s="125">
        <v>2</v>
      </c>
      <c r="F332" s="304">
        <v>1960</v>
      </c>
      <c r="G332" s="327">
        <f>F332*0.9+16</f>
        <v>1780</v>
      </c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</row>
    <row r="333" spans="1:20" ht="16.5">
      <c r="A333" s="124">
        <v>22</v>
      </c>
      <c r="B333" s="53" t="s">
        <v>41</v>
      </c>
      <c r="C333" s="46" t="s">
        <v>174</v>
      </c>
      <c r="D333" s="46" t="s">
        <v>173</v>
      </c>
      <c r="E333" s="125">
        <v>2</v>
      </c>
      <c r="F333" s="304">
        <v>1960</v>
      </c>
      <c r="G333" s="327">
        <f>F333*0.9+16</f>
        <v>1780</v>
      </c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</row>
    <row r="334" spans="1:20" ht="33">
      <c r="A334" s="124">
        <v>23</v>
      </c>
      <c r="B334" s="53" t="s">
        <v>85</v>
      </c>
      <c r="C334" s="46" t="s">
        <v>174</v>
      </c>
      <c r="D334" s="46" t="s">
        <v>173</v>
      </c>
      <c r="E334" s="125">
        <v>2</v>
      </c>
      <c r="F334" s="304">
        <v>2300</v>
      </c>
      <c r="G334" s="327">
        <f>F334*0.9+10</f>
        <v>2080</v>
      </c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</row>
    <row r="335" spans="1:20" ht="16.5">
      <c r="A335" s="124">
        <v>24</v>
      </c>
      <c r="B335" s="53" t="s">
        <v>385</v>
      </c>
      <c r="C335" s="125"/>
      <c r="D335" s="125"/>
      <c r="E335" s="125"/>
      <c r="F335" s="304">
        <v>0</v>
      </c>
      <c r="G335" s="327">
        <v>0</v>
      </c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</row>
    <row r="336" spans="1:20" ht="16.5">
      <c r="A336" s="127"/>
      <c r="B336" s="127"/>
      <c r="C336" s="127"/>
      <c r="D336" s="438" t="s">
        <v>185</v>
      </c>
      <c r="E336" s="439"/>
      <c r="F336" s="295">
        <f>SUM(F312:F335)</f>
        <v>31220</v>
      </c>
      <c r="G336" s="295">
        <f>SUM(G312:G335)</f>
        <v>28220</v>
      </c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</row>
    <row r="337" spans="1:20" ht="16.5">
      <c r="A337" s="39"/>
      <c r="B337" s="39"/>
      <c r="C337" s="39"/>
      <c r="D337" s="39"/>
      <c r="E337" s="39"/>
      <c r="F337" s="293"/>
      <c r="G337" s="293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</row>
    <row r="338" spans="1:20" ht="16.5">
      <c r="A338" s="460" t="s">
        <v>421</v>
      </c>
      <c r="B338" s="460"/>
      <c r="C338" s="460"/>
      <c r="D338" s="460"/>
      <c r="E338" s="460"/>
      <c r="F338" s="460"/>
      <c r="G338" s="460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</row>
    <row r="339" spans="1:20" ht="66">
      <c r="A339" s="17" t="s">
        <v>72</v>
      </c>
      <c r="B339" s="17" t="s">
        <v>364</v>
      </c>
      <c r="C339" s="17" t="s">
        <v>70</v>
      </c>
      <c r="D339" s="164" t="s">
        <v>195</v>
      </c>
      <c r="E339" s="164" t="s">
        <v>226</v>
      </c>
      <c r="F339" s="241" t="s">
        <v>182</v>
      </c>
      <c r="G339" s="326" t="s">
        <v>359</v>
      </c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</row>
    <row r="340" spans="1:20" ht="33">
      <c r="A340" s="128">
        <v>1</v>
      </c>
      <c r="B340" s="256" t="s">
        <v>425</v>
      </c>
      <c r="C340" s="46" t="s">
        <v>278</v>
      </c>
      <c r="D340" s="46" t="s">
        <v>173</v>
      </c>
      <c r="E340" s="129" t="s">
        <v>422</v>
      </c>
      <c r="F340" s="304">
        <v>760</v>
      </c>
      <c r="G340" s="327">
        <f>F340*0.9+16</f>
        <v>700</v>
      </c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</row>
    <row r="341" spans="1:20" ht="66">
      <c r="A341" s="128">
        <v>2</v>
      </c>
      <c r="B341" s="36" t="s">
        <v>426</v>
      </c>
      <c r="C341" s="46" t="s">
        <v>278</v>
      </c>
      <c r="D341" s="46" t="s">
        <v>173</v>
      </c>
      <c r="E341" s="129" t="s">
        <v>422</v>
      </c>
      <c r="F341" s="304">
        <v>760</v>
      </c>
      <c r="G341" s="327">
        <f t="shared" ref="G341:G343" si="21">F341*0.9+16</f>
        <v>700</v>
      </c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</row>
    <row r="342" spans="1:20" ht="33">
      <c r="A342" s="128">
        <v>3</v>
      </c>
      <c r="B342" s="36" t="s">
        <v>427</v>
      </c>
      <c r="C342" s="46" t="s">
        <v>278</v>
      </c>
      <c r="D342" s="46" t="s">
        <v>173</v>
      </c>
      <c r="E342" s="129" t="s">
        <v>422</v>
      </c>
      <c r="F342" s="304">
        <v>760</v>
      </c>
      <c r="G342" s="327">
        <f t="shared" si="21"/>
        <v>700</v>
      </c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</row>
    <row r="343" spans="1:20" ht="82.5">
      <c r="A343" s="128">
        <v>4</v>
      </c>
      <c r="B343" s="256" t="s">
        <v>428</v>
      </c>
      <c r="C343" s="46" t="s">
        <v>278</v>
      </c>
      <c r="D343" s="46" t="s">
        <v>173</v>
      </c>
      <c r="E343" s="129" t="s">
        <v>422</v>
      </c>
      <c r="F343" s="304">
        <v>760</v>
      </c>
      <c r="G343" s="327">
        <f t="shared" si="21"/>
        <v>700</v>
      </c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</row>
    <row r="344" spans="1:20" ht="16.5">
      <c r="A344" s="135"/>
      <c r="B344" s="72"/>
      <c r="C344" s="72"/>
      <c r="D344" s="435" t="s">
        <v>185</v>
      </c>
      <c r="E344" s="436"/>
      <c r="F344" s="304">
        <f>SUM(F340:F343)</f>
        <v>3040</v>
      </c>
      <c r="G344" s="304">
        <f>SUM(G340:G343)</f>
        <v>2800</v>
      </c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</row>
    <row r="345" spans="1:20" ht="16.5">
      <c r="A345" s="135"/>
      <c r="B345" s="56"/>
      <c r="C345" s="57"/>
      <c r="D345" s="461" t="s">
        <v>169</v>
      </c>
      <c r="E345" s="461"/>
      <c r="F345" s="220">
        <v>400</v>
      </c>
      <c r="G345" s="220">
        <v>400</v>
      </c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1:20" ht="16.5">
      <c r="A346" s="132"/>
      <c r="B346" s="133"/>
      <c r="C346" s="134"/>
      <c r="D346" s="462" t="s">
        <v>185</v>
      </c>
      <c r="E346" s="462"/>
      <c r="F346" s="305">
        <f>SUM(F344:F345)</f>
        <v>3440</v>
      </c>
      <c r="G346" s="305">
        <f>SUM(G344:G345)</f>
        <v>3200</v>
      </c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</row>
    <row r="347" spans="1:20" ht="16.5">
      <c r="A347" s="135"/>
      <c r="B347" s="133"/>
      <c r="C347" s="134"/>
      <c r="D347" s="39"/>
      <c r="E347" s="39"/>
      <c r="F347" s="293"/>
      <c r="G347" s="293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</row>
    <row r="348" spans="1:20" ht="17.25" customHeight="1">
      <c r="A348" s="135"/>
      <c r="B348" s="421" t="s">
        <v>431</v>
      </c>
      <c r="C348" s="421"/>
      <c r="D348" s="421"/>
      <c r="E348" s="421"/>
      <c r="F348" s="421"/>
      <c r="G348" s="421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</row>
    <row r="349" spans="1:20" ht="66">
      <c r="A349" s="51"/>
      <c r="B349" s="17" t="s">
        <v>364</v>
      </c>
      <c r="C349" s="17" t="s">
        <v>70</v>
      </c>
      <c r="D349" s="164" t="s">
        <v>195</v>
      </c>
      <c r="E349" s="164" t="s">
        <v>226</v>
      </c>
      <c r="F349" s="241" t="s">
        <v>182</v>
      </c>
      <c r="G349" s="326" t="s">
        <v>359</v>
      </c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</row>
    <row r="350" spans="1:20" ht="33">
      <c r="A350" s="28">
        <v>1</v>
      </c>
      <c r="B350" s="26" t="s">
        <v>96</v>
      </c>
      <c r="C350" s="26" t="s">
        <v>266</v>
      </c>
      <c r="D350" s="27" t="s">
        <v>173</v>
      </c>
      <c r="E350" s="27">
        <v>1</v>
      </c>
      <c r="F350" s="307">
        <v>800</v>
      </c>
      <c r="G350" s="332">
        <f>F350*0.9</f>
        <v>720</v>
      </c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</row>
    <row r="351" spans="1:20" ht="16.5">
      <c r="A351" s="32">
        <v>2</v>
      </c>
      <c r="B351" s="53" t="s">
        <v>68</v>
      </c>
      <c r="C351" s="46" t="s">
        <v>174</v>
      </c>
      <c r="D351" s="46" t="s">
        <v>173</v>
      </c>
      <c r="E351" s="46">
        <v>2</v>
      </c>
      <c r="F351" s="304">
        <v>840</v>
      </c>
      <c r="G351" s="327">
        <f>F351*0.9+4</f>
        <v>760</v>
      </c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</row>
    <row r="352" spans="1:20" ht="16.5">
      <c r="A352" s="32">
        <v>3</v>
      </c>
      <c r="B352" s="53" t="s">
        <v>67</v>
      </c>
      <c r="C352" s="46" t="s">
        <v>174</v>
      </c>
      <c r="D352" s="46" t="s">
        <v>173</v>
      </c>
      <c r="E352" s="46">
        <v>2</v>
      </c>
      <c r="F352" s="304">
        <v>840</v>
      </c>
      <c r="G352" s="327">
        <f>F352*0.9+4</f>
        <v>760</v>
      </c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</row>
    <row r="353" spans="1:20" ht="16.5">
      <c r="A353" s="32">
        <v>4</v>
      </c>
      <c r="B353" s="53" t="s">
        <v>64</v>
      </c>
      <c r="C353" s="46" t="s">
        <v>174</v>
      </c>
      <c r="D353" s="46" t="s">
        <v>173</v>
      </c>
      <c r="E353" s="46">
        <v>2</v>
      </c>
      <c r="F353" s="220">
        <v>1600</v>
      </c>
      <c r="G353" s="327">
        <f t="shared" ref="G353:G360" si="22">F353*0.9</f>
        <v>1440</v>
      </c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</row>
    <row r="354" spans="1:20" ht="16.5">
      <c r="A354" s="32">
        <v>5</v>
      </c>
      <c r="B354" s="53" t="s">
        <v>102</v>
      </c>
      <c r="C354" s="46" t="s">
        <v>174</v>
      </c>
      <c r="D354" s="46" t="s">
        <v>173</v>
      </c>
      <c r="E354" s="46">
        <v>2</v>
      </c>
      <c r="F354" s="304">
        <v>800</v>
      </c>
      <c r="G354" s="327">
        <f t="shared" si="22"/>
        <v>720</v>
      </c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</row>
    <row r="355" spans="1:20" ht="16.5">
      <c r="A355" s="32">
        <v>6</v>
      </c>
      <c r="B355" s="53" t="s">
        <v>103</v>
      </c>
      <c r="C355" s="46" t="s">
        <v>174</v>
      </c>
      <c r="D355" s="46" t="s">
        <v>173</v>
      </c>
      <c r="E355" s="46">
        <v>2</v>
      </c>
      <c r="F355" s="304">
        <v>800</v>
      </c>
      <c r="G355" s="327">
        <f t="shared" si="22"/>
        <v>720</v>
      </c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</row>
    <row r="356" spans="1:20" ht="16.5">
      <c r="A356" s="32">
        <v>7</v>
      </c>
      <c r="B356" s="53" t="s">
        <v>104</v>
      </c>
      <c r="C356" s="46" t="s">
        <v>174</v>
      </c>
      <c r="D356" s="46" t="s">
        <v>173</v>
      </c>
      <c r="E356" s="46">
        <v>2</v>
      </c>
      <c r="F356" s="304">
        <v>800</v>
      </c>
      <c r="G356" s="327">
        <f t="shared" si="22"/>
        <v>720</v>
      </c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</row>
    <row r="357" spans="1:20" ht="16.5">
      <c r="A357" s="32">
        <v>8</v>
      </c>
      <c r="B357" s="53" t="s">
        <v>161</v>
      </c>
      <c r="C357" s="46" t="s">
        <v>174</v>
      </c>
      <c r="D357" s="46" t="s">
        <v>173</v>
      </c>
      <c r="E357" s="46">
        <v>2</v>
      </c>
      <c r="F357" s="304">
        <v>800</v>
      </c>
      <c r="G357" s="327">
        <f t="shared" si="22"/>
        <v>720</v>
      </c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</row>
    <row r="358" spans="1:20" ht="16.5">
      <c r="A358" s="32">
        <v>9</v>
      </c>
      <c r="B358" s="53" t="s">
        <v>47</v>
      </c>
      <c r="C358" s="46" t="s">
        <v>174</v>
      </c>
      <c r="D358" s="46" t="s">
        <v>173</v>
      </c>
      <c r="E358" s="46">
        <v>2</v>
      </c>
      <c r="F358" s="304">
        <v>800</v>
      </c>
      <c r="G358" s="327">
        <f t="shared" si="22"/>
        <v>720</v>
      </c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</row>
    <row r="359" spans="1:20" ht="16.5">
      <c r="A359" s="32">
        <v>10</v>
      </c>
      <c r="B359" s="53" t="s">
        <v>106</v>
      </c>
      <c r="C359" s="46" t="s">
        <v>174</v>
      </c>
      <c r="D359" s="46" t="s">
        <v>173</v>
      </c>
      <c r="E359" s="46">
        <v>2</v>
      </c>
      <c r="F359" s="304">
        <v>800</v>
      </c>
      <c r="G359" s="327">
        <f t="shared" si="22"/>
        <v>720</v>
      </c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1:20" ht="16.5">
      <c r="A360" s="32">
        <v>11</v>
      </c>
      <c r="B360" s="53" t="s">
        <v>108</v>
      </c>
      <c r="C360" s="46" t="s">
        <v>174</v>
      </c>
      <c r="D360" s="46" t="s">
        <v>173</v>
      </c>
      <c r="E360" s="46">
        <v>2</v>
      </c>
      <c r="F360" s="304">
        <v>800</v>
      </c>
      <c r="G360" s="327">
        <f t="shared" si="22"/>
        <v>720</v>
      </c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</row>
    <row r="361" spans="1:20" ht="16.5">
      <c r="A361" s="32">
        <v>12</v>
      </c>
      <c r="B361" s="53" t="s">
        <v>362</v>
      </c>
      <c r="C361" s="46" t="s">
        <v>174</v>
      </c>
      <c r="D361" s="46" t="s">
        <v>173</v>
      </c>
      <c r="E361" s="46">
        <v>2</v>
      </c>
      <c r="F361" s="304">
        <v>2100</v>
      </c>
      <c r="G361" s="327">
        <v>1900</v>
      </c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</row>
    <row r="362" spans="1:20" ht="16.5">
      <c r="A362" s="32">
        <v>13</v>
      </c>
      <c r="B362" s="53" t="s">
        <v>41</v>
      </c>
      <c r="C362" s="46" t="s">
        <v>174</v>
      </c>
      <c r="D362" s="46" t="s">
        <v>173</v>
      </c>
      <c r="E362" s="46">
        <v>2</v>
      </c>
      <c r="F362" s="210">
        <v>1960</v>
      </c>
      <c r="G362" s="327">
        <f>F362*0.9+16</f>
        <v>1780</v>
      </c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</row>
    <row r="363" spans="1:20" ht="16.5">
      <c r="A363" s="32">
        <v>14</v>
      </c>
      <c r="B363" s="53" t="s">
        <v>39</v>
      </c>
      <c r="C363" s="46" t="s">
        <v>174</v>
      </c>
      <c r="D363" s="46" t="s">
        <v>173</v>
      </c>
      <c r="E363" s="46">
        <v>2</v>
      </c>
      <c r="F363" s="308">
        <v>2860</v>
      </c>
      <c r="G363" s="327">
        <f>F363*0.9+6</f>
        <v>2580</v>
      </c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</row>
    <row r="364" spans="1:20" ht="16.5">
      <c r="A364" s="39"/>
      <c r="B364" s="422"/>
      <c r="C364" s="422"/>
      <c r="D364" s="435" t="s">
        <v>185</v>
      </c>
      <c r="E364" s="436"/>
      <c r="F364" s="295">
        <f>SUM(F350:F363)</f>
        <v>16600</v>
      </c>
      <c r="G364" s="296">
        <f>SUM(G350:G363)</f>
        <v>14980</v>
      </c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</row>
    <row r="365" spans="1:20" ht="16.5">
      <c r="A365" s="39"/>
      <c r="B365" s="39"/>
      <c r="C365" s="39"/>
      <c r="D365" s="39"/>
      <c r="E365" s="39"/>
      <c r="F365" s="293"/>
      <c r="G365" s="293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</row>
    <row r="366" spans="1:20" ht="16.5">
      <c r="A366" s="39"/>
      <c r="B366" s="39"/>
      <c r="C366" s="39"/>
      <c r="D366" s="39"/>
      <c r="E366" s="39"/>
      <c r="F366" s="293"/>
      <c r="G366" s="293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</row>
    <row r="367" spans="1:20" ht="16.5">
      <c r="A367" s="423" t="s">
        <v>485</v>
      </c>
      <c r="B367" s="423"/>
      <c r="C367" s="423"/>
      <c r="D367" s="423"/>
      <c r="E367" s="423"/>
      <c r="F367" s="423"/>
      <c r="G367" s="423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</row>
    <row r="368" spans="1:20" ht="66">
      <c r="A368" s="163" t="s">
        <v>72</v>
      </c>
      <c r="B368" s="17" t="s">
        <v>364</v>
      </c>
      <c r="C368" s="17" t="s">
        <v>70</v>
      </c>
      <c r="D368" s="164" t="s">
        <v>195</v>
      </c>
      <c r="E368" s="164" t="s">
        <v>226</v>
      </c>
      <c r="F368" s="241" t="s">
        <v>182</v>
      </c>
      <c r="G368" s="326" t="s">
        <v>359</v>
      </c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</row>
    <row r="369" spans="1:20" ht="33">
      <c r="A369" s="289">
        <v>1</v>
      </c>
      <c r="B369" s="290" t="s">
        <v>96</v>
      </c>
      <c r="C369" s="26" t="s">
        <v>266</v>
      </c>
      <c r="D369" s="224" t="s">
        <v>173</v>
      </c>
      <c r="E369" s="291">
        <v>1</v>
      </c>
      <c r="F369" s="309">
        <v>800</v>
      </c>
      <c r="G369" s="332">
        <f>F369*0.9</f>
        <v>720</v>
      </c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</row>
    <row r="370" spans="1:20" ht="16.5">
      <c r="A370" s="136">
        <v>2</v>
      </c>
      <c r="B370" s="137" t="s">
        <v>54</v>
      </c>
      <c r="C370" s="46" t="s">
        <v>174</v>
      </c>
      <c r="D370" s="46" t="s">
        <v>173</v>
      </c>
      <c r="E370" s="138">
        <v>2</v>
      </c>
      <c r="F370" s="310">
        <v>2000</v>
      </c>
      <c r="G370" s="327">
        <f t="shared" ref="G370:G376" si="23">F370*0.9</f>
        <v>1800</v>
      </c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</row>
    <row r="371" spans="1:20" ht="16.5">
      <c r="A371" s="136">
        <v>3</v>
      </c>
      <c r="B371" s="137" t="s">
        <v>53</v>
      </c>
      <c r="C371" s="46" t="s">
        <v>174</v>
      </c>
      <c r="D371" s="46" t="s">
        <v>173</v>
      </c>
      <c r="E371" s="138">
        <v>2</v>
      </c>
      <c r="F371" s="310">
        <v>2000</v>
      </c>
      <c r="G371" s="327">
        <f t="shared" si="23"/>
        <v>1800</v>
      </c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</row>
    <row r="372" spans="1:20" ht="16.5">
      <c r="A372" s="136">
        <v>4</v>
      </c>
      <c r="B372" s="137" t="s">
        <v>52</v>
      </c>
      <c r="C372" s="46" t="s">
        <v>174</v>
      </c>
      <c r="D372" s="46" t="s">
        <v>173</v>
      </c>
      <c r="E372" s="138">
        <v>2</v>
      </c>
      <c r="F372" s="310">
        <v>2000</v>
      </c>
      <c r="G372" s="327">
        <f t="shared" si="23"/>
        <v>1800</v>
      </c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</row>
    <row r="373" spans="1:20" ht="16.5">
      <c r="A373" s="136">
        <v>5</v>
      </c>
      <c r="B373" s="137" t="s">
        <v>51</v>
      </c>
      <c r="C373" s="46" t="s">
        <v>174</v>
      </c>
      <c r="D373" s="46" t="s">
        <v>173</v>
      </c>
      <c r="E373" s="138">
        <v>2</v>
      </c>
      <c r="F373" s="310">
        <v>2000</v>
      </c>
      <c r="G373" s="327">
        <f t="shared" si="23"/>
        <v>1800</v>
      </c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1:20" ht="16.5">
      <c r="A374" s="136">
        <v>6</v>
      </c>
      <c r="B374" s="137" t="s">
        <v>486</v>
      </c>
      <c r="C374" s="46" t="s">
        <v>174</v>
      </c>
      <c r="D374" s="46" t="s">
        <v>173</v>
      </c>
      <c r="E374" s="138">
        <v>2</v>
      </c>
      <c r="F374" s="310">
        <v>2000</v>
      </c>
      <c r="G374" s="327">
        <f t="shared" si="23"/>
        <v>1800</v>
      </c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</row>
    <row r="375" spans="1:20" ht="16.5">
      <c r="A375" s="136">
        <v>7</v>
      </c>
      <c r="B375" s="137" t="s">
        <v>487</v>
      </c>
      <c r="C375" s="46" t="s">
        <v>174</v>
      </c>
      <c r="D375" s="46" t="s">
        <v>173</v>
      </c>
      <c r="E375" s="138">
        <v>2</v>
      </c>
      <c r="F375" s="310">
        <v>2000</v>
      </c>
      <c r="G375" s="327">
        <f t="shared" si="23"/>
        <v>1800</v>
      </c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</row>
    <row r="376" spans="1:20" ht="49.5">
      <c r="A376" s="136">
        <v>8</v>
      </c>
      <c r="B376" s="139" t="s">
        <v>488</v>
      </c>
      <c r="C376" s="30" t="s">
        <v>266</v>
      </c>
      <c r="D376" s="46" t="s">
        <v>173</v>
      </c>
      <c r="E376" s="140">
        <v>4</v>
      </c>
      <c r="F376" s="311">
        <v>20000</v>
      </c>
      <c r="G376" s="327">
        <f t="shared" si="23"/>
        <v>18000</v>
      </c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</row>
    <row r="377" spans="1:20" ht="16.5">
      <c r="A377" s="141"/>
      <c r="B377" s="142"/>
      <c r="C377" s="143"/>
      <c r="D377" s="130" t="s">
        <v>185</v>
      </c>
      <c r="E377" s="131"/>
      <c r="F377" s="312">
        <v>28600</v>
      </c>
      <c r="G377" s="334">
        <v>26140</v>
      </c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</row>
    <row r="378" spans="1:20" ht="16.5">
      <c r="A378" s="430"/>
      <c r="B378" s="430"/>
      <c r="C378" s="430"/>
      <c r="D378" s="431"/>
      <c r="E378" s="431"/>
      <c r="F378" s="432"/>
      <c r="G378" s="336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</row>
    <row r="379" spans="1:20" ht="16.5">
      <c r="A379" s="423" t="s">
        <v>489</v>
      </c>
      <c r="B379" s="423"/>
      <c r="C379" s="423"/>
      <c r="D379" s="423"/>
      <c r="E379" s="423"/>
      <c r="F379" s="423"/>
      <c r="G379" s="423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</row>
    <row r="380" spans="1:20" ht="66">
      <c r="A380" s="163" t="s">
        <v>72</v>
      </c>
      <c r="B380" s="17" t="s">
        <v>364</v>
      </c>
      <c r="C380" s="17" t="s">
        <v>70</v>
      </c>
      <c r="D380" s="164" t="s">
        <v>195</v>
      </c>
      <c r="E380" s="164" t="s">
        <v>226</v>
      </c>
      <c r="F380" s="241" t="s">
        <v>182</v>
      </c>
      <c r="G380" s="326" t="s">
        <v>359</v>
      </c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</row>
    <row r="381" spans="1:20" ht="33">
      <c r="A381" s="289">
        <v>1</v>
      </c>
      <c r="B381" s="290" t="s">
        <v>96</v>
      </c>
      <c r="C381" s="26" t="s">
        <v>266</v>
      </c>
      <c r="D381" s="224" t="s">
        <v>173</v>
      </c>
      <c r="E381" s="291">
        <v>1</v>
      </c>
      <c r="F381" s="309">
        <v>800</v>
      </c>
      <c r="G381" s="332">
        <f>F381*0.9</f>
        <v>720</v>
      </c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</row>
    <row r="382" spans="1:20" ht="16.5">
      <c r="A382" s="136">
        <v>2</v>
      </c>
      <c r="B382" s="137" t="s">
        <v>54</v>
      </c>
      <c r="C382" s="46" t="s">
        <v>174</v>
      </c>
      <c r="D382" s="46" t="s">
        <v>173</v>
      </c>
      <c r="E382" s="138">
        <v>2</v>
      </c>
      <c r="F382" s="310">
        <v>2000</v>
      </c>
      <c r="G382" s="327">
        <f t="shared" ref="G382:G385" si="24">F382*0.9</f>
        <v>1800</v>
      </c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</row>
    <row r="383" spans="1:20" ht="16.5">
      <c r="A383" s="136">
        <v>3</v>
      </c>
      <c r="B383" s="137" t="s">
        <v>53</v>
      </c>
      <c r="C383" s="46" t="s">
        <v>174</v>
      </c>
      <c r="D383" s="46" t="s">
        <v>173</v>
      </c>
      <c r="E383" s="138">
        <v>2</v>
      </c>
      <c r="F383" s="310">
        <f>F370</f>
        <v>2000</v>
      </c>
      <c r="G383" s="327">
        <f t="shared" si="24"/>
        <v>1800</v>
      </c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</row>
    <row r="384" spans="1:20" ht="16.5">
      <c r="A384" s="136">
        <v>4</v>
      </c>
      <c r="B384" s="137" t="s">
        <v>52</v>
      </c>
      <c r="C384" s="46" t="s">
        <v>174</v>
      </c>
      <c r="D384" s="46" t="s">
        <v>173</v>
      </c>
      <c r="E384" s="138">
        <v>2</v>
      </c>
      <c r="F384" s="310">
        <f>F371</f>
        <v>2000</v>
      </c>
      <c r="G384" s="327">
        <f t="shared" si="24"/>
        <v>1800</v>
      </c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</row>
    <row r="385" spans="1:20" ht="16.5">
      <c r="A385" s="136">
        <v>5</v>
      </c>
      <c r="B385" s="137" t="s">
        <v>51</v>
      </c>
      <c r="C385" s="46" t="s">
        <v>174</v>
      </c>
      <c r="D385" s="46" t="s">
        <v>173</v>
      </c>
      <c r="E385" s="138">
        <v>2</v>
      </c>
      <c r="F385" s="310">
        <f>F372</f>
        <v>2000</v>
      </c>
      <c r="G385" s="327">
        <f t="shared" si="24"/>
        <v>1800</v>
      </c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</row>
    <row r="386" spans="1:20" ht="16.5">
      <c r="A386" s="141"/>
      <c r="B386" s="142"/>
      <c r="C386" s="143"/>
      <c r="D386" s="130" t="s">
        <v>185</v>
      </c>
      <c r="E386" s="131"/>
      <c r="F386" s="312">
        <f>SUM(F381:F385)</f>
        <v>8800</v>
      </c>
      <c r="G386" s="334">
        <f>SUM(G381:G385)</f>
        <v>7920</v>
      </c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</row>
    <row r="387" spans="1:20" ht="16.5">
      <c r="A387" s="141"/>
      <c r="B387" s="142"/>
      <c r="C387" s="143"/>
      <c r="D387" s="424" t="s">
        <v>169</v>
      </c>
      <c r="E387" s="425"/>
      <c r="F387" s="313">
        <v>400</v>
      </c>
      <c r="G387" s="313">
        <v>400</v>
      </c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</row>
    <row r="388" spans="1:20" ht="16.5">
      <c r="A388" s="141"/>
      <c r="B388" s="142"/>
      <c r="C388" s="143"/>
      <c r="D388" s="463" t="s">
        <v>185</v>
      </c>
      <c r="E388" s="464"/>
      <c r="F388" s="314">
        <f>SUM(F386:F387)</f>
        <v>9200</v>
      </c>
      <c r="G388" s="335">
        <f>SUM(G386:G387)</f>
        <v>8320</v>
      </c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</row>
    <row r="389" spans="1:20" ht="16.5">
      <c r="A389" s="141"/>
      <c r="B389" s="142"/>
      <c r="C389" s="143"/>
      <c r="D389" s="144"/>
      <c r="E389" s="144"/>
      <c r="F389" s="315"/>
      <c r="G389" s="336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</row>
    <row r="390" spans="1:20" ht="16.5">
      <c r="A390" s="423" t="s">
        <v>490</v>
      </c>
      <c r="B390" s="423"/>
      <c r="C390" s="423"/>
      <c r="D390" s="423"/>
      <c r="E390" s="423"/>
      <c r="F390" s="423"/>
      <c r="G390" s="423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</row>
    <row r="391" spans="1:20" ht="66">
      <c r="A391" s="163" t="s">
        <v>72</v>
      </c>
      <c r="B391" s="17" t="s">
        <v>364</v>
      </c>
      <c r="C391" s="17" t="s">
        <v>70</v>
      </c>
      <c r="D391" s="164" t="s">
        <v>195</v>
      </c>
      <c r="E391" s="164" t="s">
        <v>226</v>
      </c>
      <c r="F391" s="241" t="s">
        <v>182</v>
      </c>
      <c r="G391" s="326" t="s">
        <v>359</v>
      </c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</row>
    <row r="392" spans="1:20" ht="33">
      <c r="A392" s="289">
        <v>1</v>
      </c>
      <c r="B392" s="290" t="s">
        <v>96</v>
      </c>
      <c r="C392" s="26" t="s">
        <v>266</v>
      </c>
      <c r="D392" s="224" t="s">
        <v>173</v>
      </c>
      <c r="E392" s="291">
        <v>1</v>
      </c>
      <c r="F392" s="316">
        <v>800</v>
      </c>
      <c r="G392" s="337">
        <v>720</v>
      </c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</row>
    <row r="393" spans="1:20" ht="49.5">
      <c r="A393" s="136">
        <v>2</v>
      </c>
      <c r="B393" s="139" t="s">
        <v>488</v>
      </c>
      <c r="C393" s="30" t="s">
        <v>266</v>
      </c>
      <c r="D393" s="46" t="s">
        <v>173</v>
      </c>
      <c r="E393" s="140" t="s">
        <v>481</v>
      </c>
      <c r="F393" s="312">
        <v>20000</v>
      </c>
      <c r="G393" s="338">
        <v>18000</v>
      </c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</row>
    <row r="394" spans="1:20" ht="16.5">
      <c r="A394" s="141"/>
      <c r="B394" s="142"/>
      <c r="C394" s="143"/>
      <c r="D394" s="130" t="s">
        <v>185</v>
      </c>
      <c r="E394" s="131"/>
      <c r="F394" s="312">
        <f>SUM(F392:F393)</f>
        <v>20800</v>
      </c>
      <c r="G394" s="334">
        <f>SUM(G392:G393)</f>
        <v>18720</v>
      </c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</row>
    <row r="395" spans="1:20" ht="16.5">
      <c r="A395" s="37"/>
      <c r="B395" s="38"/>
      <c r="C395" s="37"/>
      <c r="D395" s="37"/>
      <c r="E395" s="37"/>
      <c r="F395" s="317"/>
      <c r="G395" s="317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</row>
    <row r="396" spans="1:20" ht="16.5">
      <c r="A396" s="37"/>
      <c r="B396" s="38"/>
      <c r="C396" s="37"/>
      <c r="D396" s="37"/>
      <c r="E396" s="37"/>
      <c r="F396" s="317"/>
      <c r="G396" s="317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</row>
    <row r="397" spans="1:20" ht="16.5">
      <c r="A397" s="426" t="s">
        <v>491</v>
      </c>
      <c r="B397" s="426"/>
      <c r="C397" s="426"/>
      <c r="D397" s="426"/>
      <c r="E397" s="426"/>
      <c r="F397" s="426"/>
      <c r="G397" s="427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</row>
    <row r="398" spans="1:20" ht="66">
      <c r="A398" s="163" t="s">
        <v>72</v>
      </c>
      <c r="B398" s="17" t="s">
        <v>364</v>
      </c>
      <c r="C398" s="17" t="s">
        <v>70</v>
      </c>
      <c r="D398" s="164" t="s">
        <v>195</v>
      </c>
      <c r="E398" s="164" t="s">
        <v>226</v>
      </c>
      <c r="F398" s="241" t="s">
        <v>182</v>
      </c>
      <c r="G398" s="326" t="s">
        <v>359</v>
      </c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</row>
    <row r="399" spans="1:20" ht="33">
      <c r="A399" s="166">
        <v>1</v>
      </c>
      <c r="B399" s="290" t="s">
        <v>96</v>
      </c>
      <c r="C399" s="26" t="s">
        <v>266</v>
      </c>
      <c r="D399" s="166" t="s">
        <v>173</v>
      </c>
      <c r="E399" s="166">
        <v>1</v>
      </c>
      <c r="F399" s="318">
        <v>800</v>
      </c>
      <c r="G399" s="332">
        <f>F399*0.9</f>
        <v>720</v>
      </c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</row>
    <row r="400" spans="1:20" ht="16.5">
      <c r="A400" s="145">
        <v>2</v>
      </c>
      <c r="B400" s="146" t="s">
        <v>102</v>
      </c>
      <c r="C400" s="145" t="s">
        <v>174</v>
      </c>
      <c r="D400" s="145" t="s">
        <v>173</v>
      </c>
      <c r="E400" s="145">
        <v>2</v>
      </c>
      <c r="F400" s="319">
        <v>800</v>
      </c>
      <c r="G400" s="327">
        <f t="shared" ref="G400:G416" si="25">F400*0.9</f>
        <v>720</v>
      </c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</row>
    <row r="401" spans="1:20" ht="16.5">
      <c r="A401" s="145">
        <v>3</v>
      </c>
      <c r="B401" s="146" t="s">
        <v>220</v>
      </c>
      <c r="C401" s="145" t="s">
        <v>174</v>
      </c>
      <c r="D401" s="145" t="s">
        <v>173</v>
      </c>
      <c r="E401" s="145">
        <v>2</v>
      </c>
      <c r="F401" s="319">
        <v>800</v>
      </c>
      <c r="G401" s="327">
        <f t="shared" si="25"/>
        <v>720</v>
      </c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</row>
    <row r="402" spans="1:20" ht="16.5">
      <c r="A402" s="145">
        <v>4</v>
      </c>
      <c r="B402" s="146" t="s">
        <v>482</v>
      </c>
      <c r="C402" s="145" t="s">
        <v>174</v>
      </c>
      <c r="D402" s="145" t="s">
        <v>173</v>
      </c>
      <c r="E402" s="145">
        <v>2</v>
      </c>
      <c r="F402" s="319">
        <v>800</v>
      </c>
      <c r="G402" s="327">
        <f t="shared" si="25"/>
        <v>720</v>
      </c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</row>
    <row r="403" spans="1:20" ht="16.5">
      <c r="A403" s="145">
        <v>5</v>
      </c>
      <c r="B403" s="146" t="s">
        <v>47</v>
      </c>
      <c r="C403" s="145" t="s">
        <v>174</v>
      </c>
      <c r="D403" s="145" t="s">
        <v>173</v>
      </c>
      <c r="E403" s="145">
        <v>2</v>
      </c>
      <c r="F403" s="319">
        <f>F355</f>
        <v>800</v>
      </c>
      <c r="G403" s="327">
        <f t="shared" si="25"/>
        <v>720</v>
      </c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</row>
    <row r="404" spans="1:20" ht="16.5">
      <c r="A404" s="145">
        <v>6</v>
      </c>
      <c r="B404" s="146" t="s">
        <v>106</v>
      </c>
      <c r="C404" s="145" t="s">
        <v>174</v>
      </c>
      <c r="D404" s="145" t="s">
        <v>173</v>
      </c>
      <c r="E404" s="145">
        <v>2</v>
      </c>
      <c r="F404" s="319">
        <f>F356</f>
        <v>800</v>
      </c>
      <c r="G404" s="327">
        <f t="shared" si="25"/>
        <v>720</v>
      </c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</row>
    <row r="405" spans="1:20" ht="16.5">
      <c r="A405" s="145">
        <v>7</v>
      </c>
      <c r="B405" s="147" t="s">
        <v>196</v>
      </c>
      <c r="C405" s="145" t="s">
        <v>197</v>
      </c>
      <c r="D405" s="145" t="s">
        <v>176</v>
      </c>
      <c r="E405" s="145">
        <v>1</v>
      </c>
      <c r="F405" s="319">
        <v>700</v>
      </c>
      <c r="G405" s="327">
        <f>F405*0.9+10</f>
        <v>640</v>
      </c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</row>
    <row r="406" spans="1:20" ht="16.5">
      <c r="A406" s="145">
        <v>8</v>
      </c>
      <c r="B406" s="148" t="s">
        <v>454</v>
      </c>
      <c r="C406" s="149" t="s">
        <v>270</v>
      </c>
      <c r="D406" s="149" t="s">
        <v>173</v>
      </c>
      <c r="E406" s="149">
        <v>1</v>
      </c>
      <c r="F406" s="319">
        <v>1200</v>
      </c>
      <c r="G406" s="327">
        <f t="shared" si="25"/>
        <v>1080</v>
      </c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</row>
    <row r="407" spans="1:20" ht="16.5">
      <c r="A407" s="145">
        <v>9</v>
      </c>
      <c r="B407" s="146" t="s">
        <v>41</v>
      </c>
      <c r="C407" s="145" t="s">
        <v>174</v>
      </c>
      <c r="D407" s="149" t="s">
        <v>173</v>
      </c>
      <c r="E407" s="145">
        <v>2</v>
      </c>
      <c r="F407" s="319">
        <v>1960</v>
      </c>
      <c r="G407" s="327">
        <f>F407*0.9+16</f>
        <v>1780</v>
      </c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</row>
    <row r="408" spans="1:20" ht="99">
      <c r="A408" s="145">
        <v>10</v>
      </c>
      <c r="B408" s="146" t="s">
        <v>257</v>
      </c>
      <c r="C408" s="145" t="s">
        <v>174</v>
      </c>
      <c r="D408" s="149" t="s">
        <v>173</v>
      </c>
      <c r="E408" s="145">
        <v>2</v>
      </c>
      <c r="F408" s="319">
        <v>4500</v>
      </c>
      <c r="G408" s="327">
        <f>F408*0.9+10</f>
        <v>4060</v>
      </c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</row>
    <row r="409" spans="1:20" ht="16.5">
      <c r="A409" s="145">
        <v>11</v>
      </c>
      <c r="B409" s="146" t="s">
        <v>139</v>
      </c>
      <c r="C409" s="145" t="s">
        <v>174</v>
      </c>
      <c r="D409" s="149" t="s">
        <v>173</v>
      </c>
      <c r="E409" s="150" t="s">
        <v>7</v>
      </c>
      <c r="F409" s="319">
        <v>5500</v>
      </c>
      <c r="G409" s="327">
        <f>F409*0.9+10</f>
        <v>4960</v>
      </c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</row>
    <row r="410" spans="1:20" ht="33">
      <c r="A410" s="145">
        <v>12</v>
      </c>
      <c r="B410" s="53" t="s">
        <v>324</v>
      </c>
      <c r="C410" s="145" t="s">
        <v>174</v>
      </c>
      <c r="D410" s="145" t="s">
        <v>176</v>
      </c>
      <c r="E410" s="145">
        <v>2</v>
      </c>
      <c r="F410" s="319">
        <v>2700</v>
      </c>
      <c r="G410" s="327">
        <f>F410*0.9+10</f>
        <v>2440</v>
      </c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</row>
    <row r="411" spans="1:20" ht="16.5">
      <c r="A411" s="145">
        <v>13</v>
      </c>
      <c r="B411" s="53" t="s">
        <v>325</v>
      </c>
      <c r="C411" s="145" t="s">
        <v>174</v>
      </c>
      <c r="D411" s="145" t="s">
        <v>176</v>
      </c>
      <c r="E411" s="145">
        <v>2</v>
      </c>
      <c r="F411" s="319">
        <v>3200</v>
      </c>
      <c r="G411" s="327">
        <f t="shared" si="25"/>
        <v>2880</v>
      </c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</row>
    <row r="412" spans="1:20" ht="33">
      <c r="A412" s="145">
        <v>14</v>
      </c>
      <c r="B412" s="53" t="s">
        <v>154</v>
      </c>
      <c r="C412" s="145" t="s">
        <v>174</v>
      </c>
      <c r="D412" s="145" t="s">
        <v>173</v>
      </c>
      <c r="E412" s="145">
        <v>2</v>
      </c>
      <c r="F412" s="319">
        <v>2400</v>
      </c>
      <c r="G412" s="327">
        <f t="shared" si="25"/>
        <v>2160</v>
      </c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</row>
    <row r="413" spans="1:20" ht="33">
      <c r="A413" s="145">
        <v>15</v>
      </c>
      <c r="B413" s="53" t="s">
        <v>157</v>
      </c>
      <c r="C413" s="145" t="s">
        <v>174</v>
      </c>
      <c r="D413" s="145" t="s">
        <v>173</v>
      </c>
      <c r="E413" s="145">
        <v>2</v>
      </c>
      <c r="F413" s="319">
        <v>2400</v>
      </c>
      <c r="G413" s="327">
        <f t="shared" si="25"/>
        <v>2160</v>
      </c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</row>
    <row r="414" spans="1:20" ht="33">
      <c r="A414" s="145">
        <v>16</v>
      </c>
      <c r="B414" s="53" t="s">
        <v>158</v>
      </c>
      <c r="C414" s="145" t="s">
        <v>174</v>
      </c>
      <c r="D414" s="145" t="s">
        <v>173</v>
      </c>
      <c r="E414" s="145">
        <v>2</v>
      </c>
      <c r="F414" s="319">
        <v>2400</v>
      </c>
      <c r="G414" s="327">
        <f t="shared" si="25"/>
        <v>2160</v>
      </c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</row>
    <row r="415" spans="1:20" ht="33">
      <c r="A415" s="145">
        <v>17</v>
      </c>
      <c r="B415" s="53" t="s">
        <v>162</v>
      </c>
      <c r="C415" s="145" t="s">
        <v>174</v>
      </c>
      <c r="D415" s="145" t="s">
        <v>176</v>
      </c>
      <c r="E415" s="145">
        <v>2</v>
      </c>
      <c r="F415" s="319">
        <v>2600</v>
      </c>
      <c r="G415" s="327">
        <f t="shared" si="25"/>
        <v>2340</v>
      </c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</row>
    <row r="416" spans="1:20" ht="66">
      <c r="A416" s="145">
        <v>18</v>
      </c>
      <c r="B416" s="151" t="s">
        <v>394</v>
      </c>
      <c r="C416" s="152" t="s">
        <v>270</v>
      </c>
      <c r="D416" s="152" t="s">
        <v>176</v>
      </c>
      <c r="E416" s="150" t="s">
        <v>7</v>
      </c>
      <c r="F416" s="319">
        <v>5200</v>
      </c>
      <c r="G416" s="327">
        <f t="shared" si="25"/>
        <v>4680</v>
      </c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</row>
    <row r="417" spans="1:20" ht="16.5">
      <c r="A417" s="153"/>
      <c r="B417" s="153"/>
      <c r="C417" s="153"/>
      <c r="D417" s="428" t="s">
        <v>185</v>
      </c>
      <c r="E417" s="429"/>
      <c r="F417" s="320">
        <f>SUM(F399:F416)</f>
        <v>39560</v>
      </c>
      <c r="G417" s="339">
        <f>SUM(G399:G416)</f>
        <v>35660</v>
      </c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</row>
    <row r="418" spans="1:20" ht="16.5">
      <c r="A418" s="441" t="s">
        <v>492</v>
      </c>
      <c r="B418" s="442"/>
      <c r="C418" s="442"/>
      <c r="D418" s="442"/>
      <c r="E418" s="442"/>
      <c r="F418" s="442"/>
      <c r="G418" s="442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</row>
    <row r="419" spans="1:20" ht="66">
      <c r="A419" s="163" t="s">
        <v>72</v>
      </c>
      <c r="B419" s="17" t="s">
        <v>364</v>
      </c>
      <c r="C419" s="17" t="s">
        <v>70</v>
      </c>
      <c r="D419" s="164" t="s">
        <v>195</v>
      </c>
      <c r="E419" s="164" t="s">
        <v>226</v>
      </c>
      <c r="F419" s="241" t="s">
        <v>182</v>
      </c>
      <c r="G419" s="326" t="s">
        <v>359</v>
      </c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</row>
    <row r="420" spans="1:20" ht="33">
      <c r="A420" s="166">
        <v>1</v>
      </c>
      <c r="B420" s="290" t="s">
        <v>96</v>
      </c>
      <c r="C420" s="26" t="s">
        <v>266</v>
      </c>
      <c r="D420" s="166" t="s">
        <v>173</v>
      </c>
      <c r="E420" s="166">
        <v>1</v>
      </c>
      <c r="F420" s="318">
        <v>800</v>
      </c>
      <c r="G420" s="332">
        <f t="shared" ref="G420:G443" si="26">F420*0.9</f>
        <v>720</v>
      </c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</row>
    <row r="421" spans="1:20" ht="16.5">
      <c r="A421" s="145">
        <v>2</v>
      </c>
      <c r="B421" s="146" t="s">
        <v>102</v>
      </c>
      <c r="C421" s="145" t="s">
        <v>174</v>
      </c>
      <c r="D421" s="145" t="s">
        <v>173</v>
      </c>
      <c r="E421" s="145">
        <v>2</v>
      </c>
      <c r="F421" s="319">
        <v>800</v>
      </c>
      <c r="G421" s="327">
        <f t="shared" si="26"/>
        <v>720</v>
      </c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</row>
    <row r="422" spans="1:20" ht="16.5">
      <c r="A422" s="145">
        <v>3</v>
      </c>
      <c r="B422" s="146" t="s">
        <v>220</v>
      </c>
      <c r="C422" s="145" t="s">
        <v>174</v>
      </c>
      <c r="D422" s="145" t="s">
        <v>173</v>
      </c>
      <c r="E422" s="145">
        <v>2</v>
      </c>
      <c r="F422" s="319">
        <v>800</v>
      </c>
      <c r="G422" s="327">
        <f t="shared" si="26"/>
        <v>720</v>
      </c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</row>
    <row r="423" spans="1:20" ht="16.5">
      <c r="A423" s="145">
        <v>4</v>
      </c>
      <c r="B423" s="146" t="s">
        <v>482</v>
      </c>
      <c r="C423" s="145" t="s">
        <v>174</v>
      </c>
      <c r="D423" s="145" t="s">
        <v>173</v>
      </c>
      <c r="E423" s="145">
        <v>2</v>
      </c>
      <c r="F423" s="319">
        <v>800</v>
      </c>
      <c r="G423" s="327">
        <f t="shared" si="26"/>
        <v>720</v>
      </c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</row>
    <row r="424" spans="1:20" ht="16.5">
      <c r="A424" s="145">
        <v>5</v>
      </c>
      <c r="B424" s="146" t="s">
        <v>47</v>
      </c>
      <c r="C424" s="145" t="s">
        <v>174</v>
      </c>
      <c r="D424" s="145" t="s">
        <v>173</v>
      </c>
      <c r="E424" s="145">
        <v>2</v>
      </c>
      <c r="F424" s="319">
        <v>800</v>
      </c>
      <c r="G424" s="327">
        <f t="shared" si="26"/>
        <v>720</v>
      </c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</row>
    <row r="425" spans="1:20" ht="16.5">
      <c r="A425" s="145">
        <v>6</v>
      </c>
      <c r="B425" s="146" t="s">
        <v>106</v>
      </c>
      <c r="C425" s="145" t="s">
        <v>174</v>
      </c>
      <c r="D425" s="145" t="s">
        <v>173</v>
      </c>
      <c r="E425" s="145">
        <v>2</v>
      </c>
      <c r="F425" s="319">
        <v>800</v>
      </c>
      <c r="G425" s="327">
        <f t="shared" si="26"/>
        <v>720</v>
      </c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</row>
    <row r="426" spans="1:20" ht="16.5">
      <c r="A426" s="145">
        <v>7</v>
      </c>
      <c r="B426" s="146" t="s">
        <v>108</v>
      </c>
      <c r="C426" s="145" t="s">
        <v>174</v>
      </c>
      <c r="D426" s="145" t="s">
        <v>173</v>
      </c>
      <c r="E426" s="145">
        <v>2</v>
      </c>
      <c r="F426" s="319">
        <v>800</v>
      </c>
      <c r="G426" s="327">
        <f t="shared" si="26"/>
        <v>720</v>
      </c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</row>
    <row r="427" spans="1:20" ht="16.5">
      <c r="A427" s="145">
        <v>8</v>
      </c>
      <c r="B427" s="147" t="s">
        <v>196</v>
      </c>
      <c r="C427" s="145" t="s">
        <v>197</v>
      </c>
      <c r="D427" s="145" t="s">
        <v>176</v>
      </c>
      <c r="E427" s="145">
        <v>1</v>
      </c>
      <c r="F427" s="319">
        <v>700</v>
      </c>
      <c r="G427" s="327">
        <f>F427*0.9+10</f>
        <v>640</v>
      </c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</row>
    <row r="428" spans="1:20" ht="16.5">
      <c r="A428" s="145">
        <v>9</v>
      </c>
      <c r="B428" s="148" t="s">
        <v>454</v>
      </c>
      <c r="C428" s="149" t="s">
        <v>270</v>
      </c>
      <c r="D428" s="145" t="s">
        <v>176</v>
      </c>
      <c r="E428" s="149">
        <v>1</v>
      </c>
      <c r="F428" s="319">
        <v>1200</v>
      </c>
      <c r="G428" s="327">
        <f t="shared" si="26"/>
        <v>1080</v>
      </c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</row>
    <row r="429" spans="1:20" ht="33">
      <c r="A429" s="145">
        <v>10</v>
      </c>
      <c r="B429" s="53" t="s">
        <v>126</v>
      </c>
      <c r="C429" s="145" t="s">
        <v>174</v>
      </c>
      <c r="D429" s="145" t="s">
        <v>173</v>
      </c>
      <c r="E429" s="145">
        <v>2</v>
      </c>
      <c r="F429" s="319">
        <v>1800</v>
      </c>
      <c r="G429" s="327">
        <f t="shared" si="26"/>
        <v>1620</v>
      </c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</row>
    <row r="430" spans="1:20" ht="16.5">
      <c r="A430" s="145">
        <v>11</v>
      </c>
      <c r="B430" s="146" t="s">
        <v>44</v>
      </c>
      <c r="C430" s="145" t="s">
        <v>174</v>
      </c>
      <c r="D430" s="145" t="s">
        <v>173</v>
      </c>
      <c r="E430" s="145">
        <v>2</v>
      </c>
      <c r="F430" s="319">
        <v>1960</v>
      </c>
      <c r="G430" s="327">
        <f>F430*0.9+16</f>
        <v>1780</v>
      </c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</row>
    <row r="431" spans="1:20" ht="16.5">
      <c r="A431" s="145">
        <v>12</v>
      </c>
      <c r="B431" s="146" t="s">
        <v>41</v>
      </c>
      <c r="C431" s="145" t="s">
        <v>174</v>
      </c>
      <c r="D431" s="145" t="s">
        <v>173</v>
      </c>
      <c r="E431" s="145">
        <v>2</v>
      </c>
      <c r="F431" s="319">
        <v>1960</v>
      </c>
      <c r="G431" s="327">
        <f>F431*0.9+16</f>
        <v>1780</v>
      </c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</row>
    <row r="432" spans="1:20" ht="99">
      <c r="A432" s="145">
        <v>13</v>
      </c>
      <c r="B432" s="146" t="s">
        <v>257</v>
      </c>
      <c r="C432" s="145" t="s">
        <v>174</v>
      </c>
      <c r="D432" s="145" t="s">
        <v>173</v>
      </c>
      <c r="E432" s="145">
        <v>2</v>
      </c>
      <c r="F432" s="319">
        <v>4500</v>
      </c>
      <c r="G432" s="327">
        <f>F432*0.9+10</f>
        <v>4060</v>
      </c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</row>
    <row r="433" spans="1:20" ht="16.5">
      <c r="A433" s="145">
        <v>14</v>
      </c>
      <c r="B433" s="146" t="s">
        <v>139</v>
      </c>
      <c r="C433" s="145" t="s">
        <v>174</v>
      </c>
      <c r="D433" s="145" t="s">
        <v>173</v>
      </c>
      <c r="E433" s="150" t="s">
        <v>7</v>
      </c>
      <c r="F433" s="319">
        <v>5500</v>
      </c>
      <c r="G433" s="327">
        <f>F433*0.9+10</f>
        <v>4960</v>
      </c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</row>
    <row r="434" spans="1:20" ht="33">
      <c r="A434" s="145">
        <v>15</v>
      </c>
      <c r="B434" s="53" t="s">
        <v>324</v>
      </c>
      <c r="C434" s="145" t="s">
        <v>174</v>
      </c>
      <c r="D434" s="145" t="s">
        <v>176</v>
      </c>
      <c r="E434" s="145">
        <v>2</v>
      </c>
      <c r="F434" s="319">
        <v>2700</v>
      </c>
      <c r="G434" s="327">
        <f>F434*0.9+10</f>
        <v>2440</v>
      </c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</row>
    <row r="435" spans="1:20" ht="16.5">
      <c r="A435" s="145">
        <v>16</v>
      </c>
      <c r="B435" s="53" t="s">
        <v>325</v>
      </c>
      <c r="C435" s="145" t="s">
        <v>174</v>
      </c>
      <c r="D435" s="145" t="s">
        <v>176</v>
      </c>
      <c r="E435" s="145">
        <v>2</v>
      </c>
      <c r="F435" s="319">
        <v>3200</v>
      </c>
      <c r="G435" s="327">
        <f t="shared" si="26"/>
        <v>2880</v>
      </c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</row>
    <row r="436" spans="1:20" ht="33">
      <c r="A436" s="145">
        <v>17</v>
      </c>
      <c r="B436" s="53" t="s">
        <v>154</v>
      </c>
      <c r="C436" s="145" t="s">
        <v>174</v>
      </c>
      <c r="D436" s="145" t="s">
        <v>173</v>
      </c>
      <c r="E436" s="145">
        <v>2</v>
      </c>
      <c r="F436" s="319">
        <v>2400</v>
      </c>
      <c r="G436" s="327">
        <f t="shared" si="26"/>
        <v>2160</v>
      </c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</row>
    <row r="437" spans="1:20" ht="33">
      <c r="A437" s="145">
        <v>18</v>
      </c>
      <c r="B437" s="53" t="s">
        <v>157</v>
      </c>
      <c r="C437" s="145" t="s">
        <v>174</v>
      </c>
      <c r="D437" s="145" t="s">
        <v>173</v>
      </c>
      <c r="E437" s="145">
        <v>2</v>
      </c>
      <c r="F437" s="319">
        <v>2400</v>
      </c>
      <c r="G437" s="327">
        <f t="shared" si="26"/>
        <v>2160</v>
      </c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</row>
    <row r="438" spans="1:20" ht="33">
      <c r="A438" s="145">
        <v>19</v>
      </c>
      <c r="B438" s="53" t="s">
        <v>158</v>
      </c>
      <c r="C438" s="145" t="s">
        <v>174</v>
      </c>
      <c r="D438" s="145" t="s">
        <v>173</v>
      </c>
      <c r="E438" s="145">
        <v>2</v>
      </c>
      <c r="F438" s="319">
        <v>2400</v>
      </c>
      <c r="G438" s="327">
        <f t="shared" si="26"/>
        <v>2160</v>
      </c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</row>
    <row r="439" spans="1:20" ht="33">
      <c r="A439" s="145">
        <v>20</v>
      </c>
      <c r="B439" s="53" t="s">
        <v>162</v>
      </c>
      <c r="C439" s="145" t="s">
        <v>174</v>
      </c>
      <c r="D439" s="145" t="s">
        <v>176</v>
      </c>
      <c r="E439" s="145">
        <v>2</v>
      </c>
      <c r="F439" s="319">
        <v>2600</v>
      </c>
      <c r="G439" s="327">
        <f t="shared" si="26"/>
        <v>2340</v>
      </c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</row>
    <row r="440" spans="1:20" ht="66">
      <c r="A440" s="145">
        <v>21</v>
      </c>
      <c r="B440" s="151" t="s">
        <v>394</v>
      </c>
      <c r="C440" s="152" t="s">
        <v>270</v>
      </c>
      <c r="D440" s="152" t="s">
        <v>176</v>
      </c>
      <c r="E440" s="150" t="s">
        <v>7</v>
      </c>
      <c r="F440" s="319">
        <v>5200</v>
      </c>
      <c r="G440" s="327">
        <f t="shared" si="26"/>
        <v>4680</v>
      </c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</row>
    <row r="441" spans="1:20" ht="66">
      <c r="A441" s="154">
        <v>22</v>
      </c>
      <c r="B441" s="151" t="s">
        <v>498</v>
      </c>
      <c r="C441" s="152" t="s">
        <v>270</v>
      </c>
      <c r="D441" s="152" t="s">
        <v>173</v>
      </c>
      <c r="E441" s="150" t="s">
        <v>7</v>
      </c>
      <c r="F441" s="319">
        <v>5200</v>
      </c>
      <c r="G441" s="327">
        <f t="shared" si="26"/>
        <v>4680</v>
      </c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</row>
    <row r="442" spans="1:20" ht="66">
      <c r="A442" s="154">
        <v>23</v>
      </c>
      <c r="B442" s="151" t="s">
        <v>499</v>
      </c>
      <c r="C442" s="152" t="s">
        <v>270</v>
      </c>
      <c r="D442" s="152" t="s">
        <v>173</v>
      </c>
      <c r="E442" s="150" t="s">
        <v>7</v>
      </c>
      <c r="F442" s="319">
        <v>5200</v>
      </c>
      <c r="G442" s="327">
        <f t="shared" si="26"/>
        <v>4680</v>
      </c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</row>
    <row r="443" spans="1:20" ht="82.5">
      <c r="A443" s="154">
        <v>24</v>
      </c>
      <c r="B443" s="151" t="s">
        <v>402</v>
      </c>
      <c r="C443" s="152" t="s">
        <v>270</v>
      </c>
      <c r="D443" s="152" t="s">
        <v>173</v>
      </c>
      <c r="E443" s="150" t="s">
        <v>7</v>
      </c>
      <c r="F443" s="319">
        <v>7000</v>
      </c>
      <c r="G443" s="327">
        <f t="shared" si="26"/>
        <v>6300</v>
      </c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</row>
    <row r="444" spans="1:20" ht="16.5">
      <c r="A444" s="134"/>
      <c r="B444" s="155"/>
      <c r="C444" s="156"/>
      <c r="D444" s="428" t="s">
        <v>185</v>
      </c>
      <c r="E444" s="429"/>
      <c r="F444" s="320">
        <f>SUM(F420:F443)</f>
        <v>61520</v>
      </c>
      <c r="G444" s="339">
        <f>SUM(G420:G443)</f>
        <v>55440</v>
      </c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</row>
    <row r="445" spans="1:20" ht="16.5">
      <c r="A445" s="134"/>
      <c r="B445" s="155"/>
      <c r="C445" s="156"/>
      <c r="D445" s="362"/>
      <c r="E445" s="363"/>
      <c r="F445" s="364"/>
      <c r="G445" s="365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1:20" ht="16.5">
      <c r="A446" s="433" t="s">
        <v>493</v>
      </c>
      <c r="B446" s="434"/>
      <c r="C446" s="434"/>
      <c r="D446" s="434"/>
      <c r="E446" s="434"/>
      <c r="F446" s="434"/>
      <c r="G446" s="434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</row>
    <row r="447" spans="1:20" ht="66">
      <c r="A447" s="163" t="s">
        <v>72</v>
      </c>
      <c r="B447" s="17" t="s">
        <v>364</v>
      </c>
      <c r="C447" s="17" t="s">
        <v>70</v>
      </c>
      <c r="D447" s="164" t="s">
        <v>195</v>
      </c>
      <c r="E447" s="164" t="s">
        <v>226</v>
      </c>
      <c r="F447" s="241" t="s">
        <v>182</v>
      </c>
      <c r="G447" s="326" t="s">
        <v>359</v>
      </c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</row>
    <row r="448" spans="1:20" ht="33">
      <c r="A448" s="292">
        <v>1</v>
      </c>
      <c r="B448" s="290" t="s">
        <v>96</v>
      </c>
      <c r="C448" s="26" t="s">
        <v>266</v>
      </c>
      <c r="D448" s="292" t="s">
        <v>173</v>
      </c>
      <c r="E448" s="292">
        <v>1</v>
      </c>
      <c r="F448" s="321">
        <v>800</v>
      </c>
      <c r="G448" s="332">
        <f t="shared" ref="G448:G480" si="27">F448*0.9</f>
        <v>720</v>
      </c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</row>
    <row r="449" spans="1:20" ht="16.5">
      <c r="A449" s="154">
        <v>2</v>
      </c>
      <c r="B449" s="146" t="s">
        <v>102</v>
      </c>
      <c r="C449" s="154" t="s">
        <v>174</v>
      </c>
      <c r="D449" s="154" t="s">
        <v>173</v>
      </c>
      <c r="E449" s="154">
        <v>2</v>
      </c>
      <c r="F449" s="197">
        <v>800</v>
      </c>
      <c r="G449" s="327">
        <f t="shared" si="27"/>
        <v>720</v>
      </c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</row>
    <row r="450" spans="1:20" ht="16.5">
      <c r="A450" s="154">
        <v>3</v>
      </c>
      <c r="B450" s="146" t="s">
        <v>220</v>
      </c>
      <c r="C450" s="154" t="s">
        <v>174</v>
      </c>
      <c r="D450" s="154" t="s">
        <v>173</v>
      </c>
      <c r="E450" s="154">
        <v>2</v>
      </c>
      <c r="F450" s="197">
        <v>800</v>
      </c>
      <c r="G450" s="327">
        <f t="shared" si="27"/>
        <v>720</v>
      </c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</row>
    <row r="451" spans="1:20" ht="16.5">
      <c r="A451" s="154">
        <v>4</v>
      </c>
      <c r="B451" s="146" t="s">
        <v>482</v>
      </c>
      <c r="C451" s="154" t="s">
        <v>174</v>
      </c>
      <c r="D451" s="154" t="s">
        <v>173</v>
      </c>
      <c r="E451" s="154">
        <v>2</v>
      </c>
      <c r="F451" s="197">
        <v>800</v>
      </c>
      <c r="G451" s="327">
        <f t="shared" si="27"/>
        <v>720</v>
      </c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</row>
    <row r="452" spans="1:20" ht="16.5">
      <c r="A452" s="154">
        <v>5</v>
      </c>
      <c r="B452" s="146" t="s">
        <v>47</v>
      </c>
      <c r="C452" s="154" t="s">
        <v>174</v>
      </c>
      <c r="D452" s="154" t="s">
        <v>173</v>
      </c>
      <c r="E452" s="154">
        <v>2</v>
      </c>
      <c r="F452" s="197">
        <v>800</v>
      </c>
      <c r="G452" s="327">
        <f t="shared" si="27"/>
        <v>720</v>
      </c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</row>
    <row r="453" spans="1:20" ht="16.5">
      <c r="A453" s="154">
        <v>6</v>
      </c>
      <c r="B453" s="146" t="s">
        <v>106</v>
      </c>
      <c r="C453" s="154" t="s">
        <v>174</v>
      </c>
      <c r="D453" s="154" t="s">
        <v>173</v>
      </c>
      <c r="E453" s="154">
        <v>2</v>
      </c>
      <c r="F453" s="197">
        <v>800</v>
      </c>
      <c r="G453" s="327">
        <f t="shared" si="27"/>
        <v>720</v>
      </c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</row>
    <row r="454" spans="1:20" ht="16.5">
      <c r="A454" s="154">
        <v>7</v>
      </c>
      <c r="B454" s="146" t="s">
        <v>108</v>
      </c>
      <c r="C454" s="154" t="s">
        <v>174</v>
      </c>
      <c r="D454" s="154" t="s">
        <v>173</v>
      </c>
      <c r="E454" s="154">
        <v>2</v>
      </c>
      <c r="F454" s="197">
        <v>800</v>
      </c>
      <c r="G454" s="327">
        <f t="shared" si="27"/>
        <v>720</v>
      </c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</row>
    <row r="455" spans="1:20" ht="33">
      <c r="A455" s="154">
        <v>8</v>
      </c>
      <c r="B455" s="157" t="s">
        <v>483</v>
      </c>
      <c r="C455" s="154" t="s">
        <v>174</v>
      </c>
      <c r="D455" s="154" t="s">
        <v>173</v>
      </c>
      <c r="E455" s="154">
        <v>2</v>
      </c>
      <c r="F455" s="197">
        <v>5000</v>
      </c>
      <c r="G455" s="327">
        <f t="shared" si="27"/>
        <v>4500</v>
      </c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</row>
    <row r="456" spans="1:20" ht="16.5">
      <c r="A456" s="154">
        <v>9</v>
      </c>
      <c r="B456" s="147" t="s">
        <v>196</v>
      </c>
      <c r="C456" s="154" t="s">
        <v>197</v>
      </c>
      <c r="D456" s="154" t="s">
        <v>176</v>
      </c>
      <c r="E456" s="154">
        <v>1</v>
      </c>
      <c r="F456" s="197">
        <v>700</v>
      </c>
      <c r="G456" s="327">
        <f>F456*0.9+10</f>
        <v>640</v>
      </c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</row>
    <row r="457" spans="1:20" ht="16.5">
      <c r="A457" s="154">
        <v>10</v>
      </c>
      <c r="B457" s="148" t="s">
        <v>454</v>
      </c>
      <c r="C457" s="149" t="s">
        <v>270</v>
      </c>
      <c r="D457" s="154" t="s">
        <v>176</v>
      </c>
      <c r="E457" s="149">
        <v>1</v>
      </c>
      <c r="F457" s="322">
        <v>1200</v>
      </c>
      <c r="G457" s="327">
        <f t="shared" si="27"/>
        <v>1080</v>
      </c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</row>
    <row r="458" spans="1:20" ht="33">
      <c r="A458" s="154">
        <v>11</v>
      </c>
      <c r="B458" s="53" t="s">
        <v>126</v>
      </c>
      <c r="C458" s="154" t="s">
        <v>174</v>
      </c>
      <c r="D458" s="154" t="s">
        <v>173</v>
      </c>
      <c r="E458" s="154">
        <v>2</v>
      </c>
      <c r="F458" s="197">
        <v>1800</v>
      </c>
      <c r="G458" s="327">
        <f t="shared" si="27"/>
        <v>1620</v>
      </c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</row>
    <row r="459" spans="1:20" ht="16.5">
      <c r="A459" s="154">
        <v>12</v>
      </c>
      <c r="B459" s="53" t="s">
        <v>132</v>
      </c>
      <c r="C459" s="154" t="s">
        <v>174</v>
      </c>
      <c r="D459" s="154" t="s">
        <v>173</v>
      </c>
      <c r="E459" s="154">
        <v>2</v>
      </c>
      <c r="F459" s="197">
        <v>1960</v>
      </c>
      <c r="G459" s="327">
        <f>F459*0.9+16</f>
        <v>1780</v>
      </c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1:20" ht="16.5">
      <c r="A460" s="154">
        <v>13</v>
      </c>
      <c r="B460" s="53" t="s">
        <v>133</v>
      </c>
      <c r="C460" s="154" t="s">
        <v>174</v>
      </c>
      <c r="D460" s="154" t="s">
        <v>173</v>
      </c>
      <c r="E460" s="154">
        <v>2</v>
      </c>
      <c r="F460" s="197">
        <v>1960</v>
      </c>
      <c r="G460" s="327">
        <f t="shared" ref="G460:G463" si="28">F460*0.9+16</f>
        <v>1780</v>
      </c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</row>
    <row r="461" spans="1:20" ht="16.5">
      <c r="A461" s="154">
        <v>14</v>
      </c>
      <c r="B461" s="53" t="s">
        <v>134</v>
      </c>
      <c r="C461" s="154" t="s">
        <v>174</v>
      </c>
      <c r="D461" s="154" t="s">
        <v>173</v>
      </c>
      <c r="E461" s="154">
        <v>2</v>
      </c>
      <c r="F461" s="197">
        <v>1960</v>
      </c>
      <c r="G461" s="327">
        <f t="shared" si="28"/>
        <v>1780</v>
      </c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</row>
    <row r="462" spans="1:20" ht="16.5">
      <c r="A462" s="154">
        <v>15</v>
      </c>
      <c r="B462" s="157" t="s">
        <v>44</v>
      </c>
      <c r="C462" s="154" t="s">
        <v>174</v>
      </c>
      <c r="D462" s="154" t="s">
        <v>173</v>
      </c>
      <c r="E462" s="154">
        <v>2</v>
      </c>
      <c r="F462" s="197">
        <v>1960</v>
      </c>
      <c r="G462" s="327">
        <f t="shared" si="28"/>
        <v>1780</v>
      </c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</row>
    <row r="463" spans="1:20" ht="16.5">
      <c r="A463" s="154">
        <v>16</v>
      </c>
      <c r="B463" s="157" t="s">
        <v>41</v>
      </c>
      <c r="C463" s="154" t="s">
        <v>174</v>
      </c>
      <c r="D463" s="154" t="s">
        <v>173</v>
      </c>
      <c r="E463" s="154">
        <v>2</v>
      </c>
      <c r="F463" s="197">
        <v>1960</v>
      </c>
      <c r="G463" s="327">
        <f t="shared" si="28"/>
        <v>1780</v>
      </c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</row>
    <row r="464" spans="1:20" ht="99">
      <c r="A464" s="154">
        <v>17</v>
      </c>
      <c r="B464" s="146" t="s">
        <v>257</v>
      </c>
      <c r="C464" s="154" t="s">
        <v>174</v>
      </c>
      <c r="D464" s="154" t="s">
        <v>173</v>
      </c>
      <c r="E464" s="154">
        <v>2</v>
      </c>
      <c r="F464" s="197">
        <v>4500</v>
      </c>
      <c r="G464" s="327">
        <f>F464*0.9+10</f>
        <v>4060</v>
      </c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</row>
    <row r="465" spans="1:20" ht="16.5">
      <c r="A465" s="154">
        <v>18</v>
      </c>
      <c r="B465" s="146" t="s">
        <v>139</v>
      </c>
      <c r="C465" s="154" t="s">
        <v>174</v>
      </c>
      <c r="D465" s="154" t="s">
        <v>173</v>
      </c>
      <c r="E465" s="158" t="s">
        <v>7</v>
      </c>
      <c r="F465" s="197">
        <v>5500</v>
      </c>
      <c r="G465" s="327">
        <f>F465*0.9+10</f>
        <v>4960</v>
      </c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</row>
    <row r="466" spans="1:20" ht="33">
      <c r="A466" s="154">
        <v>19</v>
      </c>
      <c r="B466" s="53" t="s">
        <v>324</v>
      </c>
      <c r="C466" s="154" t="s">
        <v>174</v>
      </c>
      <c r="D466" s="154" t="s">
        <v>176</v>
      </c>
      <c r="E466" s="154">
        <v>2</v>
      </c>
      <c r="F466" s="197">
        <v>2700</v>
      </c>
      <c r="G466" s="327">
        <f>F466*0.9+10</f>
        <v>2440</v>
      </c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</row>
    <row r="467" spans="1:20" ht="16.5">
      <c r="A467" s="154">
        <v>20</v>
      </c>
      <c r="B467" s="53" t="s">
        <v>325</v>
      </c>
      <c r="C467" s="154" t="s">
        <v>174</v>
      </c>
      <c r="D467" s="154" t="s">
        <v>176</v>
      </c>
      <c r="E467" s="154">
        <v>2</v>
      </c>
      <c r="F467" s="197">
        <v>3200</v>
      </c>
      <c r="G467" s="327">
        <f t="shared" si="27"/>
        <v>2880</v>
      </c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</row>
    <row r="468" spans="1:20" ht="33">
      <c r="A468" s="154">
        <v>21</v>
      </c>
      <c r="B468" s="53" t="s">
        <v>154</v>
      </c>
      <c r="C468" s="154" t="s">
        <v>174</v>
      </c>
      <c r="D468" s="154" t="s">
        <v>173</v>
      </c>
      <c r="E468" s="154">
        <v>2</v>
      </c>
      <c r="F468" s="197">
        <v>2400</v>
      </c>
      <c r="G468" s="327">
        <f t="shared" si="27"/>
        <v>2160</v>
      </c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</row>
    <row r="469" spans="1:20" ht="33">
      <c r="A469" s="154">
        <v>22</v>
      </c>
      <c r="B469" s="53" t="s">
        <v>155</v>
      </c>
      <c r="C469" s="154" t="s">
        <v>174</v>
      </c>
      <c r="D469" s="154" t="s">
        <v>176</v>
      </c>
      <c r="E469" s="154">
        <v>2</v>
      </c>
      <c r="F469" s="197">
        <v>2400</v>
      </c>
      <c r="G469" s="327">
        <f t="shared" si="27"/>
        <v>2160</v>
      </c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</row>
    <row r="470" spans="1:20" ht="33">
      <c r="A470" s="154">
        <v>23</v>
      </c>
      <c r="B470" s="53" t="s">
        <v>500</v>
      </c>
      <c r="C470" s="154" t="s">
        <v>174</v>
      </c>
      <c r="D470" s="154" t="s">
        <v>176</v>
      </c>
      <c r="E470" s="154">
        <v>2</v>
      </c>
      <c r="F470" s="197">
        <v>2400</v>
      </c>
      <c r="G470" s="327">
        <f t="shared" si="27"/>
        <v>2160</v>
      </c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</row>
    <row r="471" spans="1:20" ht="33">
      <c r="A471" s="154">
        <v>24</v>
      </c>
      <c r="B471" s="53" t="s">
        <v>157</v>
      </c>
      <c r="C471" s="154" t="s">
        <v>174</v>
      </c>
      <c r="D471" s="154" t="s">
        <v>173</v>
      </c>
      <c r="E471" s="154">
        <v>2</v>
      </c>
      <c r="F471" s="197">
        <v>2400</v>
      </c>
      <c r="G471" s="327">
        <f t="shared" si="27"/>
        <v>2160</v>
      </c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</row>
    <row r="472" spans="1:20" ht="33">
      <c r="A472" s="154">
        <v>25</v>
      </c>
      <c r="B472" s="53" t="s">
        <v>501</v>
      </c>
      <c r="C472" s="154" t="s">
        <v>174</v>
      </c>
      <c r="D472" s="154" t="s">
        <v>173</v>
      </c>
      <c r="E472" s="154">
        <v>2</v>
      </c>
      <c r="F472" s="197">
        <v>2400</v>
      </c>
      <c r="G472" s="327">
        <f t="shared" si="27"/>
        <v>2160</v>
      </c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</row>
    <row r="473" spans="1:20" ht="33">
      <c r="A473" s="154">
        <v>26</v>
      </c>
      <c r="B473" s="53" t="s">
        <v>158</v>
      </c>
      <c r="C473" s="154" t="s">
        <v>174</v>
      </c>
      <c r="D473" s="154" t="s">
        <v>176</v>
      </c>
      <c r="E473" s="154">
        <v>2</v>
      </c>
      <c r="F473" s="197">
        <v>2400</v>
      </c>
      <c r="G473" s="327">
        <f t="shared" si="27"/>
        <v>2160</v>
      </c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</row>
    <row r="474" spans="1:20" ht="33">
      <c r="A474" s="154">
        <v>27</v>
      </c>
      <c r="B474" s="53" t="s">
        <v>162</v>
      </c>
      <c r="C474" s="154" t="s">
        <v>174</v>
      </c>
      <c r="D474" s="154" t="s">
        <v>176</v>
      </c>
      <c r="E474" s="154">
        <v>2</v>
      </c>
      <c r="F474" s="197">
        <v>2600</v>
      </c>
      <c r="G474" s="327">
        <f t="shared" si="27"/>
        <v>2340</v>
      </c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</row>
    <row r="475" spans="1:20" ht="66">
      <c r="A475" s="154">
        <v>28</v>
      </c>
      <c r="B475" s="159" t="s">
        <v>394</v>
      </c>
      <c r="C475" s="149" t="s">
        <v>270</v>
      </c>
      <c r="D475" s="154" t="s">
        <v>176</v>
      </c>
      <c r="E475" s="158" t="s">
        <v>7</v>
      </c>
      <c r="F475" s="197">
        <v>5200</v>
      </c>
      <c r="G475" s="327">
        <f t="shared" si="27"/>
        <v>4680</v>
      </c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</row>
    <row r="476" spans="1:20" ht="66">
      <c r="A476" s="154">
        <v>29</v>
      </c>
      <c r="B476" s="159" t="s">
        <v>498</v>
      </c>
      <c r="C476" s="149" t="s">
        <v>270</v>
      </c>
      <c r="D476" s="149" t="s">
        <v>173</v>
      </c>
      <c r="E476" s="158" t="s">
        <v>7</v>
      </c>
      <c r="F476" s="197">
        <v>5200</v>
      </c>
      <c r="G476" s="327">
        <f t="shared" si="27"/>
        <v>4680</v>
      </c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</row>
    <row r="477" spans="1:20" ht="66">
      <c r="A477" s="154">
        <v>30</v>
      </c>
      <c r="B477" s="159" t="s">
        <v>587</v>
      </c>
      <c r="C477" s="149" t="s">
        <v>270</v>
      </c>
      <c r="D477" s="149" t="s">
        <v>173</v>
      </c>
      <c r="E477" s="158" t="s">
        <v>7</v>
      </c>
      <c r="F477" s="197">
        <v>5200</v>
      </c>
      <c r="G477" s="327">
        <f t="shared" si="27"/>
        <v>4680</v>
      </c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1:20" ht="66">
      <c r="A478" s="154">
        <v>31</v>
      </c>
      <c r="B478" s="159" t="s">
        <v>502</v>
      </c>
      <c r="C478" s="149" t="s">
        <v>270</v>
      </c>
      <c r="D478" s="149" t="s">
        <v>173</v>
      </c>
      <c r="E478" s="158" t="s">
        <v>7</v>
      </c>
      <c r="F478" s="197">
        <v>5200</v>
      </c>
      <c r="G478" s="327">
        <f t="shared" si="27"/>
        <v>4680</v>
      </c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1:20" ht="82.5">
      <c r="A479" s="154">
        <v>32</v>
      </c>
      <c r="B479" s="151" t="s">
        <v>402</v>
      </c>
      <c r="C479" s="149" t="s">
        <v>270</v>
      </c>
      <c r="D479" s="149" t="s">
        <v>173</v>
      </c>
      <c r="E479" s="158" t="s">
        <v>7</v>
      </c>
      <c r="F479" s="197">
        <v>7000</v>
      </c>
      <c r="G479" s="327">
        <f t="shared" si="27"/>
        <v>6300</v>
      </c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</row>
    <row r="480" spans="1:20" ht="49.5">
      <c r="A480" s="154">
        <v>33</v>
      </c>
      <c r="B480" s="160" t="s">
        <v>447</v>
      </c>
      <c r="C480" s="30" t="s">
        <v>266</v>
      </c>
      <c r="D480" s="154" t="s">
        <v>176</v>
      </c>
      <c r="E480" s="158" t="s">
        <v>7</v>
      </c>
      <c r="F480" s="197">
        <v>10000</v>
      </c>
      <c r="G480" s="327">
        <f t="shared" si="27"/>
        <v>9000</v>
      </c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</row>
    <row r="481" spans="1:20" ht="16.5">
      <c r="A481" s="161"/>
      <c r="B481" s="162"/>
      <c r="C481" s="161"/>
      <c r="D481" s="428" t="s">
        <v>185</v>
      </c>
      <c r="E481" s="429"/>
      <c r="F481" s="320">
        <f>SUM(F448:F480)</f>
        <v>94800</v>
      </c>
      <c r="G481" s="339">
        <f>SUM(G448:G480)</f>
        <v>85440</v>
      </c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</row>
    <row r="482" spans="1:20" ht="16.5">
      <c r="A482" s="161"/>
      <c r="B482" s="162"/>
      <c r="C482" s="161"/>
      <c r="D482" s="366"/>
      <c r="E482" s="367"/>
      <c r="F482" s="368"/>
      <c r="G482" s="368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</row>
    <row r="483" spans="1:20" ht="16.5">
      <c r="A483" s="433" t="s">
        <v>494</v>
      </c>
      <c r="B483" s="434"/>
      <c r="C483" s="434"/>
      <c r="D483" s="434"/>
      <c r="E483" s="434"/>
      <c r="F483" s="434"/>
      <c r="G483" s="434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</row>
    <row r="484" spans="1:20" ht="66">
      <c r="A484" s="163" t="s">
        <v>72</v>
      </c>
      <c r="B484" s="17" t="s">
        <v>364</v>
      </c>
      <c r="C484" s="17" t="s">
        <v>70</v>
      </c>
      <c r="D484" s="164" t="s">
        <v>195</v>
      </c>
      <c r="E484" s="164" t="s">
        <v>226</v>
      </c>
      <c r="F484" s="241" t="s">
        <v>182</v>
      </c>
      <c r="G484" s="326" t="s">
        <v>359</v>
      </c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</row>
    <row r="485" spans="1:20" ht="33">
      <c r="A485" s="166">
        <v>1</v>
      </c>
      <c r="B485" s="167" t="s">
        <v>96</v>
      </c>
      <c r="C485" s="26" t="s">
        <v>266</v>
      </c>
      <c r="D485" s="166" t="s">
        <v>173</v>
      </c>
      <c r="E485" s="166">
        <v>1</v>
      </c>
      <c r="F485" s="319">
        <v>800</v>
      </c>
      <c r="G485" s="327">
        <f t="shared" ref="G485:G509" si="29">F485*0.9</f>
        <v>720</v>
      </c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</row>
    <row r="486" spans="1:20" ht="16.5">
      <c r="A486" s="145">
        <v>2</v>
      </c>
      <c r="B486" s="146" t="s">
        <v>220</v>
      </c>
      <c r="C486" s="145" t="s">
        <v>174</v>
      </c>
      <c r="D486" s="145" t="s">
        <v>173</v>
      </c>
      <c r="E486" s="145">
        <v>2</v>
      </c>
      <c r="F486" s="319">
        <v>800</v>
      </c>
      <c r="G486" s="327">
        <f t="shared" si="29"/>
        <v>720</v>
      </c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</row>
    <row r="487" spans="1:20" ht="16.5">
      <c r="A487" s="145">
        <v>3</v>
      </c>
      <c r="B487" s="146" t="s">
        <v>482</v>
      </c>
      <c r="C487" s="145" t="s">
        <v>174</v>
      </c>
      <c r="D487" s="145" t="s">
        <v>173</v>
      </c>
      <c r="E487" s="145">
        <v>2</v>
      </c>
      <c r="F487" s="319">
        <v>800</v>
      </c>
      <c r="G487" s="327">
        <f t="shared" si="29"/>
        <v>720</v>
      </c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1:20" ht="16.5">
      <c r="A488" s="145">
        <v>4</v>
      </c>
      <c r="B488" s="146" t="s">
        <v>47</v>
      </c>
      <c r="C488" s="145" t="s">
        <v>174</v>
      </c>
      <c r="D488" s="145" t="s">
        <v>173</v>
      </c>
      <c r="E488" s="145">
        <v>2</v>
      </c>
      <c r="F488" s="319">
        <v>800</v>
      </c>
      <c r="G488" s="327">
        <f t="shared" si="29"/>
        <v>720</v>
      </c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</row>
    <row r="489" spans="1:20" ht="16.5">
      <c r="A489" s="145">
        <v>5</v>
      </c>
      <c r="B489" s="146" t="s">
        <v>106</v>
      </c>
      <c r="C489" s="145" t="s">
        <v>174</v>
      </c>
      <c r="D489" s="145" t="s">
        <v>173</v>
      </c>
      <c r="E489" s="145">
        <v>2</v>
      </c>
      <c r="F489" s="319">
        <v>800</v>
      </c>
      <c r="G489" s="327">
        <f t="shared" si="29"/>
        <v>720</v>
      </c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</row>
    <row r="490" spans="1:20" ht="16.5">
      <c r="A490" s="145">
        <v>6</v>
      </c>
      <c r="B490" s="168" t="s">
        <v>484</v>
      </c>
      <c r="C490" s="145" t="s">
        <v>174</v>
      </c>
      <c r="D490" s="145" t="s">
        <v>173</v>
      </c>
      <c r="E490" s="145">
        <v>2</v>
      </c>
      <c r="F490" s="319">
        <v>2500</v>
      </c>
      <c r="G490" s="327">
        <f>F490*0.9+10</f>
        <v>2260</v>
      </c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</row>
    <row r="491" spans="1:20" ht="16.5">
      <c r="A491" s="169">
        <v>7</v>
      </c>
      <c r="B491" s="168" t="s">
        <v>386</v>
      </c>
      <c r="C491" s="145" t="s">
        <v>174</v>
      </c>
      <c r="D491" s="145" t="s">
        <v>173</v>
      </c>
      <c r="E491" s="145">
        <v>2</v>
      </c>
      <c r="F491" s="319">
        <v>2500</v>
      </c>
      <c r="G491" s="327">
        <f>F491*0.9+10</f>
        <v>2260</v>
      </c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</row>
    <row r="492" spans="1:20" ht="16.5">
      <c r="A492" s="169">
        <v>8</v>
      </c>
      <c r="B492" s="147" t="s">
        <v>196</v>
      </c>
      <c r="C492" s="145" t="s">
        <v>197</v>
      </c>
      <c r="D492" s="145" t="s">
        <v>176</v>
      </c>
      <c r="E492" s="145">
        <v>1</v>
      </c>
      <c r="F492" s="319">
        <v>700</v>
      </c>
      <c r="G492" s="327">
        <f>F492*0.9+10</f>
        <v>640</v>
      </c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</row>
    <row r="493" spans="1:20" ht="16.5">
      <c r="A493" s="145">
        <v>9</v>
      </c>
      <c r="B493" s="148" t="s">
        <v>454</v>
      </c>
      <c r="C493" s="145" t="s">
        <v>270</v>
      </c>
      <c r="D493" s="145" t="s">
        <v>176</v>
      </c>
      <c r="E493" s="145">
        <v>1</v>
      </c>
      <c r="F493" s="319">
        <v>1100</v>
      </c>
      <c r="G493" s="327">
        <f>F493*0.9+10</f>
        <v>1000</v>
      </c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</row>
    <row r="494" spans="1:20" ht="33">
      <c r="A494" s="145">
        <v>10</v>
      </c>
      <c r="B494" s="53" t="s">
        <v>126</v>
      </c>
      <c r="C494" s="145" t="s">
        <v>174</v>
      </c>
      <c r="D494" s="145" t="s">
        <v>173</v>
      </c>
      <c r="E494" s="145">
        <v>2</v>
      </c>
      <c r="F494" s="319">
        <v>1800</v>
      </c>
      <c r="G494" s="327">
        <f t="shared" si="29"/>
        <v>1620</v>
      </c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</row>
    <row r="495" spans="1:20" ht="16.5">
      <c r="A495" s="145">
        <v>11</v>
      </c>
      <c r="B495" s="53" t="s">
        <v>132</v>
      </c>
      <c r="C495" s="145" t="s">
        <v>174</v>
      </c>
      <c r="D495" s="145" t="s">
        <v>173</v>
      </c>
      <c r="E495" s="145">
        <v>2</v>
      </c>
      <c r="F495" s="319">
        <v>1960</v>
      </c>
      <c r="G495" s="327">
        <f>F495*0.9+16</f>
        <v>1780</v>
      </c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</row>
    <row r="496" spans="1:20" ht="16.5">
      <c r="A496" s="145">
        <v>12</v>
      </c>
      <c r="B496" s="53" t="s">
        <v>133</v>
      </c>
      <c r="C496" s="145" t="s">
        <v>174</v>
      </c>
      <c r="D496" s="145" t="s">
        <v>173</v>
      </c>
      <c r="E496" s="145">
        <v>2</v>
      </c>
      <c r="F496" s="319">
        <v>1960</v>
      </c>
      <c r="G496" s="327">
        <f t="shared" ref="G496:G499" si="30">F496*0.9+16</f>
        <v>1780</v>
      </c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</row>
    <row r="497" spans="1:20" ht="16.5">
      <c r="A497" s="145">
        <v>13</v>
      </c>
      <c r="B497" s="146" t="s">
        <v>44</v>
      </c>
      <c r="C497" s="145" t="s">
        <v>174</v>
      </c>
      <c r="D497" s="145" t="s">
        <v>173</v>
      </c>
      <c r="E497" s="145">
        <v>2</v>
      </c>
      <c r="F497" s="319">
        <v>1960</v>
      </c>
      <c r="G497" s="327">
        <f t="shared" si="30"/>
        <v>1780</v>
      </c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</row>
    <row r="498" spans="1:20" ht="16.5">
      <c r="A498" s="145">
        <v>14</v>
      </c>
      <c r="B498" s="147" t="s">
        <v>43</v>
      </c>
      <c r="C498" s="145" t="s">
        <v>174</v>
      </c>
      <c r="D498" s="145" t="s">
        <v>173</v>
      </c>
      <c r="E498" s="145">
        <v>2</v>
      </c>
      <c r="F498" s="319">
        <v>1960</v>
      </c>
      <c r="G498" s="327">
        <f t="shared" si="30"/>
        <v>1780</v>
      </c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</row>
    <row r="499" spans="1:20" ht="16.5">
      <c r="A499" s="145">
        <v>15</v>
      </c>
      <c r="B499" s="146" t="s">
        <v>41</v>
      </c>
      <c r="C499" s="145" t="s">
        <v>174</v>
      </c>
      <c r="D499" s="145" t="s">
        <v>173</v>
      </c>
      <c r="E499" s="145">
        <v>2</v>
      </c>
      <c r="F499" s="319">
        <v>1960</v>
      </c>
      <c r="G499" s="327">
        <f t="shared" si="30"/>
        <v>1780</v>
      </c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</row>
    <row r="500" spans="1:20" ht="33">
      <c r="A500" s="145">
        <v>16</v>
      </c>
      <c r="B500" s="53" t="s">
        <v>324</v>
      </c>
      <c r="C500" s="145" t="s">
        <v>174</v>
      </c>
      <c r="D500" s="145" t="s">
        <v>176</v>
      </c>
      <c r="E500" s="145">
        <v>2</v>
      </c>
      <c r="F500" s="319">
        <v>2700</v>
      </c>
      <c r="G500" s="327">
        <f>F500*0.9+10</f>
        <v>2440</v>
      </c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</row>
    <row r="501" spans="1:20" ht="16.5">
      <c r="A501" s="169">
        <v>17</v>
      </c>
      <c r="B501" s="53" t="s">
        <v>325</v>
      </c>
      <c r="C501" s="145" t="s">
        <v>174</v>
      </c>
      <c r="D501" s="145" t="s">
        <v>176</v>
      </c>
      <c r="E501" s="145">
        <v>2</v>
      </c>
      <c r="F501" s="319">
        <v>3200</v>
      </c>
      <c r="G501" s="327">
        <f t="shared" si="29"/>
        <v>2880</v>
      </c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</row>
    <row r="502" spans="1:20" ht="33">
      <c r="A502" s="169">
        <v>18</v>
      </c>
      <c r="B502" s="53" t="s">
        <v>154</v>
      </c>
      <c r="C502" s="145" t="s">
        <v>174</v>
      </c>
      <c r="D502" s="145" t="s">
        <v>176</v>
      </c>
      <c r="E502" s="145">
        <v>2</v>
      </c>
      <c r="F502" s="319">
        <v>2400</v>
      </c>
      <c r="G502" s="327">
        <f t="shared" si="29"/>
        <v>2160</v>
      </c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</row>
    <row r="503" spans="1:20" ht="33">
      <c r="A503" s="169">
        <v>19</v>
      </c>
      <c r="B503" s="53" t="s">
        <v>155</v>
      </c>
      <c r="C503" s="145" t="s">
        <v>174</v>
      </c>
      <c r="D503" s="145" t="s">
        <v>173</v>
      </c>
      <c r="E503" s="145">
        <v>2</v>
      </c>
      <c r="F503" s="319">
        <v>2400</v>
      </c>
      <c r="G503" s="327">
        <f t="shared" si="29"/>
        <v>2160</v>
      </c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</row>
    <row r="504" spans="1:20" ht="33">
      <c r="A504" s="169">
        <v>20</v>
      </c>
      <c r="B504" s="53" t="s">
        <v>500</v>
      </c>
      <c r="C504" s="145" t="s">
        <v>174</v>
      </c>
      <c r="D504" s="145" t="s">
        <v>176</v>
      </c>
      <c r="E504" s="145">
        <v>2</v>
      </c>
      <c r="F504" s="319">
        <v>2400</v>
      </c>
      <c r="G504" s="327">
        <f t="shared" si="29"/>
        <v>2160</v>
      </c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</row>
    <row r="505" spans="1:20" ht="33">
      <c r="A505" s="169">
        <v>21</v>
      </c>
      <c r="B505" s="53" t="s">
        <v>157</v>
      </c>
      <c r="C505" s="145" t="s">
        <v>174</v>
      </c>
      <c r="D505" s="145" t="s">
        <v>173</v>
      </c>
      <c r="E505" s="145">
        <v>2</v>
      </c>
      <c r="F505" s="319">
        <v>2400</v>
      </c>
      <c r="G505" s="327">
        <f t="shared" si="29"/>
        <v>2160</v>
      </c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</row>
    <row r="506" spans="1:20" ht="33">
      <c r="A506" s="169">
        <v>22</v>
      </c>
      <c r="B506" s="53" t="s">
        <v>158</v>
      </c>
      <c r="C506" s="145" t="s">
        <v>174</v>
      </c>
      <c r="D506" s="145" t="s">
        <v>173</v>
      </c>
      <c r="E506" s="145">
        <v>2</v>
      </c>
      <c r="F506" s="319">
        <v>2400</v>
      </c>
      <c r="G506" s="327">
        <f t="shared" si="29"/>
        <v>2160</v>
      </c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</row>
    <row r="507" spans="1:20" ht="16.5">
      <c r="A507" s="169">
        <v>23</v>
      </c>
      <c r="B507" s="146" t="s">
        <v>343</v>
      </c>
      <c r="C507" s="145" t="s">
        <v>174</v>
      </c>
      <c r="D507" s="169" t="s">
        <v>176</v>
      </c>
      <c r="E507" s="170">
        <v>2</v>
      </c>
      <c r="F507" s="319">
        <v>1400</v>
      </c>
      <c r="G507" s="327">
        <f>F507*0.9</f>
        <v>1260</v>
      </c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</row>
    <row r="508" spans="1:20" ht="33">
      <c r="A508" s="169">
        <v>24</v>
      </c>
      <c r="B508" s="53" t="s">
        <v>162</v>
      </c>
      <c r="C508" s="145" t="s">
        <v>174</v>
      </c>
      <c r="D508" s="169" t="s">
        <v>176</v>
      </c>
      <c r="E508" s="169">
        <v>2</v>
      </c>
      <c r="F508" s="319">
        <v>2600</v>
      </c>
      <c r="G508" s="327">
        <f t="shared" si="29"/>
        <v>2340</v>
      </c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</row>
    <row r="509" spans="1:20" ht="66">
      <c r="A509" s="169">
        <v>25</v>
      </c>
      <c r="B509" s="159" t="s">
        <v>394</v>
      </c>
      <c r="C509" s="152" t="s">
        <v>270</v>
      </c>
      <c r="D509" s="152" t="s">
        <v>176</v>
      </c>
      <c r="E509" s="170" t="s">
        <v>7</v>
      </c>
      <c r="F509" s="319">
        <v>5200</v>
      </c>
      <c r="G509" s="327">
        <f t="shared" si="29"/>
        <v>4680</v>
      </c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</row>
    <row r="510" spans="1:20" ht="16.5">
      <c r="A510" s="171"/>
      <c r="B510" s="133"/>
      <c r="C510" s="134"/>
      <c r="D510" s="428" t="s">
        <v>185</v>
      </c>
      <c r="E510" s="429"/>
      <c r="F510" s="320">
        <f>SUM(F485:F509)</f>
        <v>49500</v>
      </c>
      <c r="G510" s="339">
        <f>SUM(G485:G509)</f>
        <v>44680</v>
      </c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</row>
    <row r="511" spans="1:20" ht="16.5">
      <c r="A511" s="171"/>
      <c r="B511" s="133"/>
      <c r="C511" s="134"/>
      <c r="D511" s="366"/>
      <c r="E511" s="367"/>
      <c r="F511" s="368"/>
      <c r="G511" s="368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</row>
    <row r="512" spans="1:20" ht="16.5">
      <c r="A512" s="433" t="s">
        <v>495</v>
      </c>
      <c r="B512" s="434"/>
      <c r="C512" s="434"/>
      <c r="D512" s="434"/>
      <c r="E512" s="434"/>
      <c r="F512" s="434"/>
      <c r="G512" s="434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</row>
    <row r="513" spans="1:20" ht="66">
      <c r="A513" s="163" t="s">
        <v>72</v>
      </c>
      <c r="B513" s="17" t="s">
        <v>364</v>
      </c>
      <c r="C513" s="17" t="s">
        <v>70</v>
      </c>
      <c r="D513" s="164" t="s">
        <v>195</v>
      </c>
      <c r="E513" s="164" t="s">
        <v>226</v>
      </c>
      <c r="F513" s="241" t="s">
        <v>182</v>
      </c>
      <c r="G513" s="326" t="s">
        <v>359</v>
      </c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</row>
    <row r="514" spans="1:20" ht="33">
      <c r="A514" s="166">
        <v>1</v>
      </c>
      <c r="B514" s="167" t="s">
        <v>96</v>
      </c>
      <c r="C514" s="26" t="s">
        <v>266</v>
      </c>
      <c r="D514" s="166" t="s">
        <v>173</v>
      </c>
      <c r="E514" s="166">
        <v>1</v>
      </c>
      <c r="F514" s="319">
        <v>800</v>
      </c>
      <c r="G514" s="327">
        <f t="shared" ref="G514:G556" si="31">F514*0.9</f>
        <v>720</v>
      </c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</row>
    <row r="515" spans="1:20" ht="16.5">
      <c r="A515" s="145">
        <v>2</v>
      </c>
      <c r="B515" s="146" t="s">
        <v>220</v>
      </c>
      <c r="C515" s="145" t="s">
        <v>174</v>
      </c>
      <c r="D515" s="145" t="s">
        <v>173</v>
      </c>
      <c r="E515" s="145">
        <v>2</v>
      </c>
      <c r="F515" s="319">
        <v>800</v>
      </c>
      <c r="G515" s="327">
        <f t="shared" si="31"/>
        <v>720</v>
      </c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</row>
    <row r="516" spans="1:20" ht="16.5">
      <c r="A516" s="145">
        <v>3</v>
      </c>
      <c r="B516" s="146" t="s">
        <v>482</v>
      </c>
      <c r="C516" s="145" t="s">
        <v>174</v>
      </c>
      <c r="D516" s="145" t="s">
        <v>173</v>
      </c>
      <c r="E516" s="145">
        <v>2</v>
      </c>
      <c r="F516" s="319">
        <v>800</v>
      </c>
      <c r="G516" s="327">
        <f t="shared" si="31"/>
        <v>720</v>
      </c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</row>
    <row r="517" spans="1:20" ht="16.5">
      <c r="A517" s="145">
        <v>4</v>
      </c>
      <c r="B517" s="146" t="s">
        <v>47</v>
      </c>
      <c r="C517" s="145" t="s">
        <v>174</v>
      </c>
      <c r="D517" s="145" t="s">
        <v>173</v>
      </c>
      <c r="E517" s="145">
        <v>2</v>
      </c>
      <c r="F517" s="319">
        <v>800</v>
      </c>
      <c r="G517" s="327">
        <f t="shared" si="31"/>
        <v>720</v>
      </c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</row>
    <row r="518" spans="1:20" ht="16.5">
      <c r="A518" s="145">
        <v>5</v>
      </c>
      <c r="B518" s="146" t="s">
        <v>106</v>
      </c>
      <c r="C518" s="145" t="s">
        <v>174</v>
      </c>
      <c r="D518" s="145" t="s">
        <v>173</v>
      </c>
      <c r="E518" s="145">
        <v>2</v>
      </c>
      <c r="F518" s="319">
        <v>800</v>
      </c>
      <c r="G518" s="327">
        <f t="shared" si="31"/>
        <v>720</v>
      </c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</row>
    <row r="519" spans="1:20" ht="16.5">
      <c r="A519" s="145">
        <v>6</v>
      </c>
      <c r="B519" s="146" t="s">
        <v>503</v>
      </c>
      <c r="C519" s="145" t="s">
        <v>174</v>
      </c>
      <c r="D519" s="145" t="s">
        <v>173</v>
      </c>
      <c r="E519" s="145">
        <v>2</v>
      </c>
      <c r="F519" s="319">
        <v>1000</v>
      </c>
      <c r="G519" s="327">
        <f t="shared" si="31"/>
        <v>900</v>
      </c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</row>
    <row r="520" spans="1:20" ht="16.5">
      <c r="A520" s="145">
        <v>7</v>
      </c>
      <c r="B520" s="168" t="s">
        <v>342</v>
      </c>
      <c r="C520" s="145" t="s">
        <v>174</v>
      </c>
      <c r="D520" s="145" t="s">
        <v>173</v>
      </c>
      <c r="E520" s="150" t="s">
        <v>84</v>
      </c>
      <c r="F520" s="319">
        <v>4800</v>
      </c>
      <c r="G520" s="327">
        <f t="shared" si="31"/>
        <v>4320</v>
      </c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</row>
    <row r="521" spans="1:20" ht="33">
      <c r="A521" s="145">
        <v>8</v>
      </c>
      <c r="B521" s="146" t="s">
        <v>483</v>
      </c>
      <c r="C521" s="145" t="s">
        <v>174</v>
      </c>
      <c r="D521" s="145" t="s">
        <v>173</v>
      </c>
      <c r="E521" s="145">
        <v>2</v>
      </c>
      <c r="F521" s="319">
        <v>5000</v>
      </c>
      <c r="G521" s="327">
        <f t="shared" si="31"/>
        <v>4500</v>
      </c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</row>
    <row r="522" spans="1:20" ht="16.5">
      <c r="A522" s="169">
        <v>9</v>
      </c>
      <c r="B522" s="168" t="s">
        <v>504</v>
      </c>
      <c r="C522" s="145" t="s">
        <v>174</v>
      </c>
      <c r="D522" s="145" t="s">
        <v>173</v>
      </c>
      <c r="E522" s="145">
        <v>2</v>
      </c>
      <c r="F522" s="319">
        <v>2500</v>
      </c>
      <c r="G522" s="327">
        <f>F522*0.9+10</f>
        <v>2260</v>
      </c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</row>
    <row r="523" spans="1:20" ht="16.5">
      <c r="A523" s="169">
        <v>10</v>
      </c>
      <c r="B523" s="168" t="s">
        <v>386</v>
      </c>
      <c r="C523" s="145" t="s">
        <v>174</v>
      </c>
      <c r="D523" s="145" t="s">
        <v>173</v>
      </c>
      <c r="E523" s="145">
        <v>2</v>
      </c>
      <c r="F523" s="319">
        <v>2500</v>
      </c>
      <c r="G523" s="327">
        <f>F523*0.9+10</f>
        <v>2260</v>
      </c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</row>
    <row r="524" spans="1:20" ht="16.5">
      <c r="A524" s="169">
        <v>11</v>
      </c>
      <c r="B524" s="147" t="s">
        <v>196</v>
      </c>
      <c r="C524" s="145" t="s">
        <v>197</v>
      </c>
      <c r="D524" s="145" t="s">
        <v>176</v>
      </c>
      <c r="E524" s="145">
        <v>1</v>
      </c>
      <c r="F524" s="319">
        <v>700</v>
      </c>
      <c r="G524" s="327">
        <f>F524*0.9+10</f>
        <v>640</v>
      </c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</row>
    <row r="525" spans="1:20" ht="16.5">
      <c r="A525" s="145">
        <v>12</v>
      </c>
      <c r="B525" s="148" t="s">
        <v>454</v>
      </c>
      <c r="C525" s="154" t="s">
        <v>270</v>
      </c>
      <c r="D525" s="145" t="s">
        <v>176</v>
      </c>
      <c r="E525" s="145">
        <v>1</v>
      </c>
      <c r="F525" s="319">
        <v>1100</v>
      </c>
      <c r="G525" s="327">
        <f>F525*0.9+10</f>
        <v>1000</v>
      </c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</row>
    <row r="526" spans="1:20" ht="33">
      <c r="A526" s="145">
        <v>13</v>
      </c>
      <c r="B526" s="53" t="s">
        <v>126</v>
      </c>
      <c r="C526" s="145" t="s">
        <v>174</v>
      </c>
      <c r="D526" s="145" t="s">
        <v>173</v>
      </c>
      <c r="E526" s="145">
        <v>2</v>
      </c>
      <c r="F526" s="319">
        <v>1800</v>
      </c>
      <c r="G526" s="327">
        <f t="shared" si="31"/>
        <v>1620</v>
      </c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</row>
    <row r="527" spans="1:20" ht="16.5">
      <c r="A527" s="145">
        <v>14</v>
      </c>
      <c r="B527" s="53" t="s">
        <v>132</v>
      </c>
      <c r="C527" s="145" t="s">
        <v>174</v>
      </c>
      <c r="D527" s="145" t="s">
        <v>173</v>
      </c>
      <c r="E527" s="145">
        <v>2</v>
      </c>
      <c r="F527" s="319">
        <v>1960</v>
      </c>
      <c r="G527" s="327">
        <f>F527*0.9+16</f>
        <v>1780</v>
      </c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</row>
    <row r="528" spans="1:20" ht="16.5">
      <c r="A528" s="145">
        <v>15</v>
      </c>
      <c r="B528" s="53" t="s">
        <v>133</v>
      </c>
      <c r="C528" s="145" t="s">
        <v>174</v>
      </c>
      <c r="D528" s="145" t="s">
        <v>173</v>
      </c>
      <c r="E528" s="145">
        <v>2</v>
      </c>
      <c r="F528" s="319">
        <v>1960</v>
      </c>
      <c r="G528" s="327">
        <f t="shared" ref="G528:G532" si="32">F528*0.9+16</f>
        <v>1780</v>
      </c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</row>
    <row r="529" spans="1:20" ht="16.5">
      <c r="A529" s="145">
        <v>16</v>
      </c>
      <c r="B529" s="146" t="s">
        <v>505</v>
      </c>
      <c r="C529" s="145" t="s">
        <v>174</v>
      </c>
      <c r="D529" s="145" t="s">
        <v>173</v>
      </c>
      <c r="E529" s="145">
        <v>2</v>
      </c>
      <c r="F529" s="319">
        <v>1960</v>
      </c>
      <c r="G529" s="327">
        <f t="shared" si="32"/>
        <v>1780</v>
      </c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</row>
    <row r="530" spans="1:20" ht="16.5">
      <c r="A530" s="145">
        <v>17</v>
      </c>
      <c r="B530" s="146" t="s">
        <v>44</v>
      </c>
      <c r="C530" s="145" t="s">
        <v>174</v>
      </c>
      <c r="D530" s="145" t="s">
        <v>173</v>
      </c>
      <c r="E530" s="145">
        <v>2</v>
      </c>
      <c r="F530" s="319">
        <v>1960</v>
      </c>
      <c r="G530" s="327">
        <f t="shared" si="32"/>
        <v>1780</v>
      </c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</row>
    <row r="531" spans="1:20" ht="16.5">
      <c r="A531" s="145">
        <v>18</v>
      </c>
      <c r="B531" s="147" t="s">
        <v>43</v>
      </c>
      <c r="C531" s="145" t="s">
        <v>174</v>
      </c>
      <c r="D531" s="145" t="s">
        <v>173</v>
      </c>
      <c r="E531" s="145">
        <v>2</v>
      </c>
      <c r="F531" s="319">
        <v>1960</v>
      </c>
      <c r="G531" s="327">
        <f t="shared" si="32"/>
        <v>1780</v>
      </c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</row>
    <row r="532" spans="1:20" ht="16.5">
      <c r="A532" s="145">
        <v>19</v>
      </c>
      <c r="B532" s="146" t="s">
        <v>42</v>
      </c>
      <c r="C532" s="145" t="s">
        <v>174</v>
      </c>
      <c r="D532" s="145" t="s">
        <v>173</v>
      </c>
      <c r="E532" s="145">
        <v>2</v>
      </c>
      <c r="F532" s="319">
        <v>1960</v>
      </c>
      <c r="G532" s="327">
        <f t="shared" si="32"/>
        <v>1780</v>
      </c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</row>
    <row r="533" spans="1:20" ht="16.5">
      <c r="A533" s="145">
        <v>20</v>
      </c>
      <c r="B533" s="146" t="s">
        <v>256</v>
      </c>
      <c r="C533" s="145" t="s">
        <v>174</v>
      </c>
      <c r="D533" s="145" t="s">
        <v>173</v>
      </c>
      <c r="E533" s="150" t="s">
        <v>7</v>
      </c>
      <c r="F533" s="319">
        <v>2520</v>
      </c>
      <c r="G533" s="327">
        <f>F533*0.9+12</f>
        <v>2280</v>
      </c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</row>
    <row r="534" spans="1:20" ht="16.5">
      <c r="A534" s="145">
        <v>21</v>
      </c>
      <c r="B534" s="146" t="s">
        <v>41</v>
      </c>
      <c r="C534" s="145" t="s">
        <v>174</v>
      </c>
      <c r="D534" s="145" t="s">
        <v>173</v>
      </c>
      <c r="E534" s="145">
        <v>2</v>
      </c>
      <c r="F534" s="319">
        <v>1960</v>
      </c>
      <c r="G534" s="327">
        <f>F534*0.9+16</f>
        <v>1780</v>
      </c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</row>
    <row r="535" spans="1:20" ht="16.5">
      <c r="A535" s="109">
        <v>22</v>
      </c>
      <c r="B535" s="53" t="s">
        <v>576</v>
      </c>
      <c r="C535" s="145" t="s">
        <v>174</v>
      </c>
      <c r="D535" s="46" t="s">
        <v>176</v>
      </c>
      <c r="E535" s="172" t="s">
        <v>7</v>
      </c>
      <c r="F535" s="319">
        <v>2900</v>
      </c>
      <c r="G535" s="327">
        <f>F535*0.9+10</f>
        <v>2620</v>
      </c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</row>
    <row r="536" spans="1:20" ht="16.5">
      <c r="A536" s="145">
        <v>23</v>
      </c>
      <c r="B536" s="53" t="s">
        <v>577</v>
      </c>
      <c r="C536" s="145" t="s">
        <v>174</v>
      </c>
      <c r="D536" s="46" t="s">
        <v>176</v>
      </c>
      <c r="E536" s="172" t="s">
        <v>7</v>
      </c>
      <c r="F536" s="319">
        <v>2900</v>
      </c>
      <c r="G536" s="327">
        <f>F536*0.9+10</f>
        <v>2620</v>
      </c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</row>
    <row r="537" spans="1:20" ht="16.5">
      <c r="A537" s="145">
        <v>24</v>
      </c>
      <c r="B537" s="53" t="s">
        <v>139</v>
      </c>
      <c r="C537" s="145" t="s">
        <v>174</v>
      </c>
      <c r="D537" s="145" t="s">
        <v>173</v>
      </c>
      <c r="E537" s="170" t="s">
        <v>7</v>
      </c>
      <c r="F537" s="319">
        <v>5500</v>
      </c>
      <c r="G537" s="327">
        <f>F537*0.9+10</f>
        <v>4960</v>
      </c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</row>
    <row r="538" spans="1:20" ht="49.5">
      <c r="A538" s="145">
        <v>25</v>
      </c>
      <c r="B538" s="53" t="s">
        <v>529</v>
      </c>
      <c r="C538" s="145" t="s">
        <v>174</v>
      </c>
      <c r="D538" s="145" t="s">
        <v>173</v>
      </c>
      <c r="E538" s="170" t="s">
        <v>7</v>
      </c>
      <c r="F538" s="319">
        <v>6500</v>
      </c>
      <c r="G538" s="327">
        <f>F538*0.9+10</f>
        <v>5860</v>
      </c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</row>
    <row r="539" spans="1:20" ht="16.5">
      <c r="A539" s="171">
        <v>26</v>
      </c>
      <c r="B539" s="173" t="s">
        <v>348</v>
      </c>
      <c r="C539" s="145" t="s">
        <v>174</v>
      </c>
      <c r="D539" s="145" t="s">
        <v>176</v>
      </c>
      <c r="E539" s="170" t="s">
        <v>7</v>
      </c>
      <c r="F539" s="210">
        <v>4500</v>
      </c>
      <c r="G539" s="327">
        <f t="shared" ref="G539:G540" si="33">F539*0.9+10</f>
        <v>4060</v>
      </c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</row>
    <row r="540" spans="1:20" ht="33">
      <c r="A540" s="169">
        <v>27</v>
      </c>
      <c r="B540" s="53" t="s">
        <v>324</v>
      </c>
      <c r="C540" s="145" t="s">
        <v>174</v>
      </c>
      <c r="D540" s="145" t="s">
        <v>176</v>
      </c>
      <c r="E540" s="145">
        <v>2</v>
      </c>
      <c r="F540" s="210">
        <v>2700</v>
      </c>
      <c r="G540" s="327">
        <f t="shared" si="33"/>
        <v>2440</v>
      </c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</row>
    <row r="541" spans="1:20" ht="16.5">
      <c r="A541" s="169">
        <v>28</v>
      </c>
      <c r="B541" s="53" t="s">
        <v>325</v>
      </c>
      <c r="C541" s="145" t="s">
        <v>174</v>
      </c>
      <c r="D541" s="145" t="s">
        <v>176</v>
      </c>
      <c r="E541" s="145">
        <v>2</v>
      </c>
      <c r="F541" s="210">
        <v>3200</v>
      </c>
      <c r="G541" s="327">
        <f t="shared" si="31"/>
        <v>2880</v>
      </c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</row>
    <row r="542" spans="1:20" ht="33">
      <c r="A542" s="169">
        <v>29</v>
      </c>
      <c r="B542" s="53" t="s">
        <v>154</v>
      </c>
      <c r="C542" s="145" t="s">
        <v>174</v>
      </c>
      <c r="D542" s="145" t="s">
        <v>176</v>
      </c>
      <c r="E542" s="145">
        <v>2</v>
      </c>
      <c r="F542" s="210">
        <v>2400</v>
      </c>
      <c r="G542" s="327">
        <f t="shared" si="31"/>
        <v>2160</v>
      </c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</row>
    <row r="543" spans="1:20" ht="33">
      <c r="A543" s="169">
        <v>30</v>
      </c>
      <c r="B543" s="53" t="s">
        <v>155</v>
      </c>
      <c r="C543" s="145" t="s">
        <v>174</v>
      </c>
      <c r="D543" s="145" t="s">
        <v>173</v>
      </c>
      <c r="E543" s="145">
        <v>2</v>
      </c>
      <c r="F543" s="210">
        <v>2400</v>
      </c>
      <c r="G543" s="327">
        <f t="shared" si="31"/>
        <v>2160</v>
      </c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</row>
    <row r="544" spans="1:20" ht="33">
      <c r="A544" s="169">
        <v>31</v>
      </c>
      <c r="B544" s="53" t="s">
        <v>500</v>
      </c>
      <c r="C544" s="145" t="s">
        <v>174</v>
      </c>
      <c r="D544" s="145" t="s">
        <v>176</v>
      </c>
      <c r="E544" s="145">
        <v>2</v>
      </c>
      <c r="F544" s="210">
        <v>2400</v>
      </c>
      <c r="G544" s="327">
        <f t="shared" si="31"/>
        <v>2160</v>
      </c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</row>
    <row r="545" spans="1:20" ht="33">
      <c r="A545" s="169">
        <v>32</v>
      </c>
      <c r="B545" s="53" t="s">
        <v>157</v>
      </c>
      <c r="C545" s="145" t="s">
        <v>174</v>
      </c>
      <c r="D545" s="145" t="s">
        <v>173</v>
      </c>
      <c r="E545" s="145">
        <v>2</v>
      </c>
      <c r="F545" s="210">
        <v>2400</v>
      </c>
      <c r="G545" s="327">
        <f t="shared" si="31"/>
        <v>2160</v>
      </c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</row>
    <row r="546" spans="1:20" ht="33">
      <c r="A546" s="169">
        <v>33</v>
      </c>
      <c r="B546" s="53" t="s">
        <v>158</v>
      </c>
      <c r="C546" s="145" t="s">
        <v>174</v>
      </c>
      <c r="D546" s="145" t="s">
        <v>173</v>
      </c>
      <c r="E546" s="145">
        <v>2</v>
      </c>
      <c r="F546" s="210">
        <v>2400</v>
      </c>
      <c r="G546" s="327">
        <f t="shared" si="31"/>
        <v>2160</v>
      </c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1:20" ht="16.5">
      <c r="A547" s="169">
        <v>34</v>
      </c>
      <c r="B547" s="146" t="s">
        <v>343</v>
      </c>
      <c r="C547" s="145" t="s">
        <v>174</v>
      </c>
      <c r="D547" s="169" t="s">
        <v>176</v>
      </c>
      <c r="E547" s="170">
        <v>2</v>
      </c>
      <c r="F547" s="210">
        <v>1400</v>
      </c>
      <c r="G547" s="327">
        <f t="shared" si="31"/>
        <v>1260</v>
      </c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</row>
    <row r="548" spans="1:20" ht="33">
      <c r="A548" s="169">
        <v>35</v>
      </c>
      <c r="B548" s="53" t="s">
        <v>162</v>
      </c>
      <c r="C548" s="145" t="s">
        <v>174</v>
      </c>
      <c r="D548" s="169" t="s">
        <v>176</v>
      </c>
      <c r="E548" s="169">
        <v>2</v>
      </c>
      <c r="F548" s="210">
        <v>2600</v>
      </c>
      <c r="G548" s="327">
        <f t="shared" si="31"/>
        <v>2340</v>
      </c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</row>
    <row r="549" spans="1:20" ht="49.5">
      <c r="A549" s="174">
        <v>36</v>
      </c>
      <c r="B549" s="36" t="s">
        <v>429</v>
      </c>
      <c r="C549" s="145" t="s">
        <v>278</v>
      </c>
      <c r="D549" s="169" t="s">
        <v>176</v>
      </c>
      <c r="E549" s="145">
        <v>1</v>
      </c>
      <c r="F549" s="210">
        <v>2700</v>
      </c>
      <c r="G549" s="327">
        <f>F549*0.9+10</f>
        <v>2440</v>
      </c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</row>
    <row r="550" spans="1:20" ht="33">
      <c r="A550" s="174">
        <v>37</v>
      </c>
      <c r="B550" s="36" t="s">
        <v>430</v>
      </c>
      <c r="C550" s="145" t="s">
        <v>278</v>
      </c>
      <c r="D550" s="145" t="s">
        <v>173</v>
      </c>
      <c r="E550" s="145">
        <v>1</v>
      </c>
      <c r="F550" s="210">
        <v>4600</v>
      </c>
      <c r="G550" s="327">
        <f t="shared" si="31"/>
        <v>4140</v>
      </c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</row>
    <row r="551" spans="1:20" ht="16.5">
      <c r="A551" s="145">
        <v>38</v>
      </c>
      <c r="B551" s="146" t="s">
        <v>18</v>
      </c>
      <c r="C551" s="145" t="s">
        <v>174</v>
      </c>
      <c r="D551" s="169" t="s">
        <v>176</v>
      </c>
      <c r="E551" s="170">
        <v>2</v>
      </c>
      <c r="F551" s="210">
        <v>1400</v>
      </c>
      <c r="G551" s="327">
        <f t="shared" si="31"/>
        <v>1260</v>
      </c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</row>
    <row r="552" spans="1:20" ht="16.5">
      <c r="A552" s="145">
        <v>39</v>
      </c>
      <c r="B552" s="146" t="s">
        <v>17</v>
      </c>
      <c r="C552" s="145" t="s">
        <v>174</v>
      </c>
      <c r="D552" s="169" t="s">
        <v>176</v>
      </c>
      <c r="E552" s="170">
        <v>2</v>
      </c>
      <c r="F552" s="210">
        <v>1400</v>
      </c>
      <c r="G552" s="327">
        <f t="shared" si="31"/>
        <v>1260</v>
      </c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</row>
    <row r="553" spans="1:20" ht="16.5">
      <c r="A553" s="169">
        <v>40</v>
      </c>
      <c r="B553" s="146" t="s">
        <v>16</v>
      </c>
      <c r="C553" s="145" t="s">
        <v>174</v>
      </c>
      <c r="D553" s="169" t="s">
        <v>176</v>
      </c>
      <c r="E553" s="170">
        <v>2</v>
      </c>
      <c r="F553" s="210">
        <v>1400</v>
      </c>
      <c r="G553" s="327">
        <f t="shared" si="31"/>
        <v>1260</v>
      </c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</row>
    <row r="554" spans="1:20" ht="16.5">
      <c r="A554" s="169">
        <v>41</v>
      </c>
      <c r="B554" s="146" t="s">
        <v>438</v>
      </c>
      <c r="C554" s="145" t="s">
        <v>174</v>
      </c>
      <c r="D554" s="169" t="s">
        <v>176</v>
      </c>
      <c r="E554" s="170">
        <v>2</v>
      </c>
      <c r="F554" s="210">
        <v>1400</v>
      </c>
      <c r="G554" s="327">
        <f t="shared" si="31"/>
        <v>1260</v>
      </c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</row>
    <row r="555" spans="1:20" ht="49.5">
      <c r="A555" s="169">
        <v>43</v>
      </c>
      <c r="B555" s="30" t="s">
        <v>401</v>
      </c>
      <c r="C555" s="149" t="s">
        <v>270</v>
      </c>
      <c r="D555" s="152" t="s">
        <v>497</v>
      </c>
      <c r="E555" s="170" t="s">
        <v>7</v>
      </c>
      <c r="F555" s="210">
        <v>19900</v>
      </c>
      <c r="G555" s="327">
        <f>F555*0.9+10</f>
        <v>17920</v>
      </c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</row>
    <row r="556" spans="1:20" ht="82.5">
      <c r="A556" s="32">
        <v>44</v>
      </c>
      <c r="B556" s="151" t="s">
        <v>402</v>
      </c>
      <c r="C556" s="149" t="s">
        <v>270</v>
      </c>
      <c r="D556" s="152" t="s">
        <v>173</v>
      </c>
      <c r="E556" s="170" t="s">
        <v>7</v>
      </c>
      <c r="F556" s="210">
        <v>7000</v>
      </c>
      <c r="G556" s="327">
        <f t="shared" si="31"/>
        <v>6300</v>
      </c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</row>
    <row r="557" spans="1:20" ht="16.5">
      <c r="A557" s="171"/>
      <c r="B557" s="155"/>
      <c r="C557" s="156"/>
      <c r="D557" s="428" t="s">
        <v>185</v>
      </c>
      <c r="E557" s="429"/>
      <c r="F557" s="320">
        <f>SUM(F514:F556)</f>
        <v>123640</v>
      </c>
      <c r="G557" s="339">
        <f>SUM(G514:G556)</f>
        <v>111520</v>
      </c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</row>
    <row r="558" spans="1:20" ht="16.5">
      <c r="A558" s="171"/>
      <c r="B558" s="155"/>
      <c r="C558" s="156"/>
      <c r="D558" s="366"/>
      <c r="E558" s="367"/>
      <c r="F558" s="368"/>
      <c r="G558" s="368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</row>
    <row r="559" spans="1:20" ht="16.5">
      <c r="A559" s="433" t="s">
        <v>496</v>
      </c>
      <c r="B559" s="434"/>
      <c r="C559" s="434"/>
      <c r="D559" s="434"/>
      <c r="E559" s="434"/>
      <c r="F559" s="434"/>
      <c r="G559" s="434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</row>
    <row r="560" spans="1:20" ht="66">
      <c r="A560" s="163" t="s">
        <v>72</v>
      </c>
      <c r="B560" s="17" t="s">
        <v>364</v>
      </c>
      <c r="C560" s="17" t="s">
        <v>70</v>
      </c>
      <c r="D560" s="164" t="s">
        <v>195</v>
      </c>
      <c r="E560" s="164" t="s">
        <v>226</v>
      </c>
      <c r="F560" s="241" t="s">
        <v>182</v>
      </c>
      <c r="G560" s="326" t="s">
        <v>359</v>
      </c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</row>
    <row r="561" spans="1:20" ht="33">
      <c r="A561" s="166">
        <v>1</v>
      </c>
      <c r="B561" s="167" t="s">
        <v>96</v>
      </c>
      <c r="C561" s="26" t="s">
        <v>266</v>
      </c>
      <c r="D561" s="166" t="s">
        <v>173</v>
      </c>
      <c r="E561" s="166">
        <v>1</v>
      </c>
      <c r="F561" s="318">
        <v>800</v>
      </c>
      <c r="G561" s="332">
        <f t="shared" ref="G561:G610" si="34">F561*0.9</f>
        <v>720</v>
      </c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</row>
    <row r="562" spans="1:20" ht="16.5">
      <c r="A562" s="145">
        <v>2</v>
      </c>
      <c r="B562" s="146" t="s">
        <v>220</v>
      </c>
      <c r="C562" s="145" t="s">
        <v>174</v>
      </c>
      <c r="D562" s="145" t="s">
        <v>173</v>
      </c>
      <c r="E562" s="145">
        <v>2</v>
      </c>
      <c r="F562" s="319">
        <v>800</v>
      </c>
      <c r="G562" s="327">
        <f t="shared" si="34"/>
        <v>720</v>
      </c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</row>
    <row r="563" spans="1:20" ht="16.5">
      <c r="A563" s="145">
        <v>3</v>
      </c>
      <c r="B563" s="53" t="s">
        <v>68</v>
      </c>
      <c r="C563" s="145" t="s">
        <v>174</v>
      </c>
      <c r="D563" s="145" t="s">
        <v>173</v>
      </c>
      <c r="E563" s="145">
        <v>2</v>
      </c>
      <c r="F563" s="319">
        <v>840</v>
      </c>
      <c r="G563" s="327">
        <f>F563*0.9+4</f>
        <v>760</v>
      </c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</row>
    <row r="564" spans="1:20" ht="16.5">
      <c r="A564" s="145">
        <v>4</v>
      </c>
      <c r="B564" s="53" t="s">
        <v>67</v>
      </c>
      <c r="C564" s="145" t="s">
        <v>174</v>
      </c>
      <c r="D564" s="145" t="s">
        <v>173</v>
      </c>
      <c r="E564" s="145">
        <v>2</v>
      </c>
      <c r="F564" s="319">
        <v>840</v>
      </c>
      <c r="G564" s="327">
        <f>F564*0.9+4</f>
        <v>760</v>
      </c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</row>
    <row r="565" spans="1:20" ht="16.5">
      <c r="A565" s="145">
        <v>5</v>
      </c>
      <c r="B565" s="146" t="s">
        <v>220</v>
      </c>
      <c r="C565" s="145" t="s">
        <v>174</v>
      </c>
      <c r="D565" s="145" t="s">
        <v>173</v>
      </c>
      <c r="E565" s="145">
        <v>2</v>
      </c>
      <c r="F565" s="319">
        <v>800</v>
      </c>
      <c r="G565" s="327">
        <f t="shared" si="34"/>
        <v>720</v>
      </c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</row>
    <row r="566" spans="1:20" ht="16.5">
      <c r="A566" s="145">
        <v>6</v>
      </c>
      <c r="B566" s="146" t="s">
        <v>482</v>
      </c>
      <c r="C566" s="145" t="s">
        <v>174</v>
      </c>
      <c r="D566" s="145" t="s">
        <v>173</v>
      </c>
      <c r="E566" s="145">
        <v>2</v>
      </c>
      <c r="F566" s="319">
        <v>800</v>
      </c>
      <c r="G566" s="327">
        <f t="shared" si="34"/>
        <v>720</v>
      </c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</row>
    <row r="567" spans="1:20" ht="16.5">
      <c r="A567" s="145">
        <v>7</v>
      </c>
      <c r="B567" s="146" t="s">
        <v>47</v>
      </c>
      <c r="C567" s="145" t="s">
        <v>174</v>
      </c>
      <c r="D567" s="145" t="s">
        <v>173</v>
      </c>
      <c r="E567" s="145">
        <v>2</v>
      </c>
      <c r="F567" s="319">
        <v>800</v>
      </c>
      <c r="G567" s="327">
        <f t="shared" si="34"/>
        <v>720</v>
      </c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</row>
    <row r="568" spans="1:20" ht="16.5">
      <c r="A568" s="145">
        <v>8</v>
      </c>
      <c r="B568" s="146" t="s">
        <v>106</v>
      </c>
      <c r="C568" s="145" t="s">
        <v>174</v>
      </c>
      <c r="D568" s="145" t="s">
        <v>173</v>
      </c>
      <c r="E568" s="145">
        <v>2</v>
      </c>
      <c r="F568" s="319">
        <v>800</v>
      </c>
      <c r="G568" s="327">
        <f t="shared" si="34"/>
        <v>720</v>
      </c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</row>
    <row r="569" spans="1:20" ht="16.5">
      <c r="A569" s="145">
        <v>9</v>
      </c>
      <c r="B569" s="146" t="s">
        <v>503</v>
      </c>
      <c r="C569" s="145" t="s">
        <v>174</v>
      </c>
      <c r="D569" s="145" t="s">
        <v>173</v>
      </c>
      <c r="E569" s="145">
        <v>2</v>
      </c>
      <c r="F569" s="319">
        <v>1000</v>
      </c>
      <c r="G569" s="327">
        <f t="shared" si="34"/>
        <v>900</v>
      </c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</row>
    <row r="570" spans="1:20" ht="16.5">
      <c r="A570" s="169">
        <v>10</v>
      </c>
      <c r="B570" s="146" t="s">
        <v>108</v>
      </c>
      <c r="C570" s="145" t="s">
        <v>174</v>
      </c>
      <c r="D570" s="145" t="s">
        <v>173</v>
      </c>
      <c r="E570" s="145">
        <v>2</v>
      </c>
      <c r="F570" s="319">
        <v>800</v>
      </c>
      <c r="G570" s="327">
        <f t="shared" si="34"/>
        <v>720</v>
      </c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</row>
    <row r="571" spans="1:20" ht="16.5">
      <c r="A571" s="169">
        <v>11</v>
      </c>
      <c r="B571" s="175" t="s">
        <v>342</v>
      </c>
      <c r="C571" s="145" t="s">
        <v>174</v>
      </c>
      <c r="D571" s="145" t="s">
        <v>173</v>
      </c>
      <c r="E571" s="158" t="s">
        <v>84</v>
      </c>
      <c r="F571" s="319">
        <v>4800</v>
      </c>
      <c r="G571" s="327">
        <f t="shared" si="34"/>
        <v>4320</v>
      </c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</row>
    <row r="572" spans="1:20" ht="33">
      <c r="A572" s="176">
        <v>12</v>
      </c>
      <c r="B572" s="157" t="s">
        <v>483</v>
      </c>
      <c r="C572" s="145" t="s">
        <v>174</v>
      </c>
      <c r="D572" s="145" t="s">
        <v>173</v>
      </c>
      <c r="E572" s="154">
        <v>2</v>
      </c>
      <c r="F572" s="319">
        <v>5000</v>
      </c>
      <c r="G572" s="327">
        <f t="shared" si="34"/>
        <v>4500</v>
      </c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</row>
    <row r="573" spans="1:20" ht="16.5">
      <c r="A573" s="154">
        <v>13</v>
      </c>
      <c r="B573" s="168" t="s">
        <v>484</v>
      </c>
      <c r="C573" s="145" t="s">
        <v>174</v>
      </c>
      <c r="D573" s="145" t="s">
        <v>173</v>
      </c>
      <c r="E573" s="145">
        <v>2</v>
      </c>
      <c r="F573" s="319">
        <v>2500</v>
      </c>
      <c r="G573" s="327">
        <f>F573*0.9+10</f>
        <v>2260</v>
      </c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</row>
    <row r="574" spans="1:20" ht="16.5">
      <c r="A574" s="145">
        <v>14</v>
      </c>
      <c r="B574" s="168" t="s">
        <v>506</v>
      </c>
      <c r="C574" s="145" t="s">
        <v>174</v>
      </c>
      <c r="D574" s="145" t="s">
        <v>173</v>
      </c>
      <c r="E574" s="145">
        <v>2</v>
      </c>
      <c r="F574" s="319">
        <v>2500</v>
      </c>
      <c r="G574" s="327">
        <f>F574*0.9+10</f>
        <v>2260</v>
      </c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</row>
    <row r="575" spans="1:20" ht="16.5">
      <c r="A575" s="171">
        <v>15</v>
      </c>
      <c r="B575" s="147" t="s">
        <v>196</v>
      </c>
      <c r="C575" s="145" t="s">
        <v>197</v>
      </c>
      <c r="D575" s="145" t="s">
        <v>176</v>
      </c>
      <c r="E575" s="145">
        <v>1</v>
      </c>
      <c r="F575" s="319">
        <v>700</v>
      </c>
      <c r="G575" s="327">
        <f t="shared" ref="G575:G576" si="35">F575*0.9+10</f>
        <v>640</v>
      </c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</row>
    <row r="576" spans="1:20" ht="16.5">
      <c r="A576" s="145">
        <v>16</v>
      </c>
      <c r="B576" s="148" t="s">
        <v>454</v>
      </c>
      <c r="C576" s="154" t="s">
        <v>270</v>
      </c>
      <c r="D576" s="145" t="s">
        <v>176</v>
      </c>
      <c r="E576" s="154">
        <v>1</v>
      </c>
      <c r="F576" s="319">
        <v>1100</v>
      </c>
      <c r="G576" s="327">
        <f t="shared" si="35"/>
        <v>1000</v>
      </c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</row>
    <row r="577" spans="1:20" ht="33">
      <c r="A577" s="154">
        <v>17</v>
      </c>
      <c r="B577" s="53" t="s">
        <v>126</v>
      </c>
      <c r="C577" s="145" t="s">
        <v>174</v>
      </c>
      <c r="D577" s="145" t="s">
        <v>173</v>
      </c>
      <c r="E577" s="145">
        <v>2</v>
      </c>
      <c r="F577" s="319">
        <v>1800</v>
      </c>
      <c r="G577" s="327">
        <f t="shared" si="34"/>
        <v>1620</v>
      </c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</row>
    <row r="578" spans="1:20" ht="16.5">
      <c r="A578" s="145">
        <v>18</v>
      </c>
      <c r="B578" s="53" t="s">
        <v>132</v>
      </c>
      <c r="C578" s="145" t="s">
        <v>174</v>
      </c>
      <c r="D578" s="145" t="s">
        <v>173</v>
      </c>
      <c r="E578" s="145">
        <v>2</v>
      </c>
      <c r="F578" s="319">
        <v>1960</v>
      </c>
      <c r="G578" s="327">
        <f>F578*0.9+16</f>
        <v>1780</v>
      </c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</row>
    <row r="579" spans="1:20" ht="16.5">
      <c r="A579" s="145">
        <v>19</v>
      </c>
      <c r="B579" s="53" t="s">
        <v>133</v>
      </c>
      <c r="C579" s="145" t="s">
        <v>174</v>
      </c>
      <c r="D579" s="145" t="s">
        <v>173</v>
      </c>
      <c r="E579" s="145">
        <v>2</v>
      </c>
      <c r="F579" s="319">
        <v>1960</v>
      </c>
      <c r="G579" s="327">
        <f t="shared" ref="G579:G583" si="36">F579*0.9+16</f>
        <v>1780</v>
      </c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</row>
    <row r="580" spans="1:20" ht="16.5">
      <c r="A580" s="145">
        <v>20</v>
      </c>
      <c r="B580" s="146" t="s">
        <v>505</v>
      </c>
      <c r="C580" s="145" t="s">
        <v>174</v>
      </c>
      <c r="D580" s="145" t="s">
        <v>173</v>
      </c>
      <c r="E580" s="145">
        <v>2</v>
      </c>
      <c r="F580" s="319">
        <v>1960</v>
      </c>
      <c r="G580" s="327">
        <f t="shared" si="36"/>
        <v>1780</v>
      </c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</row>
    <row r="581" spans="1:20" ht="16.5">
      <c r="A581" s="145">
        <v>21</v>
      </c>
      <c r="B581" s="146" t="s">
        <v>44</v>
      </c>
      <c r="C581" s="145" t="s">
        <v>174</v>
      </c>
      <c r="D581" s="145" t="s">
        <v>173</v>
      </c>
      <c r="E581" s="145">
        <v>2</v>
      </c>
      <c r="F581" s="319">
        <v>1960</v>
      </c>
      <c r="G581" s="327">
        <f t="shared" si="36"/>
        <v>1780</v>
      </c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</row>
    <row r="582" spans="1:20" ht="16.5">
      <c r="A582" s="145">
        <v>22</v>
      </c>
      <c r="B582" s="147" t="s">
        <v>43</v>
      </c>
      <c r="C582" s="145" t="s">
        <v>174</v>
      </c>
      <c r="D582" s="145" t="s">
        <v>173</v>
      </c>
      <c r="E582" s="145">
        <v>2</v>
      </c>
      <c r="F582" s="319">
        <v>1960</v>
      </c>
      <c r="G582" s="327">
        <f t="shared" si="36"/>
        <v>1780</v>
      </c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</row>
    <row r="583" spans="1:20" ht="16.5">
      <c r="A583" s="145">
        <v>23</v>
      </c>
      <c r="B583" s="146" t="s">
        <v>42</v>
      </c>
      <c r="C583" s="145" t="s">
        <v>174</v>
      </c>
      <c r="D583" s="145" t="s">
        <v>173</v>
      </c>
      <c r="E583" s="145">
        <v>2</v>
      </c>
      <c r="F583" s="319">
        <v>1960</v>
      </c>
      <c r="G583" s="327">
        <f t="shared" si="36"/>
        <v>1780</v>
      </c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</row>
    <row r="584" spans="1:20" ht="16.5">
      <c r="A584" s="145">
        <v>24</v>
      </c>
      <c r="B584" s="157" t="s">
        <v>256</v>
      </c>
      <c r="C584" s="145" t="s">
        <v>174</v>
      </c>
      <c r="D584" s="145" t="s">
        <v>173</v>
      </c>
      <c r="E584" s="158" t="s">
        <v>7</v>
      </c>
      <c r="F584" s="319">
        <v>2520</v>
      </c>
      <c r="G584" s="327">
        <f>F584*0.9+12</f>
        <v>2280</v>
      </c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</row>
    <row r="585" spans="1:20" ht="16.5">
      <c r="A585" s="154">
        <v>25</v>
      </c>
      <c r="B585" s="146" t="s">
        <v>41</v>
      </c>
      <c r="C585" s="145" t="s">
        <v>174</v>
      </c>
      <c r="D585" s="145" t="s">
        <v>173</v>
      </c>
      <c r="E585" s="145">
        <v>2</v>
      </c>
      <c r="F585" s="319">
        <v>1960</v>
      </c>
      <c r="G585" s="327">
        <f>F585*0.9+16</f>
        <v>1780</v>
      </c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</row>
    <row r="586" spans="1:20" ht="99">
      <c r="A586" s="169">
        <v>26</v>
      </c>
      <c r="B586" s="146" t="s">
        <v>257</v>
      </c>
      <c r="C586" s="145" t="s">
        <v>174</v>
      </c>
      <c r="D586" s="145" t="s">
        <v>173</v>
      </c>
      <c r="E586" s="154">
        <v>2</v>
      </c>
      <c r="F586" s="319">
        <v>4500</v>
      </c>
      <c r="G586" s="327">
        <f>F586*0.9+10</f>
        <v>4060</v>
      </c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</row>
    <row r="587" spans="1:20" ht="16.5">
      <c r="A587" s="176">
        <v>27</v>
      </c>
      <c r="B587" s="53" t="s">
        <v>576</v>
      </c>
      <c r="C587" s="46" t="s">
        <v>174</v>
      </c>
      <c r="D587" s="46" t="s">
        <v>176</v>
      </c>
      <c r="E587" s="172" t="s">
        <v>7</v>
      </c>
      <c r="F587" s="319">
        <v>2900</v>
      </c>
      <c r="G587" s="327">
        <f t="shared" ref="G587:G591" si="37">F587*0.9+10</f>
        <v>2620</v>
      </c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</row>
    <row r="588" spans="1:20" ht="16.5">
      <c r="A588" s="154">
        <v>28</v>
      </c>
      <c r="B588" s="53" t="s">
        <v>577</v>
      </c>
      <c r="C588" s="46" t="s">
        <v>174</v>
      </c>
      <c r="D588" s="46" t="s">
        <v>176</v>
      </c>
      <c r="E588" s="172" t="s">
        <v>7</v>
      </c>
      <c r="F588" s="319">
        <v>2900</v>
      </c>
      <c r="G588" s="327">
        <f t="shared" si="37"/>
        <v>2620</v>
      </c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</row>
    <row r="589" spans="1:20" ht="16.5">
      <c r="A589" s="154">
        <v>29</v>
      </c>
      <c r="B589" s="53" t="s">
        <v>139</v>
      </c>
      <c r="C589" s="145" t="s">
        <v>174</v>
      </c>
      <c r="D589" s="154" t="s">
        <v>173</v>
      </c>
      <c r="E589" s="177" t="s">
        <v>7</v>
      </c>
      <c r="F589" s="319">
        <v>5500</v>
      </c>
      <c r="G589" s="327">
        <f t="shared" si="37"/>
        <v>4960</v>
      </c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</row>
    <row r="590" spans="1:20" ht="49.5">
      <c r="A590" s="154">
        <v>30</v>
      </c>
      <c r="B590" s="53" t="s">
        <v>529</v>
      </c>
      <c r="C590" s="145" t="s">
        <v>174</v>
      </c>
      <c r="D590" s="154" t="s">
        <v>173</v>
      </c>
      <c r="E590" s="177" t="s">
        <v>7</v>
      </c>
      <c r="F590" s="319">
        <v>6500</v>
      </c>
      <c r="G590" s="327">
        <f t="shared" si="37"/>
        <v>5860</v>
      </c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</row>
    <row r="591" spans="1:20" ht="16.5">
      <c r="A591" s="178">
        <v>31</v>
      </c>
      <c r="B591" s="173" t="s">
        <v>348</v>
      </c>
      <c r="C591" s="145" t="s">
        <v>174</v>
      </c>
      <c r="D591" s="154" t="s">
        <v>176</v>
      </c>
      <c r="E591" s="177" t="s">
        <v>7</v>
      </c>
      <c r="F591" s="319">
        <v>4500</v>
      </c>
      <c r="G591" s="327">
        <f t="shared" si="37"/>
        <v>4060</v>
      </c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</row>
    <row r="592" spans="1:20" ht="33">
      <c r="A592" s="169">
        <v>32</v>
      </c>
      <c r="B592" s="53" t="s">
        <v>324</v>
      </c>
      <c r="C592" s="145" t="s">
        <v>174</v>
      </c>
      <c r="D592" s="154" t="s">
        <v>176</v>
      </c>
      <c r="E592" s="145">
        <v>2</v>
      </c>
      <c r="F592" s="319">
        <v>2700</v>
      </c>
      <c r="G592" s="327">
        <f>F592*0.9+10</f>
        <v>2440</v>
      </c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1:20" ht="16.5">
      <c r="A593" s="169">
        <v>33</v>
      </c>
      <c r="B593" s="53" t="s">
        <v>325</v>
      </c>
      <c r="C593" s="145" t="s">
        <v>174</v>
      </c>
      <c r="D593" s="154" t="s">
        <v>176</v>
      </c>
      <c r="E593" s="145">
        <v>2</v>
      </c>
      <c r="F593" s="319">
        <v>3200</v>
      </c>
      <c r="G593" s="327">
        <f t="shared" si="34"/>
        <v>2880</v>
      </c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</row>
    <row r="594" spans="1:20" ht="33">
      <c r="A594" s="176">
        <v>34</v>
      </c>
      <c r="B594" s="53" t="s">
        <v>154</v>
      </c>
      <c r="C594" s="145" t="s">
        <v>174</v>
      </c>
      <c r="D594" s="154" t="s">
        <v>173</v>
      </c>
      <c r="E594" s="154">
        <v>2</v>
      </c>
      <c r="F594" s="319">
        <v>2400</v>
      </c>
      <c r="G594" s="327">
        <f t="shared" si="34"/>
        <v>2160</v>
      </c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</row>
    <row r="595" spans="1:20" ht="33">
      <c r="A595" s="176">
        <v>35</v>
      </c>
      <c r="B595" s="53" t="s">
        <v>155</v>
      </c>
      <c r="C595" s="145" t="s">
        <v>174</v>
      </c>
      <c r="D595" s="154" t="s">
        <v>176</v>
      </c>
      <c r="E595" s="154">
        <v>2</v>
      </c>
      <c r="F595" s="319">
        <v>2400</v>
      </c>
      <c r="G595" s="327">
        <f t="shared" si="34"/>
        <v>2160</v>
      </c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</row>
    <row r="596" spans="1:20" ht="33">
      <c r="A596" s="176">
        <v>36</v>
      </c>
      <c r="B596" s="53" t="s">
        <v>156</v>
      </c>
      <c r="C596" s="145" t="s">
        <v>174</v>
      </c>
      <c r="D596" s="154" t="s">
        <v>176</v>
      </c>
      <c r="E596" s="154">
        <v>2</v>
      </c>
      <c r="F596" s="319">
        <v>2400</v>
      </c>
      <c r="G596" s="327">
        <f t="shared" si="34"/>
        <v>2160</v>
      </c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</row>
    <row r="597" spans="1:20" ht="33">
      <c r="A597" s="176">
        <v>37</v>
      </c>
      <c r="B597" s="53" t="s">
        <v>157</v>
      </c>
      <c r="C597" s="145" t="s">
        <v>174</v>
      </c>
      <c r="D597" s="154" t="s">
        <v>173</v>
      </c>
      <c r="E597" s="154">
        <v>2</v>
      </c>
      <c r="F597" s="319">
        <v>2400</v>
      </c>
      <c r="G597" s="327">
        <f t="shared" si="34"/>
        <v>2160</v>
      </c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</row>
    <row r="598" spans="1:20" ht="33">
      <c r="A598" s="176">
        <v>38</v>
      </c>
      <c r="B598" s="53" t="s">
        <v>158</v>
      </c>
      <c r="C598" s="145" t="s">
        <v>174</v>
      </c>
      <c r="D598" s="154" t="s">
        <v>173</v>
      </c>
      <c r="E598" s="154">
        <v>2</v>
      </c>
      <c r="F598" s="319">
        <v>2400</v>
      </c>
      <c r="G598" s="327">
        <f t="shared" si="34"/>
        <v>2160</v>
      </c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</row>
    <row r="599" spans="1:20" ht="33">
      <c r="A599" s="176">
        <v>39</v>
      </c>
      <c r="B599" s="53" t="s">
        <v>159</v>
      </c>
      <c r="C599" s="145" t="s">
        <v>174</v>
      </c>
      <c r="D599" s="154" t="s">
        <v>176</v>
      </c>
      <c r="E599" s="154">
        <v>2</v>
      </c>
      <c r="F599" s="319">
        <v>2400</v>
      </c>
      <c r="G599" s="327">
        <f t="shared" si="34"/>
        <v>2160</v>
      </c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</row>
    <row r="600" spans="1:20" ht="16.5">
      <c r="A600" s="169">
        <v>40</v>
      </c>
      <c r="B600" s="146" t="s">
        <v>343</v>
      </c>
      <c r="C600" s="145" t="s">
        <v>174</v>
      </c>
      <c r="D600" s="154" t="s">
        <v>176</v>
      </c>
      <c r="E600" s="170">
        <v>2</v>
      </c>
      <c r="F600" s="319">
        <v>1400</v>
      </c>
      <c r="G600" s="327">
        <f t="shared" si="34"/>
        <v>1260</v>
      </c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</row>
    <row r="601" spans="1:20" ht="33">
      <c r="A601" s="176">
        <v>41</v>
      </c>
      <c r="B601" s="53" t="s">
        <v>162</v>
      </c>
      <c r="C601" s="145" t="s">
        <v>174</v>
      </c>
      <c r="D601" s="154" t="s">
        <v>176</v>
      </c>
      <c r="E601" s="176">
        <v>2</v>
      </c>
      <c r="F601" s="319">
        <v>2600</v>
      </c>
      <c r="G601" s="327">
        <f t="shared" si="34"/>
        <v>2340</v>
      </c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</row>
    <row r="602" spans="1:20" ht="49.5">
      <c r="A602" s="179">
        <v>42</v>
      </c>
      <c r="B602" s="36" t="s">
        <v>429</v>
      </c>
      <c r="C602" s="154" t="s">
        <v>278</v>
      </c>
      <c r="D602" s="154" t="s">
        <v>176</v>
      </c>
      <c r="E602" s="154">
        <v>1</v>
      </c>
      <c r="F602" s="319">
        <v>2700</v>
      </c>
      <c r="G602" s="327">
        <f>F602*0.9+10</f>
        <v>2440</v>
      </c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</row>
    <row r="603" spans="1:20" ht="33">
      <c r="A603" s="179">
        <v>43</v>
      </c>
      <c r="B603" s="36" t="s">
        <v>430</v>
      </c>
      <c r="C603" s="154" t="s">
        <v>278</v>
      </c>
      <c r="D603" s="154" t="s">
        <v>173</v>
      </c>
      <c r="E603" s="154">
        <v>1</v>
      </c>
      <c r="F603" s="319">
        <v>4600</v>
      </c>
      <c r="G603" s="327">
        <f t="shared" si="34"/>
        <v>4140</v>
      </c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</row>
    <row r="604" spans="1:20" ht="16.5">
      <c r="A604" s="145">
        <v>44</v>
      </c>
      <c r="B604" s="146" t="s">
        <v>18</v>
      </c>
      <c r="C604" s="145" t="s">
        <v>174</v>
      </c>
      <c r="D604" s="169" t="s">
        <v>176</v>
      </c>
      <c r="E604" s="170">
        <v>2</v>
      </c>
      <c r="F604" s="210">
        <v>1400</v>
      </c>
      <c r="G604" s="327">
        <f t="shared" si="34"/>
        <v>1260</v>
      </c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</row>
    <row r="605" spans="1:20" ht="16.5">
      <c r="A605" s="145">
        <v>45</v>
      </c>
      <c r="B605" s="146" t="s">
        <v>17</v>
      </c>
      <c r="C605" s="145" t="s">
        <v>174</v>
      </c>
      <c r="D605" s="169" t="s">
        <v>176</v>
      </c>
      <c r="E605" s="170">
        <v>2</v>
      </c>
      <c r="F605" s="210">
        <v>1400</v>
      </c>
      <c r="G605" s="327">
        <f t="shared" si="34"/>
        <v>1260</v>
      </c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</row>
    <row r="606" spans="1:20" ht="16.5">
      <c r="A606" s="145">
        <v>46</v>
      </c>
      <c r="B606" s="146" t="s">
        <v>16</v>
      </c>
      <c r="C606" s="145" t="s">
        <v>174</v>
      </c>
      <c r="D606" s="169" t="s">
        <v>176</v>
      </c>
      <c r="E606" s="170">
        <v>2</v>
      </c>
      <c r="F606" s="210">
        <v>1400</v>
      </c>
      <c r="G606" s="327">
        <f t="shared" si="34"/>
        <v>1260</v>
      </c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</row>
    <row r="607" spans="1:20" ht="16.5">
      <c r="A607" s="171">
        <v>47</v>
      </c>
      <c r="B607" s="146" t="s">
        <v>438</v>
      </c>
      <c r="C607" s="145" t="s">
        <v>174</v>
      </c>
      <c r="D607" s="169" t="s">
        <v>176</v>
      </c>
      <c r="E607" s="170">
        <v>2</v>
      </c>
      <c r="F607" s="210">
        <v>1400</v>
      </c>
      <c r="G607" s="327">
        <f t="shared" si="34"/>
        <v>1260</v>
      </c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</row>
    <row r="608" spans="1:20" ht="49.5">
      <c r="A608" s="176">
        <v>48</v>
      </c>
      <c r="B608" s="30" t="s">
        <v>401</v>
      </c>
      <c r="C608" s="149" t="s">
        <v>270</v>
      </c>
      <c r="D608" s="149" t="s">
        <v>497</v>
      </c>
      <c r="E608" s="177" t="s">
        <v>7</v>
      </c>
      <c r="F608" s="220">
        <v>19900</v>
      </c>
      <c r="G608" s="327">
        <f>F608*0.9+10</f>
        <v>17920</v>
      </c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</row>
    <row r="609" spans="1:20" ht="82.5">
      <c r="A609" s="176">
        <v>49</v>
      </c>
      <c r="B609" s="151" t="s">
        <v>402</v>
      </c>
      <c r="C609" s="149" t="s">
        <v>270</v>
      </c>
      <c r="D609" s="149" t="s">
        <v>173</v>
      </c>
      <c r="E609" s="177" t="s">
        <v>7</v>
      </c>
      <c r="F609" s="220">
        <v>7000</v>
      </c>
      <c r="G609" s="327">
        <f t="shared" si="34"/>
        <v>6300</v>
      </c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</row>
    <row r="610" spans="1:20" ht="49.5">
      <c r="A610" s="32">
        <v>50</v>
      </c>
      <c r="B610" s="160" t="s">
        <v>447</v>
      </c>
      <c r="C610" s="30" t="s">
        <v>266</v>
      </c>
      <c r="D610" s="176" t="s">
        <v>176</v>
      </c>
      <c r="E610" s="180" t="s">
        <v>7</v>
      </c>
      <c r="F610" s="220">
        <v>10000</v>
      </c>
      <c r="G610" s="327">
        <f t="shared" si="34"/>
        <v>9000</v>
      </c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</row>
    <row r="611" spans="1:20" ht="16.5">
      <c r="A611" s="178"/>
      <c r="B611" s="162"/>
      <c r="C611" s="178"/>
      <c r="D611" s="428" t="s">
        <v>185</v>
      </c>
      <c r="E611" s="429"/>
      <c r="F611" s="323">
        <f>SUM(F561:F610)</f>
        <v>143820</v>
      </c>
      <c r="G611" s="340">
        <f>SUM(G561:G610)</f>
        <v>129700</v>
      </c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</row>
    <row r="612" spans="1:20" ht="16.5">
      <c r="A612" s="39"/>
      <c r="B612" s="39"/>
      <c r="C612" s="39"/>
      <c r="D612" s="39"/>
      <c r="E612" s="39"/>
      <c r="F612" s="293"/>
      <c r="G612" s="293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</row>
    <row r="613" spans="1:20" ht="16.5">
      <c r="A613" s="417" t="s">
        <v>601</v>
      </c>
      <c r="B613" s="418"/>
      <c r="C613" s="418"/>
      <c r="D613" s="418"/>
      <c r="E613" s="418"/>
      <c r="F613" s="418"/>
      <c r="G613" s="418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</row>
    <row r="614" spans="1:20" ht="66">
      <c r="A614" s="233" t="s">
        <v>72</v>
      </c>
      <c r="B614" s="233" t="s">
        <v>71</v>
      </c>
      <c r="C614" s="234" t="s">
        <v>70</v>
      </c>
      <c r="D614" s="235" t="s">
        <v>195</v>
      </c>
      <c r="E614" s="235" t="s">
        <v>226</v>
      </c>
      <c r="F614" s="324" t="s">
        <v>182</v>
      </c>
      <c r="G614" s="341" t="s">
        <v>359</v>
      </c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</row>
    <row r="615" spans="1:20" ht="33">
      <c r="A615" s="346">
        <v>1</v>
      </c>
      <c r="B615" s="347" t="s">
        <v>126</v>
      </c>
      <c r="C615" s="24" t="s">
        <v>174</v>
      </c>
      <c r="D615" s="24" t="s">
        <v>173</v>
      </c>
      <c r="E615" s="348">
        <v>2</v>
      </c>
      <c r="F615" s="354">
        <v>1800</v>
      </c>
      <c r="G615" s="349">
        <v>1260</v>
      </c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</row>
    <row r="616" spans="1:20" ht="16.5">
      <c r="A616" s="350">
        <v>2</v>
      </c>
      <c r="B616" s="351" t="s">
        <v>132</v>
      </c>
      <c r="C616" s="24" t="s">
        <v>174</v>
      </c>
      <c r="D616" s="24" t="s">
        <v>173</v>
      </c>
      <c r="E616" s="348">
        <v>2</v>
      </c>
      <c r="F616" s="352">
        <v>1960</v>
      </c>
      <c r="G616" s="352">
        <v>1380</v>
      </c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</row>
    <row r="617" spans="1:20" ht="16.5">
      <c r="A617" s="350">
        <v>3</v>
      </c>
      <c r="B617" s="351" t="s">
        <v>133</v>
      </c>
      <c r="C617" s="24" t="s">
        <v>174</v>
      </c>
      <c r="D617" s="24" t="s">
        <v>173</v>
      </c>
      <c r="E617" s="348">
        <v>2</v>
      </c>
      <c r="F617" s="352">
        <v>1960</v>
      </c>
      <c r="G617" s="352">
        <v>1380</v>
      </c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</row>
    <row r="618" spans="1:20" ht="16.5">
      <c r="A618" s="350">
        <v>4</v>
      </c>
      <c r="B618" s="353" t="s">
        <v>44</v>
      </c>
      <c r="C618" s="24" t="s">
        <v>174</v>
      </c>
      <c r="D618" s="24" t="s">
        <v>173</v>
      </c>
      <c r="E618" s="348">
        <v>2</v>
      </c>
      <c r="F618" s="352">
        <v>1960</v>
      </c>
      <c r="G618" s="352">
        <v>1380</v>
      </c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</row>
    <row r="619" spans="1:20" ht="16.5">
      <c r="A619" s="350">
        <v>5</v>
      </c>
      <c r="B619" s="353" t="s">
        <v>41</v>
      </c>
      <c r="C619" s="24" t="s">
        <v>174</v>
      </c>
      <c r="D619" s="24" t="s">
        <v>173</v>
      </c>
      <c r="E619" s="348">
        <v>2</v>
      </c>
      <c r="F619" s="352">
        <v>1960</v>
      </c>
      <c r="G619" s="352">
        <v>1380</v>
      </c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</row>
    <row r="620" spans="1:20" ht="99">
      <c r="A620" s="350">
        <v>6</v>
      </c>
      <c r="B620" s="351" t="s">
        <v>257</v>
      </c>
      <c r="C620" s="24" t="s">
        <v>174</v>
      </c>
      <c r="D620" s="24" t="s">
        <v>173</v>
      </c>
      <c r="E620" s="348">
        <v>2</v>
      </c>
      <c r="F620" s="352">
        <v>4500</v>
      </c>
      <c r="G620" s="352">
        <v>3200</v>
      </c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</row>
    <row r="621" spans="1:20" ht="16.5">
      <c r="A621" s="355"/>
      <c r="B621" s="356"/>
      <c r="C621" s="355"/>
      <c r="D621" s="419" t="s">
        <v>185</v>
      </c>
      <c r="E621" s="420"/>
      <c r="F621" s="352">
        <v>14140</v>
      </c>
      <c r="G621" s="352">
        <v>9980</v>
      </c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</row>
    <row r="622" spans="1:20" ht="16.5">
      <c r="A622" s="355"/>
      <c r="B622" s="356"/>
      <c r="C622" s="355"/>
      <c r="D622" s="355"/>
      <c r="E622" s="355"/>
      <c r="F622" s="357"/>
      <c r="G622" s="357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</row>
    <row r="623" spans="1:20" ht="16.5">
      <c r="A623" s="417" t="s">
        <v>602</v>
      </c>
      <c r="B623" s="418"/>
      <c r="C623" s="418"/>
      <c r="D623" s="418"/>
      <c r="E623" s="418"/>
      <c r="F623" s="418"/>
      <c r="G623" s="418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</row>
    <row r="624" spans="1:20" ht="66">
      <c r="A624" s="233" t="s">
        <v>72</v>
      </c>
      <c r="B624" s="233" t="s">
        <v>71</v>
      </c>
      <c r="C624" s="234" t="s">
        <v>70</v>
      </c>
      <c r="D624" s="235" t="s">
        <v>195</v>
      </c>
      <c r="E624" s="235" t="s">
        <v>226</v>
      </c>
      <c r="F624" s="324" t="s">
        <v>182</v>
      </c>
      <c r="G624" s="341" t="s">
        <v>359</v>
      </c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</row>
    <row r="625" spans="1:20" ht="33">
      <c r="A625" s="346">
        <v>1</v>
      </c>
      <c r="B625" s="347" t="s">
        <v>126</v>
      </c>
      <c r="C625" s="24" t="s">
        <v>174</v>
      </c>
      <c r="D625" s="24" t="s">
        <v>173</v>
      </c>
      <c r="E625" s="348">
        <v>2</v>
      </c>
      <c r="F625" s="359">
        <v>1800</v>
      </c>
      <c r="G625" s="352">
        <v>1260</v>
      </c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</row>
    <row r="626" spans="1:20" ht="16.5">
      <c r="A626" s="350">
        <v>2</v>
      </c>
      <c r="B626" s="351" t="s">
        <v>132</v>
      </c>
      <c r="C626" s="24" t="s">
        <v>174</v>
      </c>
      <c r="D626" s="24" t="s">
        <v>173</v>
      </c>
      <c r="E626" s="348">
        <v>2</v>
      </c>
      <c r="F626" s="359">
        <v>1960</v>
      </c>
      <c r="G626" s="352">
        <v>1380</v>
      </c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</row>
    <row r="627" spans="1:20" ht="16.5">
      <c r="A627" s="350">
        <v>3</v>
      </c>
      <c r="B627" s="351" t="s">
        <v>133</v>
      </c>
      <c r="C627" s="24" t="s">
        <v>174</v>
      </c>
      <c r="D627" s="24" t="s">
        <v>173</v>
      </c>
      <c r="E627" s="348">
        <v>2</v>
      </c>
      <c r="F627" s="359">
        <v>1960</v>
      </c>
      <c r="G627" s="352">
        <v>1380</v>
      </c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</row>
    <row r="628" spans="1:20" ht="16.5">
      <c r="A628" s="350">
        <v>4</v>
      </c>
      <c r="B628" s="146" t="s">
        <v>505</v>
      </c>
      <c r="C628" s="24" t="s">
        <v>174</v>
      </c>
      <c r="D628" s="24" t="s">
        <v>173</v>
      </c>
      <c r="E628" s="348">
        <v>2</v>
      </c>
      <c r="F628" s="359">
        <v>1960</v>
      </c>
      <c r="G628" s="352">
        <v>1380</v>
      </c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</row>
    <row r="629" spans="1:20" ht="16.5">
      <c r="A629" s="350">
        <v>5</v>
      </c>
      <c r="B629" s="81" t="s">
        <v>44</v>
      </c>
      <c r="C629" s="24" t="s">
        <v>174</v>
      </c>
      <c r="D629" s="24" t="s">
        <v>173</v>
      </c>
      <c r="E629" s="348">
        <v>2</v>
      </c>
      <c r="F629" s="359">
        <v>1960</v>
      </c>
      <c r="G629" s="352">
        <v>1380</v>
      </c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</row>
    <row r="630" spans="1:20" ht="16.5">
      <c r="A630" s="350">
        <v>6</v>
      </c>
      <c r="B630" s="360" t="s">
        <v>43</v>
      </c>
      <c r="C630" s="24" t="s">
        <v>174</v>
      </c>
      <c r="D630" s="24" t="s">
        <v>173</v>
      </c>
      <c r="E630" s="348">
        <v>2</v>
      </c>
      <c r="F630" s="359">
        <v>1960</v>
      </c>
      <c r="G630" s="352">
        <v>1380</v>
      </c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</row>
    <row r="631" spans="1:20" ht="16.5">
      <c r="A631" s="350">
        <v>7</v>
      </c>
      <c r="B631" s="81" t="s">
        <v>256</v>
      </c>
      <c r="C631" s="24" t="s">
        <v>174</v>
      </c>
      <c r="D631" s="24" t="s">
        <v>173</v>
      </c>
      <c r="E631" s="348" t="s">
        <v>7</v>
      </c>
      <c r="F631" s="359">
        <v>2520</v>
      </c>
      <c r="G631" s="352">
        <v>1760</v>
      </c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</row>
    <row r="632" spans="1:20" ht="16.5">
      <c r="A632" s="350">
        <v>8</v>
      </c>
      <c r="B632" s="81" t="s">
        <v>41</v>
      </c>
      <c r="C632" s="24" t="s">
        <v>174</v>
      </c>
      <c r="D632" s="24" t="s">
        <v>173</v>
      </c>
      <c r="E632" s="348">
        <v>2</v>
      </c>
      <c r="F632" s="359">
        <v>1960</v>
      </c>
      <c r="G632" s="352">
        <v>1380</v>
      </c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</row>
    <row r="633" spans="1:20" ht="99">
      <c r="A633" s="350">
        <v>9</v>
      </c>
      <c r="B633" s="351" t="s">
        <v>257</v>
      </c>
      <c r="C633" s="24" t="s">
        <v>174</v>
      </c>
      <c r="D633" s="24" t="s">
        <v>173</v>
      </c>
      <c r="E633" s="348">
        <v>2</v>
      </c>
      <c r="F633" s="359">
        <v>4500</v>
      </c>
      <c r="G633" s="352">
        <v>3200</v>
      </c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</row>
    <row r="634" spans="1:20" ht="33">
      <c r="A634" s="350">
        <v>10</v>
      </c>
      <c r="B634" s="81" t="s">
        <v>85</v>
      </c>
      <c r="C634" s="24" t="s">
        <v>174</v>
      </c>
      <c r="D634" s="24" t="s">
        <v>173</v>
      </c>
      <c r="E634" s="348">
        <v>2</v>
      </c>
      <c r="F634" s="359">
        <v>2300</v>
      </c>
      <c r="G634" s="352">
        <v>1620</v>
      </c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</row>
    <row r="635" spans="1:20" ht="16.5">
      <c r="A635" s="355"/>
      <c r="B635" s="356"/>
      <c r="C635" s="355"/>
      <c r="D635" s="419" t="s">
        <v>185</v>
      </c>
      <c r="E635" s="420"/>
      <c r="F635" s="352">
        <f>SUM(F625:F634)</f>
        <v>22880</v>
      </c>
      <c r="G635" s="352">
        <f>SUM(G625:G634)</f>
        <v>16120</v>
      </c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</row>
    <row r="636" spans="1:20" ht="16.5">
      <c r="A636" s="355"/>
      <c r="B636" s="356"/>
      <c r="C636" s="355"/>
      <c r="D636" s="355"/>
      <c r="E636" s="355"/>
      <c r="F636" s="357"/>
      <c r="G636" s="357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</row>
    <row r="637" spans="1:20" ht="16.5">
      <c r="A637" s="417" t="s">
        <v>603</v>
      </c>
      <c r="B637" s="418"/>
      <c r="C637" s="418"/>
      <c r="D637" s="418"/>
      <c r="E637" s="418"/>
      <c r="F637" s="418"/>
      <c r="G637" s="418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</row>
    <row r="638" spans="1:20" ht="66">
      <c r="A638" s="233" t="s">
        <v>72</v>
      </c>
      <c r="B638" s="233" t="s">
        <v>71</v>
      </c>
      <c r="C638" s="234" t="s">
        <v>70</v>
      </c>
      <c r="D638" s="235" t="s">
        <v>195</v>
      </c>
      <c r="E638" s="235" t="s">
        <v>226</v>
      </c>
      <c r="F638" s="324" t="s">
        <v>182</v>
      </c>
      <c r="G638" s="341" t="s">
        <v>359</v>
      </c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</row>
    <row r="639" spans="1:20" ht="16.5">
      <c r="A639" s="346">
        <v>1</v>
      </c>
      <c r="B639" s="353" t="s">
        <v>55</v>
      </c>
      <c r="C639" s="24" t="s">
        <v>174</v>
      </c>
      <c r="D639" s="24" t="s">
        <v>173</v>
      </c>
      <c r="E639" s="348">
        <v>2</v>
      </c>
      <c r="F639" s="361">
        <v>1600</v>
      </c>
      <c r="G639" s="358">
        <v>1480</v>
      </c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</row>
    <row r="640" spans="1:20" ht="33">
      <c r="A640" s="350">
        <v>2</v>
      </c>
      <c r="B640" s="347" t="s">
        <v>126</v>
      </c>
      <c r="C640" s="24" t="s">
        <v>174</v>
      </c>
      <c r="D640" s="24" t="s">
        <v>173</v>
      </c>
      <c r="E640" s="348">
        <v>2</v>
      </c>
      <c r="F640" s="361">
        <v>1800</v>
      </c>
      <c r="G640" s="358">
        <v>1660</v>
      </c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</row>
    <row r="641" spans="1:20" ht="16.5">
      <c r="A641" s="350">
        <v>3</v>
      </c>
      <c r="B641" s="353" t="s">
        <v>43</v>
      </c>
      <c r="C641" s="24" t="s">
        <v>174</v>
      </c>
      <c r="D641" s="24" t="s">
        <v>173</v>
      </c>
      <c r="E641" s="348">
        <v>2</v>
      </c>
      <c r="F641" s="361">
        <v>1960</v>
      </c>
      <c r="G641" s="358">
        <v>1800</v>
      </c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</row>
    <row r="642" spans="1:20" ht="16.5">
      <c r="A642" s="350">
        <v>4</v>
      </c>
      <c r="B642" s="353" t="s">
        <v>41</v>
      </c>
      <c r="C642" s="24" t="s">
        <v>174</v>
      </c>
      <c r="D642" s="24" t="s">
        <v>173</v>
      </c>
      <c r="E642" s="348">
        <v>2</v>
      </c>
      <c r="F642" s="361">
        <v>1960</v>
      </c>
      <c r="G642" s="358">
        <v>1800</v>
      </c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</row>
    <row r="643" spans="1:20" ht="33">
      <c r="A643" s="350">
        <v>5</v>
      </c>
      <c r="B643" s="353" t="s">
        <v>85</v>
      </c>
      <c r="C643" s="24" t="s">
        <v>174</v>
      </c>
      <c r="D643" s="24" t="s">
        <v>173</v>
      </c>
      <c r="E643" s="348">
        <v>2</v>
      </c>
      <c r="F643" s="361">
        <v>2300</v>
      </c>
      <c r="G643" s="358">
        <v>2080</v>
      </c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</row>
    <row r="644" spans="1:20" ht="16.5">
      <c r="A644" s="355"/>
      <c r="B644" s="356"/>
      <c r="C644" s="355"/>
      <c r="D644" s="419" t="s">
        <v>185</v>
      </c>
      <c r="E644" s="420"/>
      <c r="F644" s="352">
        <f>SUM(F639:F643)</f>
        <v>9620</v>
      </c>
      <c r="G644" s="352">
        <f>SUM(G639:G643)</f>
        <v>8820</v>
      </c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</row>
    <row r="645" spans="1:20" ht="16.5">
      <c r="A645" s="355"/>
      <c r="B645" s="356"/>
      <c r="C645" s="355"/>
      <c r="D645" s="355"/>
      <c r="E645" s="355"/>
      <c r="F645" s="357"/>
      <c r="G645" s="357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</row>
    <row r="646" spans="1:20" ht="16.5">
      <c r="A646" s="417" t="s">
        <v>616</v>
      </c>
      <c r="B646" s="418"/>
      <c r="C646" s="418"/>
      <c r="D646" s="418"/>
      <c r="E646" s="418"/>
      <c r="F646" s="418"/>
      <c r="G646" s="418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</row>
    <row r="647" spans="1:20" ht="66">
      <c r="A647" s="233" t="s">
        <v>72</v>
      </c>
      <c r="B647" s="233" t="s">
        <v>71</v>
      </c>
      <c r="C647" s="234" t="s">
        <v>70</v>
      </c>
      <c r="D647" s="235" t="s">
        <v>195</v>
      </c>
      <c r="E647" s="235" t="s">
        <v>226</v>
      </c>
      <c r="F647" s="324" t="s">
        <v>182</v>
      </c>
      <c r="G647" s="341" t="s">
        <v>359</v>
      </c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</row>
    <row r="648" spans="1:20" ht="33">
      <c r="A648" s="346">
        <v>1</v>
      </c>
      <c r="B648" s="47" t="s">
        <v>369</v>
      </c>
      <c r="C648" s="24" t="s">
        <v>174</v>
      </c>
      <c r="D648" s="24" t="s">
        <v>173</v>
      </c>
      <c r="E648" s="350">
        <v>2</v>
      </c>
      <c r="F648" s="361" t="s">
        <v>597</v>
      </c>
      <c r="G648" s="358">
        <v>4600</v>
      </c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</row>
    <row r="649" spans="1:20" ht="16.5">
      <c r="A649" s="350">
        <v>2</v>
      </c>
      <c r="B649" s="212" t="s">
        <v>114</v>
      </c>
      <c r="C649" s="24" t="s">
        <v>174</v>
      </c>
      <c r="D649" s="24" t="s">
        <v>173</v>
      </c>
      <c r="E649" s="350">
        <v>2</v>
      </c>
      <c r="F649" s="361" t="s">
        <v>598</v>
      </c>
      <c r="G649" s="358">
        <v>2260</v>
      </c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</row>
    <row r="650" spans="1:20" ht="16.5">
      <c r="A650" s="350">
        <v>3</v>
      </c>
      <c r="B650" s="212" t="s">
        <v>386</v>
      </c>
      <c r="C650" s="24" t="s">
        <v>174</v>
      </c>
      <c r="D650" s="24" t="s">
        <v>173</v>
      </c>
      <c r="E650" s="350">
        <v>2</v>
      </c>
      <c r="F650" s="361" t="s">
        <v>598</v>
      </c>
      <c r="G650" s="358">
        <v>2260</v>
      </c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</row>
    <row r="651" spans="1:20" ht="16.5">
      <c r="A651" s="350">
        <v>4</v>
      </c>
      <c r="B651" s="353" t="s">
        <v>55</v>
      </c>
      <c r="C651" s="24" t="s">
        <v>174</v>
      </c>
      <c r="D651" s="24" t="s">
        <v>173</v>
      </c>
      <c r="E651" s="350">
        <v>2</v>
      </c>
      <c r="F651" s="361" t="s">
        <v>599</v>
      </c>
      <c r="G651" s="358">
        <v>1460</v>
      </c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</row>
    <row r="652" spans="1:20" ht="16.5">
      <c r="A652" s="350">
        <v>5</v>
      </c>
      <c r="B652" s="53" t="s">
        <v>109</v>
      </c>
      <c r="C652" s="24" t="s">
        <v>174</v>
      </c>
      <c r="D652" s="24" t="s">
        <v>173</v>
      </c>
      <c r="E652" s="350">
        <v>2</v>
      </c>
      <c r="F652" s="361" t="s">
        <v>600</v>
      </c>
      <c r="G652" s="358">
        <v>820</v>
      </c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</row>
    <row r="653" spans="1:20" ht="16.5">
      <c r="A653" s="355"/>
      <c r="B653" s="356"/>
      <c r="C653" s="355"/>
      <c r="D653" s="419" t="s">
        <v>185</v>
      </c>
      <c r="E653" s="420"/>
      <c r="F653" s="352">
        <v>12500</v>
      </c>
      <c r="G653" s="352">
        <f>SUM(G648:G652)</f>
        <v>11400</v>
      </c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</row>
    <row r="654" spans="1:20" ht="16.5">
      <c r="A654" s="39"/>
      <c r="B654" s="39"/>
      <c r="C654" s="39"/>
      <c r="D654" s="39"/>
      <c r="E654" s="39"/>
      <c r="F654" s="293"/>
      <c r="G654" s="293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</row>
    <row r="655" spans="1:20" ht="16.5">
      <c r="A655" s="39"/>
      <c r="B655" s="39"/>
      <c r="C655" s="39"/>
      <c r="D655" s="39"/>
      <c r="E655" s="39"/>
      <c r="F655" s="293"/>
      <c r="G655" s="293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</row>
    <row r="656" spans="1:20" ht="16.5">
      <c r="A656" s="39"/>
      <c r="B656" s="39"/>
      <c r="C656" s="39"/>
      <c r="D656" s="39"/>
      <c r="E656" s="39"/>
      <c r="F656" s="293"/>
      <c r="G656" s="293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</row>
    <row r="657" spans="1:20" ht="16.5">
      <c r="A657" s="39"/>
      <c r="B657" s="39"/>
      <c r="C657" s="39"/>
      <c r="D657" s="39"/>
      <c r="E657" s="39"/>
      <c r="F657" s="293"/>
      <c r="G657" s="293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</row>
    <row r="658" spans="1:20" ht="16.5">
      <c r="A658" s="39"/>
      <c r="B658" s="39"/>
      <c r="C658" s="39"/>
      <c r="D658" s="39"/>
      <c r="E658" s="39"/>
      <c r="F658" s="293"/>
      <c r="G658" s="293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</row>
    <row r="659" spans="1:20" ht="16.5">
      <c r="A659" s="39"/>
      <c r="B659" s="39"/>
      <c r="C659" s="39"/>
      <c r="D659" s="39"/>
      <c r="E659" s="39"/>
      <c r="F659" s="293"/>
      <c r="G659" s="293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</row>
    <row r="660" spans="1:20" ht="16.5">
      <c r="A660" s="39"/>
      <c r="B660" s="39"/>
      <c r="C660" s="39"/>
      <c r="D660" s="39"/>
      <c r="E660" s="39"/>
      <c r="F660" s="293"/>
      <c r="G660" s="293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</row>
    <row r="661" spans="1:20" ht="16.5">
      <c r="A661" s="39"/>
      <c r="B661" s="39"/>
      <c r="C661" s="39"/>
      <c r="D661" s="39"/>
      <c r="E661" s="39"/>
      <c r="F661" s="293"/>
      <c r="G661" s="293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</row>
    <row r="662" spans="1:20" ht="16.5">
      <c r="A662" s="39"/>
      <c r="B662" s="39"/>
      <c r="C662" s="39"/>
      <c r="D662" s="39"/>
      <c r="E662" s="39"/>
      <c r="F662" s="293"/>
      <c r="G662" s="293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</row>
    <row r="663" spans="1:20" ht="16.5">
      <c r="A663" s="39"/>
      <c r="B663" s="39"/>
      <c r="C663" s="39"/>
      <c r="D663" s="39"/>
      <c r="E663" s="39"/>
      <c r="F663" s="293"/>
      <c r="G663" s="293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</row>
    <row r="664" spans="1:20" ht="16.5">
      <c r="A664" s="39"/>
      <c r="B664" s="39"/>
      <c r="C664" s="39"/>
      <c r="D664" s="39"/>
      <c r="E664" s="39"/>
      <c r="F664" s="293"/>
      <c r="G664" s="293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</row>
    <row r="665" spans="1:20" ht="16.5">
      <c r="A665" s="39"/>
      <c r="B665" s="39"/>
      <c r="C665" s="39"/>
      <c r="D665" s="39"/>
      <c r="E665" s="39"/>
      <c r="F665" s="293"/>
      <c r="G665" s="293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</row>
    <row r="666" spans="1:20" ht="16.5">
      <c r="A666" s="39"/>
      <c r="B666" s="39"/>
      <c r="C666" s="39"/>
      <c r="D666" s="39"/>
      <c r="E666" s="39"/>
      <c r="F666" s="293"/>
      <c r="G666" s="293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</row>
    <row r="667" spans="1:20" ht="16.5">
      <c r="A667" s="39"/>
      <c r="B667" s="39"/>
      <c r="C667" s="39"/>
      <c r="D667" s="39"/>
      <c r="E667" s="39"/>
      <c r="F667" s="293"/>
      <c r="G667" s="293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</row>
    <row r="668" spans="1:20" ht="16.5">
      <c r="A668" s="39"/>
      <c r="B668" s="39"/>
      <c r="C668" s="39"/>
      <c r="D668" s="39"/>
      <c r="E668" s="39"/>
      <c r="F668" s="293"/>
      <c r="G668" s="293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</row>
    <row r="669" spans="1:20" ht="16.5">
      <c r="A669" s="39"/>
      <c r="B669" s="39"/>
      <c r="C669" s="39"/>
      <c r="D669" s="39"/>
      <c r="E669" s="39"/>
      <c r="F669" s="293"/>
      <c r="G669" s="293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</row>
    <row r="670" spans="1:20" ht="16.5">
      <c r="A670" s="39"/>
      <c r="B670" s="39"/>
      <c r="C670" s="39"/>
      <c r="D670" s="39"/>
      <c r="E670" s="39"/>
      <c r="F670" s="293"/>
      <c r="G670" s="293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</row>
    <row r="671" spans="1:20" ht="16.5">
      <c r="A671" s="39"/>
      <c r="B671" s="39"/>
      <c r="C671" s="39"/>
      <c r="D671" s="39"/>
      <c r="E671" s="39"/>
      <c r="F671" s="293"/>
      <c r="G671" s="293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</row>
    <row r="672" spans="1:20" ht="16.5">
      <c r="A672" s="39"/>
      <c r="B672" s="39"/>
      <c r="C672" s="39"/>
      <c r="D672" s="39"/>
      <c r="E672" s="39"/>
      <c r="F672" s="293"/>
      <c r="G672" s="293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</row>
    <row r="673" spans="1:20" ht="16.5">
      <c r="A673" s="39"/>
      <c r="B673" s="39"/>
      <c r="C673" s="39"/>
      <c r="D673" s="39"/>
      <c r="E673" s="39"/>
      <c r="F673" s="293"/>
      <c r="G673" s="293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</row>
    <row r="674" spans="1:20" ht="16.5">
      <c r="A674" s="39"/>
      <c r="B674" s="39"/>
      <c r="C674" s="39"/>
      <c r="D674" s="39"/>
      <c r="E674" s="39"/>
      <c r="F674" s="293"/>
      <c r="G674" s="293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</row>
    <row r="675" spans="1:20" ht="16.5">
      <c r="A675" s="39"/>
      <c r="B675" s="39"/>
      <c r="C675" s="39"/>
      <c r="D675" s="39"/>
      <c r="E675" s="39"/>
      <c r="F675" s="293"/>
      <c r="G675" s="293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</row>
    <row r="676" spans="1:20" ht="16.5">
      <c r="A676" s="39"/>
      <c r="B676" s="39"/>
      <c r="C676" s="39"/>
      <c r="D676" s="39"/>
      <c r="E676" s="39"/>
      <c r="F676" s="293"/>
      <c r="G676" s="293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</row>
    <row r="677" spans="1:20" ht="16.5">
      <c r="A677" s="39"/>
      <c r="B677" s="39"/>
      <c r="C677" s="39"/>
      <c r="D677" s="39"/>
      <c r="E677" s="39"/>
      <c r="F677" s="293"/>
      <c r="G677" s="293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</row>
    <row r="678" spans="1:20" ht="16.5">
      <c r="A678" s="39"/>
      <c r="B678" s="39"/>
      <c r="C678" s="39"/>
      <c r="D678" s="39"/>
      <c r="E678" s="39"/>
      <c r="F678" s="293"/>
      <c r="G678" s="293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</row>
    <row r="679" spans="1:20" ht="16.5">
      <c r="A679" s="39"/>
      <c r="B679" s="39"/>
      <c r="C679" s="39"/>
      <c r="D679" s="39"/>
      <c r="E679" s="39"/>
      <c r="F679" s="293"/>
      <c r="G679" s="293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</row>
    <row r="680" spans="1:20" ht="16.5">
      <c r="A680" s="39"/>
      <c r="B680" s="39"/>
      <c r="C680" s="39"/>
      <c r="D680" s="39"/>
      <c r="E680" s="39"/>
      <c r="F680" s="293"/>
      <c r="G680" s="293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</row>
    <row r="681" spans="1:20" ht="16.5">
      <c r="A681" s="39"/>
      <c r="B681" s="39"/>
      <c r="C681" s="39"/>
      <c r="D681" s="39"/>
      <c r="E681" s="39"/>
      <c r="F681" s="293"/>
      <c r="G681" s="293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</row>
    <row r="682" spans="1:20" ht="16.5">
      <c r="A682" s="39"/>
      <c r="B682" s="39"/>
      <c r="C682" s="39"/>
      <c r="D682" s="39"/>
      <c r="E682" s="39"/>
      <c r="F682" s="293"/>
      <c r="G682" s="293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</row>
    <row r="683" spans="1:20" ht="16.5">
      <c r="A683" s="39"/>
      <c r="B683" s="39"/>
      <c r="C683" s="39"/>
      <c r="D683" s="39"/>
      <c r="E683" s="39"/>
      <c r="F683" s="293"/>
      <c r="G683" s="293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</row>
    <row r="684" spans="1:20" ht="16.5">
      <c r="A684" s="39"/>
      <c r="B684" s="39"/>
      <c r="C684" s="39"/>
      <c r="D684" s="39"/>
      <c r="E684" s="39"/>
      <c r="F684" s="293"/>
      <c r="G684" s="293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</row>
    <row r="685" spans="1:20" ht="16.5">
      <c r="A685" s="39"/>
      <c r="B685" s="39"/>
      <c r="C685" s="39"/>
      <c r="D685" s="39"/>
      <c r="E685" s="39"/>
      <c r="F685" s="293"/>
      <c r="G685" s="293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</row>
    <row r="686" spans="1:20" ht="16.5">
      <c r="A686" s="39"/>
      <c r="B686" s="39"/>
      <c r="C686" s="39"/>
      <c r="D686" s="39"/>
      <c r="E686" s="39"/>
      <c r="F686" s="293"/>
      <c r="G686" s="293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</row>
  </sheetData>
  <mergeCells count="87">
    <mergeCell ref="A512:G512"/>
    <mergeCell ref="D557:E557"/>
    <mergeCell ref="A446:G446"/>
    <mergeCell ref="D481:E481"/>
    <mergeCell ref="A29:F29"/>
    <mergeCell ref="D39:E39"/>
    <mergeCell ref="A1:G1"/>
    <mergeCell ref="A18:G18"/>
    <mergeCell ref="A20:F20"/>
    <mergeCell ref="D27:E27"/>
    <mergeCell ref="A3:G4"/>
    <mergeCell ref="D15:E15"/>
    <mergeCell ref="A114:G114"/>
    <mergeCell ref="D123:E123"/>
    <mergeCell ref="A104:G104"/>
    <mergeCell ref="D111:E111"/>
    <mergeCell ref="A41:F41"/>
    <mergeCell ref="D87:E87"/>
    <mergeCell ref="A89:F89"/>
    <mergeCell ref="D101:E101"/>
    <mergeCell ref="A71:F71"/>
    <mergeCell ref="D77:E77"/>
    <mergeCell ref="A79:F79"/>
    <mergeCell ref="D52:E52"/>
    <mergeCell ref="A54:G54"/>
    <mergeCell ref="A69:G69"/>
    <mergeCell ref="D147:E147"/>
    <mergeCell ref="A150:G150"/>
    <mergeCell ref="A152:F152"/>
    <mergeCell ref="A126:G126"/>
    <mergeCell ref="D136:E136"/>
    <mergeCell ref="A139:G139"/>
    <mergeCell ref="A188:G188"/>
    <mergeCell ref="D202:E202"/>
    <mergeCell ref="D162:E162"/>
    <mergeCell ref="A165:G165"/>
    <mergeCell ref="D185:E185"/>
    <mergeCell ref="A205:G205"/>
    <mergeCell ref="D216:E216"/>
    <mergeCell ref="A283:G283"/>
    <mergeCell ref="D294:E294"/>
    <mergeCell ref="A219:G219"/>
    <mergeCell ref="D230:E230"/>
    <mergeCell ref="A233:G233"/>
    <mergeCell ref="D244:E244"/>
    <mergeCell ref="A247:G247"/>
    <mergeCell ref="D260:E260"/>
    <mergeCell ref="A263:G263"/>
    <mergeCell ref="A249:F249"/>
    <mergeCell ref="D253:E253"/>
    <mergeCell ref="A254:F254"/>
    <mergeCell ref="D270:E270"/>
    <mergeCell ref="A273:G273"/>
    <mergeCell ref="D280:E280"/>
    <mergeCell ref="A483:G483"/>
    <mergeCell ref="A310:G310"/>
    <mergeCell ref="D336:E336"/>
    <mergeCell ref="A297:G297"/>
    <mergeCell ref="D308:E308"/>
    <mergeCell ref="A418:G418"/>
    <mergeCell ref="D444:E444"/>
    <mergeCell ref="A338:G338"/>
    <mergeCell ref="D345:E345"/>
    <mergeCell ref="D346:E346"/>
    <mergeCell ref="D344:E344"/>
    <mergeCell ref="D388:E388"/>
    <mergeCell ref="D653:E653"/>
    <mergeCell ref="D644:E644"/>
    <mergeCell ref="A646:G646"/>
    <mergeCell ref="D635:E635"/>
    <mergeCell ref="A637:G637"/>
    <mergeCell ref="A623:G623"/>
    <mergeCell ref="A613:G613"/>
    <mergeCell ref="D621:E621"/>
    <mergeCell ref="B348:G348"/>
    <mergeCell ref="B364:C364"/>
    <mergeCell ref="A367:G367"/>
    <mergeCell ref="A379:G379"/>
    <mergeCell ref="D387:E387"/>
    <mergeCell ref="A390:G390"/>
    <mergeCell ref="A397:G397"/>
    <mergeCell ref="D417:E417"/>
    <mergeCell ref="D510:E510"/>
    <mergeCell ref="A378:F378"/>
    <mergeCell ref="A559:G559"/>
    <mergeCell ref="D611:E611"/>
    <mergeCell ref="D364:E364"/>
  </mergeCells>
  <phoneticPr fontId="13" type="noConversion"/>
  <pageMargins left="0.75" right="0.75" top="0.77" bottom="1" header="0.5" footer="0.5"/>
  <pageSetup paperSize="9" scale="4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Жалпы прайс</vt:lpstr>
      <vt:lpstr>Аллергология</vt:lpstr>
      <vt:lpstr>Микробиология</vt:lpstr>
      <vt:lpstr>Профильдер</vt:lpstr>
      <vt:lpstr>'Жалпы прайс'!OLE_LINK1</vt:lpstr>
      <vt:lpstr>Аллергология!Область_печати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Asus</cp:lastModifiedBy>
  <cp:lastPrinted>2014-12-09T06:14:29Z</cp:lastPrinted>
  <dcterms:created xsi:type="dcterms:W3CDTF">2010-01-25T13:41:32Z</dcterms:created>
  <dcterms:modified xsi:type="dcterms:W3CDTF">2019-12-10T04:33:12Z</dcterms:modified>
</cp:coreProperties>
</file>