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 tabRatio="882"/>
  </bookViews>
  <sheets>
    <sheet name="Жалпы прайс" sheetId="1" r:id="rId1"/>
    <sheet name="Аллергология" sheetId="26" r:id="rId2"/>
    <sheet name="Профильдер" sheetId="27" r:id="rId3"/>
    <sheet name="Микробиология" sheetId="11" r:id="rId4"/>
  </sheets>
  <externalReferences>
    <externalReference r:id="rId5"/>
    <externalReference r:id="rId6"/>
  </externalReferences>
  <definedNames>
    <definedName name="_xlnm._FilterDatabase" localSheetId="1" hidden="1">Аллергология!#REF!</definedName>
    <definedName name="OLE_LINK1" localSheetId="0">'Жалпы прайс'!$A$248</definedName>
    <definedName name="_xlnm.Print_Titles" localSheetId="1">Аллергология!$1:$2</definedName>
    <definedName name="_xlnm.Print_Titles" localSheetId="0">'Жалпы прайс'!$1:$2</definedName>
    <definedName name="_xlnm.Print_Titles" localSheetId="3">Микробиология!$1:$2</definedName>
    <definedName name="_xlnm.Print_Titles" localSheetId="2">Профильдер!$1:$5</definedName>
    <definedName name="_xlnm.Print_Area" localSheetId="1">Аллергология!$A$1:$F$200</definedName>
    <definedName name="_xlnm.Print_Area" localSheetId="2">Профильдер!$A$1:$M$670</definedName>
  </definedNames>
  <calcPr calcId="145621" refMode="R1C1"/>
</workbook>
</file>

<file path=xl/calcChain.xml><?xml version="1.0" encoding="utf-8"?>
<calcChain xmlns="http://schemas.openxmlformats.org/spreadsheetml/2006/main">
  <c r="A223" i="1" l="1"/>
  <c r="A354" i="1"/>
  <c r="A356" i="1" s="1"/>
  <c r="A358" i="1" s="1"/>
  <c r="A360" i="1" s="1"/>
  <c r="A363" i="1" s="1"/>
  <c r="A364" i="1" s="1"/>
  <c r="A365" i="1" s="1"/>
  <c r="A347" i="1"/>
  <c r="A348" i="1" s="1"/>
  <c r="A349" i="1" s="1"/>
  <c r="A306" i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3" i="1" s="1"/>
  <c r="A224" i="1" l="1"/>
  <c r="A226" i="1" s="1"/>
  <c r="A227" i="1" s="1"/>
  <c r="A228" i="1" s="1"/>
  <c r="A229" i="1" s="1"/>
  <c r="A230" i="1" s="1"/>
  <c r="A231" i="1" s="1"/>
  <c r="A232" i="1" s="1"/>
  <c r="A234" i="1" s="1"/>
  <c r="A235" i="1" s="1"/>
  <c r="A236" i="1" s="1"/>
  <c r="A237" i="1" s="1"/>
  <c r="A238" i="1" s="1"/>
  <c r="A240" i="1" s="1"/>
  <c r="A241" i="1" s="1"/>
  <c r="A242" i="1" s="1"/>
  <c r="A243" i="1" s="1"/>
  <c r="A244" i="1" s="1"/>
  <c r="A245" i="1" s="1"/>
  <c r="A247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G185" i="27" l="1"/>
  <c r="G184" i="27"/>
  <c r="G182" i="27"/>
  <c r="G181" i="27"/>
  <c r="G180" i="27"/>
  <c r="G179" i="27"/>
  <c r="G178" i="27"/>
  <c r="G177" i="27"/>
  <c r="G176" i="27"/>
  <c r="G175" i="27"/>
  <c r="G174" i="27"/>
  <c r="G173" i="27"/>
  <c r="G172" i="27"/>
  <c r="G171" i="27"/>
  <c r="G170" i="27"/>
  <c r="G169" i="27"/>
  <c r="G168" i="27"/>
  <c r="F186" i="27" l="1"/>
  <c r="G186" i="27"/>
  <c r="G119" i="27" l="1"/>
  <c r="F6" i="27" l="1"/>
  <c r="F7" i="27"/>
  <c r="F8" i="27"/>
  <c r="G8" i="27" s="1"/>
  <c r="F10" i="27"/>
  <c r="G10" i="27" s="1"/>
  <c r="F11" i="27"/>
  <c r="G11" i="27" s="1"/>
  <c r="F12" i="27"/>
  <c r="G12" i="27" s="1"/>
  <c r="F13" i="27"/>
  <c r="G13" i="27" s="1"/>
  <c r="F14" i="27"/>
  <c r="G14" i="27" s="1"/>
  <c r="F21" i="27"/>
  <c r="F22" i="27"/>
  <c r="G22" i="27" s="1"/>
  <c r="F23" i="27"/>
  <c r="G23" i="27" s="1"/>
  <c r="F24" i="27"/>
  <c r="G24" i="27" s="1"/>
  <c r="F25" i="27"/>
  <c r="G25" i="27" s="1"/>
  <c r="G30" i="27"/>
  <c r="G31" i="27"/>
  <c r="G32" i="27"/>
  <c r="G33" i="27"/>
  <c r="G34" i="27"/>
  <c r="G35" i="27"/>
  <c r="G36" i="27"/>
  <c r="G37" i="27"/>
  <c r="F39" i="27"/>
  <c r="G42" i="27"/>
  <c r="G43" i="27"/>
  <c r="G44" i="27"/>
  <c r="G45" i="27"/>
  <c r="G46" i="27"/>
  <c r="G47" i="27"/>
  <c r="G48" i="27"/>
  <c r="G49" i="27"/>
  <c r="G50" i="27"/>
  <c r="F52" i="27"/>
  <c r="F56" i="27"/>
  <c r="G56" i="27" s="1"/>
  <c r="F57" i="27"/>
  <c r="G57" i="27" s="1"/>
  <c r="F58" i="27"/>
  <c r="G58" i="27" s="1"/>
  <c r="F59" i="27"/>
  <c r="G59" i="27" s="1"/>
  <c r="F60" i="27"/>
  <c r="G60" i="27" s="1"/>
  <c r="F61" i="27"/>
  <c r="G61" i="27" s="1"/>
  <c r="F62" i="27"/>
  <c r="G62" i="27" s="1"/>
  <c r="F63" i="27"/>
  <c r="G63" i="27" s="1"/>
  <c r="F64" i="27"/>
  <c r="G64" i="27" s="1"/>
  <c r="F65" i="27"/>
  <c r="G65" i="27" s="1"/>
  <c r="F72" i="27"/>
  <c r="G72" i="27" s="1"/>
  <c r="F73" i="27"/>
  <c r="G73" i="27" s="1"/>
  <c r="F74" i="27"/>
  <c r="G74" i="27" s="1"/>
  <c r="F75" i="27"/>
  <c r="G75" i="27" s="1"/>
  <c r="F76" i="27"/>
  <c r="G76" i="27" s="1"/>
  <c r="G80" i="27"/>
  <c r="G81" i="27"/>
  <c r="G82" i="27"/>
  <c r="G83" i="27"/>
  <c r="F84" i="27"/>
  <c r="G84" i="27" s="1"/>
  <c r="G86" i="27"/>
  <c r="G90" i="27"/>
  <c r="G91" i="27"/>
  <c r="G92" i="27"/>
  <c r="G94" i="27"/>
  <c r="F95" i="27"/>
  <c r="G95" i="27" s="1"/>
  <c r="G96" i="27"/>
  <c r="G97" i="27"/>
  <c r="G98" i="27"/>
  <c r="G99" i="27"/>
  <c r="G100" i="27"/>
  <c r="G106" i="27"/>
  <c r="G107" i="27"/>
  <c r="G108" i="27"/>
  <c r="G109" i="27"/>
  <c r="G110" i="27"/>
  <c r="F111" i="27"/>
  <c r="G116" i="27"/>
  <c r="G117" i="27"/>
  <c r="G121" i="27"/>
  <c r="G122" i="27"/>
  <c r="G123" i="27"/>
  <c r="G124" i="27"/>
  <c r="F125" i="27"/>
  <c r="G130" i="27"/>
  <c r="G131" i="27"/>
  <c r="G132" i="27"/>
  <c r="G133" i="27"/>
  <c r="G134" i="27"/>
  <c r="G135" i="27"/>
  <c r="G136" i="27"/>
  <c r="G137" i="27"/>
  <c r="F138" i="27"/>
  <c r="G145" i="27"/>
  <c r="G146" i="27"/>
  <c r="G147" i="27"/>
  <c r="F149" i="27"/>
  <c r="G154" i="27"/>
  <c r="G155" i="27"/>
  <c r="G156" i="27"/>
  <c r="G157" i="27"/>
  <c r="G158" i="27"/>
  <c r="G159" i="27"/>
  <c r="G160" i="27"/>
  <c r="G161" i="27"/>
  <c r="G162" i="27"/>
  <c r="F163" i="27"/>
  <c r="G191" i="27"/>
  <c r="G194" i="27"/>
  <c r="F203" i="27"/>
  <c r="G208" i="27"/>
  <c r="G209" i="27"/>
  <c r="G210" i="27"/>
  <c r="G211" i="27"/>
  <c r="G212" i="27"/>
  <c r="G241" i="27" s="1"/>
  <c r="G245" i="27" s="1"/>
  <c r="G213" i="27"/>
  <c r="G214" i="27"/>
  <c r="G215" i="27"/>
  <c r="G216" i="27"/>
  <c r="F217" i="27"/>
  <c r="G222" i="27"/>
  <c r="G223" i="27"/>
  <c r="G224" i="27"/>
  <c r="G225" i="27"/>
  <c r="G226" i="27"/>
  <c r="G227" i="27"/>
  <c r="G228" i="27"/>
  <c r="G229" i="27"/>
  <c r="G230" i="27"/>
  <c r="F231" i="27"/>
  <c r="F245" i="27"/>
  <c r="G253" i="27"/>
  <c r="G254" i="27" s="1"/>
  <c r="F254" i="27"/>
  <c r="G257" i="27"/>
  <c r="F261" i="27"/>
  <c r="G266" i="27"/>
  <c r="G267" i="27"/>
  <c r="G268" i="27"/>
  <c r="F271" i="27"/>
  <c r="G276" i="27"/>
  <c r="G277" i="27"/>
  <c r="G278" i="27"/>
  <c r="G279" i="27"/>
  <c r="G280" i="27"/>
  <c r="F281" i="27"/>
  <c r="G286" i="27"/>
  <c r="G287" i="27"/>
  <c r="G288" i="27"/>
  <c r="G289" i="27"/>
  <c r="G290" i="27"/>
  <c r="G291" i="27"/>
  <c r="G292" i="27"/>
  <c r="G293" i="27"/>
  <c r="G294" i="27"/>
  <c r="F295" i="27"/>
  <c r="G300" i="27"/>
  <c r="G301" i="27"/>
  <c r="G302" i="27"/>
  <c r="G303" i="27"/>
  <c r="G304" i="27"/>
  <c r="G305" i="27"/>
  <c r="G306" i="27"/>
  <c r="G307" i="27"/>
  <c r="G308" i="27"/>
  <c r="F309" i="27"/>
  <c r="G313" i="27"/>
  <c r="G314" i="27"/>
  <c r="G315" i="27"/>
  <c r="G316" i="27"/>
  <c r="G317" i="27"/>
  <c r="G318" i="27"/>
  <c r="G319" i="27"/>
  <c r="G320" i="27"/>
  <c r="G321" i="27"/>
  <c r="G322" i="27"/>
  <c r="G323" i="27"/>
  <c r="G324" i="27"/>
  <c r="G325" i="27"/>
  <c r="G326" i="27"/>
  <c r="G327" i="27"/>
  <c r="G328" i="27"/>
  <c r="G329" i="27"/>
  <c r="G330" i="27"/>
  <c r="G331" i="27"/>
  <c r="G332" i="27"/>
  <c r="G333" i="27"/>
  <c r="G334" i="27"/>
  <c r="G335" i="27"/>
  <c r="F337" i="27"/>
  <c r="G341" i="27"/>
  <c r="G342" i="27"/>
  <c r="G343" i="27"/>
  <c r="G344" i="27"/>
  <c r="F345" i="27"/>
  <c r="F347" i="27" s="1"/>
  <c r="G351" i="27"/>
  <c r="G352" i="27"/>
  <c r="G353" i="27"/>
  <c r="G354" i="27"/>
  <c r="G355" i="27"/>
  <c r="G356" i="27"/>
  <c r="G357" i="27"/>
  <c r="G358" i="27"/>
  <c r="G359" i="27"/>
  <c r="G360" i="27"/>
  <c r="G361" i="27"/>
  <c r="G363" i="27"/>
  <c r="G364" i="27"/>
  <c r="F365" i="27"/>
  <c r="G370" i="27"/>
  <c r="G371" i="27"/>
  <c r="G372" i="27"/>
  <c r="G373" i="27"/>
  <c r="G374" i="27"/>
  <c r="G375" i="27"/>
  <c r="G376" i="27"/>
  <c r="G377" i="27"/>
  <c r="G382" i="27"/>
  <c r="G383" i="27"/>
  <c r="F384" i="27"/>
  <c r="F385" i="27"/>
  <c r="G385" i="27" s="1"/>
  <c r="F386" i="27"/>
  <c r="G386" i="27" s="1"/>
  <c r="F395" i="27"/>
  <c r="G395" i="27"/>
  <c r="G400" i="27"/>
  <c r="G401" i="27"/>
  <c r="G402" i="27"/>
  <c r="G403" i="27"/>
  <c r="F404" i="27"/>
  <c r="G404" i="27" s="1"/>
  <c r="F405" i="27"/>
  <c r="G405" i="27" s="1"/>
  <c r="G406" i="27"/>
  <c r="G407" i="27"/>
  <c r="G408" i="27"/>
  <c r="G409" i="27"/>
  <c r="G410" i="27"/>
  <c r="G411" i="27"/>
  <c r="G412" i="27"/>
  <c r="G413" i="27"/>
  <c r="G414" i="27"/>
  <c r="G415" i="27"/>
  <c r="G416" i="27"/>
  <c r="G417" i="27"/>
  <c r="G421" i="27"/>
  <c r="G422" i="27"/>
  <c r="G423" i="27"/>
  <c r="G424" i="27"/>
  <c r="G425" i="27"/>
  <c r="G426" i="27"/>
  <c r="G427" i="27"/>
  <c r="G428" i="27"/>
  <c r="G429" i="27"/>
  <c r="G430" i="27"/>
  <c r="G431" i="27"/>
  <c r="G432" i="27"/>
  <c r="G433" i="27"/>
  <c r="G434" i="27"/>
  <c r="G435" i="27"/>
  <c r="G436" i="27"/>
  <c r="G437" i="27"/>
  <c r="G438" i="27"/>
  <c r="G439" i="27"/>
  <c r="G440" i="27"/>
  <c r="G441" i="27"/>
  <c r="G442" i="27"/>
  <c r="G443" i="27"/>
  <c r="G444" i="27"/>
  <c r="F445" i="27"/>
  <c r="G449" i="27"/>
  <c r="G450" i="27"/>
  <c r="G451" i="27"/>
  <c r="G452" i="27"/>
  <c r="G453" i="27"/>
  <c r="G454" i="27"/>
  <c r="G455" i="27"/>
  <c r="G456" i="27"/>
  <c r="G457" i="27"/>
  <c r="G458" i="27"/>
  <c r="G459" i="27"/>
  <c r="G460" i="27"/>
  <c r="G461" i="27"/>
  <c r="G462" i="27"/>
  <c r="G463" i="27"/>
  <c r="G464" i="27"/>
  <c r="G465" i="27"/>
  <c r="G466" i="27"/>
  <c r="G467" i="27"/>
  <c r="G468" i="27"/>
  <c r="G469" i="27"/>
  <c r="G470" i="27"/>
  <c r="G471" i="27"/>
  <c r="G472" i="27"/>
  <c r="G473" i="27"/>
  <c r="G474" i="27"/>
  <c r="G475" i="27"/>
  <c r="G476" i="27"/>
  <c r="G477" i="27"/>
  <c r="G478" i="27"/>
  <c r="G479" i="27"/>
  <c r="G480" i="27"/>
  <c r="G481" i="27"/>
  <c r="F482" i="27"/>
  <c r="G486" i="27"/>
  <c r="G487" i="27"/>
  <c r="G488" i="27"/>
  <c r="G489" i="27"/>
  <c r="G490" i="27"/>
  <c r="G491" i="27"/>
  <c r="G492" i="27"/>
  <c r="G493" i="27"/>
  <c r="G494" i="27"/>
  <c r="G495" i="27"/>
  <c r="G496" i="27"/>
  <c r="G497" i="27"/>
  <c r="G498" i="27"/>
  <c r="G499" i="27"/>
  <c r="G500" i="27"/>
  <c r="G501" i="27"/>
  <c r="G502" i="27"/>
  <c r="G503" i="27"/>
  <c r="G504" i="27"/>
  <c r="G505" i="27"/>
  <c r="G506" i="27"/>
  <c r="G507" i="27"/>
  <c r="G508" i="27"/>
  <c r="G509" i="27"/>
  <c r="G510" i="27"/>
  <c r="F511" i="27"/>
  <c r="G515" i="27"/>
  <c r="G516" i="27"/>
  <c r="G517" i="27"/>
  <c r="G518" i="27"/>
  <c r="G519" i="27"/>
  <c r="G520" i="27"/>
  <c r="G521" i="27"/>
  <c r="G522" i="27"/>
  <c r="G523" i="27"/>
  <c r="G524" i="27"/>
  <c r="G525" i="27"/>
  <c r="G526" i="27"/>
  <c r="G527" i="27"/>
  <c r="G528" i="27"/>
  <c r="G529" i="27"/>
  <c r="G530" i="27"/>
  <c r="G531" i="27"/>
  <c r="G532" i="27"/>
  <c r="G533" i="27"/>
  <c r="G534" i="27"/>
  <c r="G535" i="27"/>
  <c r="G536" i="27"/>
  <c r="G537" i="27"/>
  <c r="G538" i="27"/>
  <c r="G539" i="27"/>
  <c r="G540" i="27"/>
  <c r="G541" i="27"/>
  <c r="G542" i="27"/>
  <c r="G543" i="27"/>
  <c r="G544" i="27"/>
  <c r="G545" i="27"/>
  <c r="G546" i="27"/>
  <c r="G547" i="27"/>
  <c r="G548" i="27"/>
  <c r="G549" i="27"/>
  <c r="G550" i="27"/>
  <c r="G551" i="27"/>
  <c r="G552" i="27"/>
  <c r="G553" i="27"/>
  <c r="G554" i="27"/>
  <c r="G555" i="27"/>
  <c r="G556" i="27"/>
  <c r="G557" i="27"/>
  <c r="F558" i="27"/>
  <c r="G562" i="27"/>
  <c r="G563" i="27"/>
  <c r="G564" i="27"/>
  <c r="G565" i="27"/>
  <c r="G566" i="27"/>
  <c r="G567" i="27"/>
  <c r="G568" i="27"/>
  <c r="G569" i="27"/>
  <c r="G570" i="27"/>
  <c r="G571" i="27"/>
  <c r="G572" i="27"/>
  <c r="G573" i="27"/>
  <c r="G574" i="27"/>
  <c r="G575" i="27"/>
  <c r="G576" i="27"/>
  <c r="G577" i="27"/>
  <c r="G578" i="27"/>
  <c r="G579" i="27"/>
  <c r="G580" i="27"/>
  <c r="G581" i="27"/>
  <c r="G582" i="27"/>
  <c r="G583" i="27"/>
  <c r="G584" i="27"/>
  <c r="G585" i="27"/>
  <c r="G586" i="27"/>
  <c r="G587" i="27"/>
  <c r="G588" i="27"/>
  <c r="G589" i="27"/>
  <c r="G590" i="27"/>
  <c r="G591" i="27"/>
  <c r="G592" i="27"/>
  <c r="G593" i="27"/>
  <c r="G594" i="27"/>
  <c r="G595" i="27"/>
  <c r="G596" i="27"/>
  <c r="G597" i="27"/>
  <c r="G598" i="27"/>
  <c r="G599" i="27"/>
  <c r="G600" i="27"/>
  <c r="G601" i="27"/>
  <c r="G602" i="27"/>
  <c r="G603" i="27"/>
  <c r="G604" i="27"/>
  <c r="G605" i="27"/>
  <c r="G606" i="27"/>
  <c r="G607" i="27"/>
  <c r="G608" i="27"/>
  <c r="G609" i="27"/>
  <c r="G610" i="27"/>
  <c r="G611" i="27"/>
  <c r="F612" i="27"/>
  <c r="F636" i="27"/>
  <c r="G636" i="27"/>
  <c r="F645" i="27"/>
  <c r="G645" i="27"/>
  <c r="G654" i="27"/>
  <c r="G345" i="27" l="1"/>
  <c r="G347" i="27" s="1"/>
  <c r="G271" i="27"/>
  <c r="G149" i="27"/>
  <c r="G445" i="27"/>
  <c r="G258" i="27"/>
  <c r="G281" i="27"/>
  <c r="G261" i="27"/>
  <c r="G203" i="27"/>
  <c r="G125" i="27"/>
  <c r="G111" i="27"/>
  <c r="G612" i="27"/>
  <c r="G482" i="27"/>
  <c r="F387" i="27"/>
  <c r="F389" i="27" s="1"/>
  <c r="G365" i="27"/>
  <c r="G309" i="27"/>
  <c r="G231" i="27"/>
  <c r="G558" i="27"/>
  <c r="F418" i="27"/>
  <c r="G138" i="27"/>
  <c r="G511" i="27"/>
  <c r="G295" i="27"/>
  <c r="G217" i="27"/>
  <c r="G163" i="27"/>
  <c r="G52" i="27"/>
  <c r="G337" i="27"/>
  <c r="G39" i="27"/>
  <c r="F27" i="27"/>
  <c r="F15" i="27"/>
  <c r="G6" i="27"/>
  <c r="G66" i="27"/>
  <c r="G418" i="27"/>
  <c r="G77" i="27"/>
  <c r="G384" i="27"/>
  <c r="G387" i="27" s="1"/>
  <c r="G389" i="27" s="1"/>
  <c r="F93" i="27"/>
  <c r="F85" i="27"/>
  <c r="G85" i="27" s="1"/>
  <c r="G87" i="27" s="1"/>
  <c r="F77" i="27"/>
  <c r="F66" i="27"/>
  <c r="G21" i="27"/>
  <c r="G27" i="27" s="1"/>
  <c r="G7" i="27"/>
  <c r="G15" i="27" l="1"/>
  <c r="G93" i="27"/>
  <c r="G101" i="27" s="1"/>
  <c r="F101" i="27"/>
  <c r="F87" i="27"/>
</calcChain>
</file>

<file path=xl/sharedStrings.xml><?xml version="1.0" encoding="utf-8"?>
<sst xmlns="http://schemas.openxmlformats.org/spreadsheetml/2006/main" count="3991" uniqueCount="822">
  <si>
    <t xml:space="preserve">Антибиотиктерге сезімталдықты анықтаумен  микрофлораға несептің бак. себуі  </t>
  </si>
  <si>
    <t xml:space="preserve">Антибиотиктерге сезімталдықты анықтаумен  микрофлораға өттің бак. себуі  </t>
  </si>
  <si>
    <t xml:space="preserve">Антибиотиктерге сезімталдықты анықтаумен патогенді микрофлораға нәжістің бак. себуі  </t>
  </si>
  <si>
    <t xml:space="preserve">Антибиотиктерге сезімталдықты анықтаумен  микрофлораға қақырықтың бак. себуі  </t>
  </si>
  <si>
    <t xml:space="preserve">Антибиотиктерге сезімталдықты анықтаумен  дисбактериозге нәжістің бак. себуі  </t>
  </si>
  <si>
    <t xml:space="preserve">Антибиотиктерге сезімталдықты анықтаумен  микрофлораға қанның бак. себуі  </t>
  </si>
  <si>
    <t xml:space="preserve">Шығын материалдарын пациенттің қолына бере отырып микробиологиялық зерттемелерге материалдар (нәжіске арналған флакон, құты, ортасы бар тампон, ортасыз тампон, пробирка) алу </t>
  </si>
  <si>
    <t>3-5</t>
  </si>
  <si>
    <t>Гонорея (Neisseria gonorrhoeae)</t>
  </si>
  <si>
    <t>Цитомегаловирус (CMV)</t>
  </si>
  <si>
    <t>Кандидоз (Candida albicans)</t>
  </si>
  <si>
    <t>Трихомониаз (Trichomonas vaginalis)</t>
  </si>
  <si>
    <t>Гарднереллез (Gardnerella vaginalis)</t>
  </si>
  <si>
    <t>Уреаплазмоз (Ureaplasma species)</t>
  </si>
  <si>
    <t>Микоплазмоз (Mycoplasma genitalium)</t>
  </si>
  <si>
    <t>Хламидиоз (Chlamydia trachomatis)</t>
  </si>
  <si>
    <t>Бруцеллез IgG</t>
  </si>
  <si>
    <t>Бруцеллез IgА</t>
  </si>
  <si>
    <t>Листериоз IgG</t>
  </si>
  <si>
    <t>Хламидиоз IgM</t>
  </si>
  <si>
    <t>Хламидиоз IgG</t>
  </si>
  <si>
    <t>Трихомониаз IgМ</t>
  </si>
  <si>
    <t>Трихомониаз IgG</t>
  </si>
  <si>
    <t>Уреаплазмоз IgМ</t>
  </si>
  <si>
    <t>Уреаплазмоз IgG</t>
  </si>
  <si>
    <t>Микоплазмоз IgМ</t>
  </si>
  <si>
    <t>Микоплазмоз IgG</t>
  </si>
  <si>
    <t>Описторхоз IgG</t>
  </si>
  <si>
    <t>Лямблиоз IgG</t>
  </si>
  <si>
    <t>Эхинококкоз IgG</t>
  </si>
  <si>
    <t>Аскаридоз IgG</t>
  </si>
  <si>
    <t>АЧТВ</t>
  </si>
  <si>
    <t>Фибриноген</t>
  </si>
  <si>
    <t>ПВ-по-МНО</t>
  </si>
  <si>
    <t>ЦИТОЛОГИЯ</t>
  </si>
  <si>
    <t>Микрореакция</t>
  </si>
  <si>
    <t>Остеокальцин</t>
  </si>
  <si>
    <t>Beta-Cross laps</t>
  </si>
  <si>
    <t>С-пептид</t>
  </si>
  <si>
    <t>Инсулин</t>
  </si>
  <si>
    <t xml:space="preserve">Кортизол </t>
  </si>
  <si>
    <t>Тестостерон</t>
  </si>
  <si>
    <t>Прогестерон</t>
  </si>
  <si>
    <t>Эстрадиол</t>
  </si>
  <si>
    <t>Пролактин</t>
  </si>
  <si>
    <t>Паратгормон</t>
  </si>
  <si>
    <t>Магний</t>
  </si>
  <si>
    <t>Креатинин</t>
  </si>
  <si>
    <t>Альбумин</t>
  </si>
  <si>
    <t>α-амилаза (диастаза)</t>
  </si>
  <si>
    <t>Антистрептолизин О (АСЛО)</t>
  </si>
  <si>
    <t>IgЕ (иммуноглобулин Е)</t>
  </si>
  <si>
    <t>IgG (иммуноглобулин G)</t>
  </si>
  <si>
    <t>IgM (иммуноглобулин М)</t>
  </si>
  <si>
    <t>IgA (иммуноглобулин А)</t>
  </si>
  <si>
    <t>Ферритин</t>
  </si>
  <si>
    <t xml:space="preserve">Трансферрин  </t>
  </si>
  <si>
    <t>Магний (Мg)</t>
  </si>
  <si>
    <t>Аполипопротеин В</t>
  </si>
  <si>
    <t>Аполипопротеин А1</t>
  </si>
  <si>
    <t>Холестерин-ЛПНП</t>
  </si>
  <si>
    <t>Холестерин-ЛПВП</t>
  </si>
  <si>
    <t>Креатинкиназа (КФК)</t>
  </si>
  <si>
    <t>Липаза</t>
  </si>
  <si>
    <t>Лактат</t>
  </si>
  <si>
    <t>Лактатдегидрогеназа (ЛДГ)</t>
  </si>
  <si>
    <t>Гаммаглютамилтрансфераза (ГГТП)</t>
  </si>
  <si>
    <t>Аспартатаминотрансфераза (АСТ)</t>
  </si>
  <si>
    <t>Аланинаминотрансфераза (АЛТ)</t>
  </si>
  <si>
    <t>ГЕМАТОЛОГИЯ</t>
  </si>
  <si>
    <t>Материал</t>
  </si>
  <si>
    <t>ТЕСТ</t>
  </si>
  <si>
    <t>№</t>
  </si>
  <si>
    <t>Микоплазмоз IgA</t>
  </si>
  <si>
    <t>Уреаплазмоз IgA</t>
  </si>
  <si>
    <t>КАРДИОРИСК</t>
  </si>
  <si>
    <t>Глюкоза</t>
  </si>
  <si>
    <t>Аланинаминотрансфераза</t>
  </si>
  <si>
    <t>Аспартатаминотрансфераза</t>
  </si>
  <si>
    <t>α-Амилаза</t>
  </si>
  <si>
    <t>Гаммаглютамилтрансфераза</t>
  </si>
  <si>
    <t>Лактатдегидрогеназа</t>
  </si>
  <si>
    <t>Антистрептолизин О</t>
  </si>
  <si>
    <t>Фосфор</t>
  </si>
  <si>
    <t>2-3</t>
  </si>
  <si>
    <t>ДГЭА-сульфат (дегидроэпиандростерон-сульфат)</t>
  </si>
  <si>
    <t>7</t>
  </si>
  <si>
    <t xml:space="preserve">Прокальцитонин (ПКТ, PCT) </t>
  </si>
  <si>
    <t>экссудат, транссудат</t>
  </si>
  <si>
    <t>5-7</t>
  </si>
  <si>
    <t>2</t>
  </si>
  <si>
    <t>7-14</t>
  </si>
  <si>
    <t>Лямблиоз IgМ</t>
  </si>
  <si>
    <t>Описторхоз IgМ</t>
  </si>
  <si>
    <t>Токсокароз IgG</t>
  </si>
  <si>
    <t>Трихинеллез IgG</t>
  </si>
  <si>
    <t>Лейкоцитарлы формуламен клиникалық қан талдау (ҚЖТ)</t>
  </si>
  <si>
    <t>Ретикулоцитті есептеу</t>
  </si>
  <si>
    <t>ИММУНОГЕМАТОЛОГИЯЛЫҚ ЗЕРТТЕУЛЕР</t>
  </si>
  <si>
    <t>ҚАННЫҢ БИОХИМИЯЛЫҚ ЗЕРТТЕЛУІ</t>
  </si>
  <si>
    <t>Сілтілі фосфатаза (СФ)</t>
  </si>
  <si>
    <t>Ұйқы безі амилазасы</t>
  </si>
  <si>
    <t>Жалпы ақуыз</t>
  </si>
  <si>
    <t xml:space="preserve">Жалпы билирубин </t>
  </si>
  <si>
    <t>Тура билирубин</t>
  </si>
  <si>
    <t>Несеп қышқылы</t>
  </si>
  <si>
    <t>Глюкоза (қан қанты)</t>
  </si>
  <si>
    <t xml:space="preserve">Гликозилирлі гемоглобин </t>
  </si>
  <si>
    <t>Жалпы холестерин</t>
  </si>
  <si>
    <t>Жалпы кальций (Са)</t>
  </si>
  <si>
    <t xml:space="preserve">Бейорганикалық фосфор </t>
  </si>
  <si>
    <t xml:space="preserve">Темір (Fe)  </t>
  </si>
  <si>
    <t>Церуллоплазмин (мыстың алмасуы)</t>
  </si>
  <si>
    <t xml:space="preserve">Сарысудың жасырын теміржалғағыш қабілеті    </t>
  </si>
  <si>
    <t>В12 дәрумені</t>
  </si>
  <si>
    <t>С-реактивті ақуыз</t>
  </si>
  <si>
    <t>С3 комплемент құрамы</t>
  </si>
  <si>
    <t xml:space="preserve">С4 комплемент құрамы </t>
  </si>
  <si>
    <t>Ревматоидты фактор (РФ)</t>
  </si>
  <si>
    <t>Ақуызды фракциялар (ақуыз электрофорезі)</t>
  </si>
  <si>
    <t>НЕСЕПТІҢ БИОХИМИЯЛЫҚ ЗЕРТТЕЛУІ</t>
  </si>
  <si>
    <t>Глюкоза (қант)</t>
  </si>
  <si>
    <t>ЖАЛПЫ КЛИНИКАЛЫҚ ЗЕРТТЕУЛЕР</t>
  </si>
  <si>
    <t>Несептің физико-химиялық микроскопиямен зерттелуі</t>
  </si>
  <si>
    <t>Нечипоренко тәсілімен жасалған несеп талдауы</t>
  </si>
  <si>
    <t>Тазалық дәрежесін тексеретін жағынды</t>
  </si>
  <si>
    <t>ТТГ (тиреотропты гормон) ультрасезімталды</t>
  </si>
  <si>
    <t>Т3 (трийодтиронин) жалпы</t>
  </si>
  <si>
    <t>Т4 (тироксин) жалпы</t>
  </si>
  <si>
    <t xml:space="preserve">Анти-ТГ (тиреоглобулинге антиденелер)  </t>
  </si>
  <si>
    <t>ТТГ рецепторынына антиденелер</t>
  </si>
  <si>
    <t>Анти-ТПО (микросомалды тиреопероксидазаға антиденелер)</t>
  </si>
  <si>
    <t>ФСГ (фолликулостимулдайтын гормон)</t>
  </si>
  <si>
    <t>ЛГ (лютеиниздейтін гормон)</t>
  </si>
  <si>
    <t>ХГЧ (хорионикалық гонадотропин)</t>
  </si>
  <si>
    <t>АКТГ (адренокортикотропты гормон)</t>
  </si>
  <si>
    <t>Соматотропты гормон (Cоматотропин, СТГ,Өсу гормоны , Growth hormone, GH)</t>
  </si>
  <si>
    <t>Гистондарға антиделер (Anti Hyston)</t>
  </si>
  <si>
    <t>Антимитохондриалды антиденелер (AMA-M2)</t>
  </si>
  <si>
    <t>Қандағы антиспермалдық антиденелер</t>
  </si>
  <si>
    <t>ОНКОМАРКЕРЛЕР</t>
  </si>
  <si>
    <t>АФП - альфафетопротеин (бауыр, аналық жыныс безі)</t>
  </si>
  <si>
    <t>РЭА (ішек)</t>
  </si>
  <si>
    <t>Антиген CA 19-9 (асқазан, ұйқы безі)</t>
  </si>
  <si>
    <t>ПСА (простатоспецификалық антиген) жалпы (сезімталды)</t>
  </si>
  <si>
    <t>Антиген CA 15-3 (сүт безі)</t>
  </si>
  <si>
    <t>Тиреоглобулин (қалқанша безі)</t>
  </si>
  <si>
    <t>CYFRA  (өкпе, қуық)</t>
  </si>
  <si>
    <t>Нейрон-спецификалық енолаза (орталық және перифериялық жүйке жүйесі, өкпе, эндокринді жүйе)</t>
  </si>
  <si>
    <t>S100 (меланома, бас миы)</t>
  </si>
  <si>
    <t>СҮЙЕК ТАЛШЫҒЫНЫҢ АЛМАСУ МАРКЕРІ</t>
  </si>
  <si>
    <t xml:space="preserve"> СЕПСИС МАРКЕРІ</t>
  </si>
  <si>
    <t>ДӘРІЛІК МОНИТОРИНГ</t>
  </si>
  <si>
    <t>HBsAg (V2) (гепатит В - үстіртін немесе австралия антигені)</t>
  </si>
  <si>
    <t>Anti-Rub IgG (қызамық вирусына IgG классының антиденелері)</t>
  </si>
  <si>
    <t>Anti-Rub IgМ (қызамық вирусына IgМ классының антиденелері)</t>
  </si>
  <si>
    <t>Anti-Toxo IgM (Toxoplasma gondii  IgМ классының антиденелері)</t>
  </si>
  <si>
    <t>Anti-Toxo IgG (Toxoplasma gondii  IgG классының антиденелері)</t>
  </si>
  <si>
    <t>Anti-CMV-IgG (Цитомегаловирусқа IgG классының антиденелері)</t>
  </si>
  <si>
    <t>Anti-CMV-IgM (Цитомегаловирусқа IgМ классының антиденелері)</t>
  </si>
  <si>
    <t>Үшглицеридтер</t>
  </si>
  <si>
    <t>Несепнәр</t>
  </si>
  <si>
    <t>Сифилис (Treponema pallidum жалпы антиденелер)</t>
  </si>
  <si>
    <t>Вассерман реакциясы</t>
  </si>
  <si>
    <t>МЕРЕЗ</t>
  </si>
  <si>
    <t>Хламидияға зерттеу</t>
  </si>
  <si>
    <t>Токсоплазмоз (Toxoplasma gondii) қанда</t>
  </si>
  <si>
    <t>Цитомегаловирус (CMV) қанда</t>
  </si>
  <si>
    <t>Тексеруге қан алу үшін пациентке шығу</t>
  </si>
  <si>
    <t>Қан алу</t>
  </si>
  <si>
    <t>Несеп алу (несепке арналған құты)</t>
  </si>
  <si>
    <t>БАСҚА ҚЫЗМЕТТЕР</t>
  </si>
  <si>
    <t>Дисконт картаны ауыстыру</t>
  </si>
  <si>
    <t>саны</t>
  </si>
  <si>
    <t>сарысу</t>
  </si>
  <si>
    <t xml:space="preserve">несеп </t>
  </si>
  <si>
    <t>сапа</t>
  </si>
  <si>
    <t>жағынды</t>
  </si>
  <si>
    <t>шығу</t>
  </si>
  <si>
    <t>қан</t>
  </si>
  <si>
    <t xml:space="preserve">  ЖҮРЕК-ТАМЫР АУРУЛАРЫНЫҢ ТӘУЕКЕЛ МАРКЕРЛЕРІ ЖӘНЕ КАРДИО ӨЗІНДІК АҚУЫЗДАР</t>
  </si>
  <si>
    <t xml:space="preserve"> "Остеопороз" профилі</t>
  </si>
  <si>
    <t>Прайс бойынша бағасы</t>
  </si>
  <si>
    <t xml:space="preserve">Мерзімі, күні </t>
  </si>
  <si>
    <t xml:space="preserve">Нәтиже </t>
  </si>
  <si>
    <t>Барлығы:</t>
  </si>
  <si>
    <t xml:space="preserve">Жалпы кальций </t>
  </si>
  <si>
    <t>сары су</t>
  </si>
  <si>
    <t>"Анемия диагностикасы" профилі</t>
  </si>
  <si>
    <t xml:space="preserve">Қор-ды </t>
  </si>
  <si>
    <t xml:space="preserve">Мерзім,күн </t>
  </si>
  <si>
    <t>ЭДТА қан</t>
  </si>
  <si>
    <t>Лейкоцитарлық формуласымен клиникалы қан талдауы (ҚЖТ)</t>
  </si>
  <si>
    <t>Бүйректі тексеру</t>
  </si>
  <si>
    <t>сап.</t>
  </si>
  <si>
    <t>Қор-ды</t>
  </si>
  <si>
    <t>Несептің жалпы талдауы</t>
  </si>
  <si>
    <t>несеп</t>
  </si>
  <si>
    <t xml:space="preserve">мерзімі, күн </t>
  </si>
  <si>
    <t>Қанның глюкозасы</t>
  </si>
  <si>
    <t>Гликирленген гемоглобин</t>
  </si>
  <si>
    <t>Несеп глюкозасы</t>
  </si>
  <si>
    <t>Несептегі кетондар</t>
  </si>
  <si>
    <t>мерзім, күн</t>
  </si>
  <si>
    <t>"Ревматологиялық" профиль</t>
  </si>
  <si>
    <t xml:space="preserve"> 2 нұсқа. Толық</t>
  </si>
  <si>
    <t xml:space="preserve"> 1 нұсқа. Стандартты</t>
  </si>
  <si>
    <t>жоқ</t>
  </si>
  <si>
    <t>Бағасы, теңге</t>
  </si>
  <si>
    <t xml:space="preserve">Мерзімі, күн </t>
  </si>
  <si>
    <t>сап/сан</t>
  </si>
  <si>
    <t>Ревматоидты фактор</t>
  </si>
  <si>
    <t>Мерзім, күн</t>
  </si>
  <si>
    <t xml:space="preserve"> 3 нұсқа. Кеңейтілген</t>
  </si>
  <si>
    <t>Лейкоцитарлық формуламен қанның клиникалық талдауы</t>
  </si>
  <si>
    <t>С3 комплемент компоненті</t>
  </si>
  <si>
    <t>С4 комплемент компоненті</t>
  </si>
  <si>
    <t>Лейкоцитарлық формуламен қанның клиникалық анализі</t>
  </si>
  <si>
    <t>мерзімі, күн</t>
  </si>
  <si>
    <t xml:space="preserve">Тік билирубин </t>
  </si>
  <si>
    <t>Жалпы билирубин</t>
  </si>
  <si>
    <t>Сілтілі фосфатаза</t>
  </si>
  <si>
    <t>"Бауырды тексеру" профилі</t>
  </si>
  <si>
    <t>Триглицеридтер</t>
  </si>
  <si>
    <t xml:space="preserve">Жалпы холестерин </t>
  </si>
  <si>
    <t>С-реактивті ақуыз Кардио (жоғары сезімтал)</t>
  </si>
  <si>
    <t>Мерзімі, күн</t>
  </si>
  <si>
    <t>1 нұсқа. Стандартты</t>
  </si>
  <si>
    <t>БИОМАТЕРИАЛ АЛУ БОЙЫНША ҚЫЗМЕТТЕР</t>
  </si>
  <si>
    <t>Жануарлар</t>
  </si>
  <si>
    <t>Ағаштар</t>
  </si>
  <si>
    <t>Шаң</t>
  </si>
  <si>
    <t>Кенелер</t>
  </si>
  <si>
    <t>Зең және саңырауқұлақтар</t>
  </si>
  <si>
    <t>Токсиндер</t>
  </si>
  <si>
    <t>Гельминттер</t>
  </si>
  <si>
    <t>Маталар</t>
  </si>
  <si>
    <t>қақырық</t>
  </si>
  <si>
    <t>өт</t>
  </si>
  <si>
    <t>нәжіс</t>
  </si>
  <si>
    <t>өкпе қабынан сұйықтық</t>
  </si>
  <si>
    <t>Антибиотикке сезімталдықты анықтаумен микрофлораға сол көздің конъюктивасынан жақпаның бак себуі</t>
  </si>
  <si>
    <t>Антибиотикке сезімталдықты анықтаумен микрофлораға оң көздің конъюктивасынан жақпаның бак. себу</t>
  </si>
  <si>
    <t>Антибиотикке сезімталдықты анықтаумен сол құлақтан жақпаның бак. себуі</t>
  </si>
  <si>
    <t>Антибиотикке сезімталдықты анықтаумен оң құлақтан жақпаның бак. себуі</t>
  </si>
  <si>
    <t xml:space="preserve">Антибиотикке сезімталдықты анықтаумен биосұйықтықтың (экссудат, транссудат) бак. себуі </t>
  </si>
  <si>
    <t xml:space="preserve">Антибиотикке сезімталдықты анықтаумен  сол жақ сүт безі секретінің бак. себуі </t>
  </si>
  <si>
    <t>сүт безінің секреті</t>
  </si>
  <si>
    <t>Антибиотикке сезімталдықты анықтаумен  оң жақ сүт безі секретінің бак. себуі</t>
  </si>
  <si>
    <t>Вальпрой қышқылы (Acidum Valproicum, Депакин, Конвулекс)</t>
  </si>
  <si>
    <t>Жүктеліктің 2 триместрдің пренаталдық трисомиялық скрининг , PRISCA-2 ( жүктеліктің 2 триместрдің биохимиялық скрининг,  2 триместрдің «үш мәрте тесті»)</t>
  </si>
  <si>
    <t>Холестерин-ТТЛП</t>
  </si>
  <si>
    <t>Холестерин-ЖТЛП</t>
  </si>
  <si>
    <t xml:space="preserve">Органикасыз фосфор </t>
  </si>
  <si>
    <t>Т3 (трийодтиронин) еркін</t>
  </si>
  <si>
    <t>Т4 (тироксин) еркін</t>
  </si>
  <si>
    <t>17-ОН Прогестерон (17-ОП)</t>
  </si>
  <si>
    <t>Жыныс гормондарын байланыстыратын глобулин (ЖГБГ, Sex hormone-binding globulin) Еркін тестестеронның индексі Тестерон мен ЖГБГ қатарынан тапсырыс берген жағдайда тегін есептеледі.</t>
  </si>
  <si>
    <t>Антиген CA 72-4 (асқазан, анабездері)</t>
  </si>
  <si>
    <t>ПСА (простатоспецификалық антиген) еркін</t>
  </si>
  <si>
    <t xml:space="preserve">Микоплазмозға зерттеу </t>
  </si>
  <si>
    <t>Уреаплазмозға зерттеу</t>
  </si>
  <si>
    <t>2 инфекцияға</t>
  </si>
  <si>
    <t>3 инфекцияға</t>
  </si>
  <si>
    <t>Жыныстық герпес вирусы IgG</t>
  </si>
  <si>
    <t xml:space="preserve"> ЭДТА-мен қан</t>
  </si>
  <si>
    <t>ЭДТА-мен қан</t>
  </si>
  <si>
    <t>Герпес I, II түрлері (HSV I,II)</t>
  </si>
  <si>
    <t>Адамнын вирус папилломысы 16-18 (сапалы)</t>
  </si>
  <si>
    <t>Адамнын вирус папилломысы 16-18 (санды)</t>
  </si>
  <si>
    <t>қырын</t>
  </si>
  <si>
    <t xml:space="preserve">Саңырауқұлаққа қарсы препараттарға сезімталдықты анықтаумен  саңырауқұлақ микрофлорасына аңқадан жақпаның бак. себуі </t>
  </si>
  <si>
    <t xml:space="preserve">Саңырауқұлаққа қарсы препараттарға сезімталдықты анықтаумен  цервикалды каналдан жақпаның бак. себуі </t>
  </si>
  <si>
    <t xml:space="preserve">Саңырауқұлаққа қарсы препараттарға сезімталдықты анықтаумен  кандидозға сол құлақтан жақпаның бак. себуі </t>
  </si>
  <si>
    <t xml:space="preserve">Саңырауқұлаққа қарсы препараттарға сезімталдықты анықтаумен  кандидозға қақырықтың бак. себуі </t>
  </si>
  <si>
    <t>ұрық</t>
  </si>
  <si>
    <t xml:space="preserve">Антибиотиктерге сезімталдықты анықтаумен  микрофлораға ұрықтің бак. себуі  </t>
  </si>
  <si>
    <t>қынаптан алынған қырыны</t>
  </si>
  <si>
    <t>Na цитраты</t>
  </si>
  <si>
    <t>Антибиотикке сезімталдықты анықтаумен алтындай стафилококке аңқадан алынған жақпаның бак. себуі</t>
  </si>
  <si>
    <t>Антибиотикке сезімталдықты анықтаумен алтындай стафилококке мұрыннан алынған жақпаның бак. себуі</t>
  </si>
  <si>
    <t>Антибиотикке сезімталдықты анықтаумен алтындай стафилококке цервикалды каналдан алынған жақпаның бак. себуі</t>
  </si>
  <si>
    <t>Антибиотикке сезімталдықты анықтаумен микрофлораға аңқадан алынған  жақпаның бак. себу</t>
  </si>
  <si>
    <t>Антибиотикке сезімталдықты анықтаумен микрофлораға мұрыннан алынған  жақпаның бак. себу</t>
  </si>
  <si>
    <t>Антибиотикке сезімталдықты анықтаумен микрофлораға өкпеқап сұйықтығын  бак. себу</t>
  </si>
  <si>
    <t>Антибиотикке сезімталдықты анықтаумен микрофлораға синовия сұйықтығын  бак. себу</t>
  </si>
  <si>
    <t>синовия сұйықтық</t>
  </si>
  <si>
    <t>Антибиотикке сезімталдықты анықтаумен алтындай стафилококке вагина  секретін бак. себуі</t>
  </si>
  <si>
    <t>вагина секреті</t>
  </si>
  <si>
    <t>Антибиотикке сезімталдықты анықтаумен микрофлораға вагина  секретін бак. себу</t>
  </si>
  <si>
    <t>Антибиотикке сезімталдықты анықтаумен микрофлораға  цервикалды каналдан алынған жақпаның бак. себуі</t>
  </si>
  <si>
    <t>құлақтан бөленетін заттар,       жақпа</t>
  </si>
  <si>
    <t>Антибиотикке сезімталдықты анықтаумен  аңқадан алынған жақпаның бак. себуі</t>
  </si>
  <si>
    <t>уретрадан бөленетін заттар</t>
  </si>
  <si>
    <t>терінің бетінен сыртқы жарадан  жақпасы</t>
  </si>
  <si>
    <t xml:space="preserve">Антибиотикке сезімталдықты анықтаумен терінің бетінен сыртқы жарадан  бөленетін заттардың жақпаның бак. себуі </t>
  </si>
  <si>
    <t xml:space="preserve">Антибиотикке сезімталдықты анықтаумен  терең жарадан  бөленетін заттардың жақпаның бак. себуі </t>
  </si>
  <si>
    <t>жарадан бөленетін заттар</t>
  </si>
  <si>
    <t xml:space="preserve">Саңырауқұлаққа қарсы препараттарға сезімталдықты анықтаумен саңырауқұлаққа микрофлорасына мұрыннан алынған  жақпаның бак. себуі </t>
  </si>
  <si>
    <t xml:space="preserve">Саңырауқұлаққа қарсы препараттарға сезімталдықты анықтаумен  кандидозға вагина  секретін бак. себуі </t>
  </si>
  <si>
    <t>вагинадан бөленетін заттар</t>
  </si>
  <si>
    <t xml:space="preserve">Саңырауқұлаққа қарсы препараттарға сезімталдықты анықтаумен  кандидозға оң құлақтан жақпаның бак. себуі </t>
  </si>
  <si>
    <t>Саңырауқұлаққа қарсы препараттарға сезімталдықты анықтаумен  кандидозға  аңқадан алынған жақпаның бак. себуі</t>
  </si>
  <si>
    <t xml:space="preserve">Саңырауқұлаққа қарсы препараттарға сезімталдықты анықтаумен  кандидозға терең жарадан  бөленетін заттардың жақпаның бак. себуі </t>
  </si>
  <si>
    <t>простата сөлі</t>
  </si>
  <si>
    <t xml:space="preserve">Антибиотиктерге сезімталдықты анықтаумен  микрофлораға простата сөлінің бак. себуі  </t>
  </si>
  <si>
    <t xml:space="preserve">Антибиотикке сезімталдықты анықтаусыз алтындай стафилококке аңқадан /мұрыннан алынған  жақпаның бак. себуі </t>
  </si>
  <si>
    <t xml:space="preserve">Антибиотикке сезімталдықты анықтаумен микрофлораға  уретра бөленеттін заттардың бак. себуі </t>
  </si>
  <si>
    <t xml:space="preserve">Саңырауқұлаққа қарсы препараттарға сезімталдықты анықтаумен  кандидозға  уретра бөленеттін заттардың  бак. себуі </t>
  </si>
  <si>
    <t xml:space="preserve">Гонококкты инфекцияны анықтау  уретра бөленеттін заттардың  микроскопиялық зерттеме </t>
  </si>
  <si>
    <t xml:space="preserve">3 нұсқа. Кеңейтілген </t>
  </si>
  <si>
    <t>Атероген индексі</t>
  </si>
  <si>
    <t>Натриуреттік гармон  (В-типі) N-сонғысы пропептид (NT-proBNP, N-terminal pro-brain natriuretic peptide, pro-B-type natriuretic peptide)</t>
  </si>
  <si>
    <t>Циклдiк цитруллинген пептидке антиденелер (ЦЦПА, anti-CCP, Ревматоидты артриттің маркері)</t>
  </si>
  <si>
    <t>Қантты диабет диагностикасы</t>
  </si>
  <si>
    <t>ЭДТА мен қан</t>
  </si>
  <si>
    <t>Паразитоздар</t>
  </si>
  <si>
    <t>Герпес I, II типы (HSV I,II)</t>
  </si>
  <si>
    <t>(Rotor-Gene 6000-шi анализатор) нақты уақыт тәртiбiндегi ПЦР</t>
  </si>
  <si>
    <t>ГОРМОНДАР                                                                                                                                                                      (Электрохемилюминисцентті тәсіл)</t>
  </si>
  <si>
    <t>HCV  (С гепатит)</t>
  </si>
  <si>
    <t>Anti-HAV IgM (А гепатиті)</t>
  </si>
  <si>
    <t>HBsAg (V2) (В гепатиті - үстіртін немесе австралия антигені)</t>
  </si>
  <si>
    <t>Anti-HCV (С гепатиті)</t>
  </si>
  <si>
    <t xml:space="preserve">Тромбин уақыты </t>
  </si>
  <si>
    <t>Соз (Neisseria gonorrhoeae)</t>
  </si>
  <si>
    <t>Қалқанша бездi тексеру</t>
  </si>
  <si>
    <t xml:space="preserve">Еркек денсаулығы </t>
  </si>
  <si>
    <t xml:space="preserve">Әйел денсаулығы </t>
  </si>
  <si>
    <t xml:space="preserve">Ер онкопрофилі  </t>
  </si>
  <si>
    <t>Әйел онкопрофилі</t>
  </si>
  <si>
    <t xml:space="preserve">Интимді профилі (ИФА) </t>
  </si>
  <si>
    <t xml:space="preserve">"Интимді" профилі (ПЦР әйел адамнан) </t>
  </si>
  <si>
    <t>Антиген СА 125 (аналық бездері)</t>
  </si>
  <si>
    <t>ЖҰҚПАЛЫ АУРУЛАРДЫҢ СЕРОЛОГИЯЛЫҚ МАРКЕРЛЕРІ (ИФА)</t>
  </si>
  <si>
    <t>ҚАЛА ІШІНДЕ КӨЛІКТІК ҚЫЗМЕТ КӨРСЕТУ</t>
  </si>
  <si>
    <t>БИОМАТЕРИАЛДЫ АЛУ БОЙЫНША ҚЫЗМЕТТЕР</t>
  </si>
  <si>
    <t>сілемей үстінің жағыңдысы</t>
  </si>
  <si>
    <t>Альдостерон</t>
  </si>
  <si>
    <t>Гомоцистеин</t>
  </si>
  <si>
    <t>Герпес вирусы IgG</t>
  </si>
  <si>
    <t>Герпес вирусы IgM</t>
  </si>
  <si>
    <t>I бойдың инсулин тәрізді факторы  (ИФР-1, Соматомедин-С, insulin-like growth factor I, IGF-1)</t>
  </si>
  <si>
    <t>Жиынтықты антиядерлы антиденелер скринингі (ANA screen)</t>
  </si>
  <si>
    <t>Экстракцияланған ядерлыантиденелер (ENA screen)</t>
  </si>
  <si>
    <t>β-ХГЧ антиденесі</t>
  </si>
  <si>
    <t>иә</t>
  </si>
  <si>
    <t>Шығынсыз материалдар  бағасы, тенге</t>
  </si>
  <si>
    <t>Шығыс материалдар  бағасы, тенге</t>
  </si>
  <si>
    <t>уретрадан бөлінетін заттар</t>
  </si>
  <si>
    <t xml:space="preserve">беткейлік сілемейлі сүртінді </t>
  </si>
  <si>
    <t>Антибиотиктерге сезімталдықты анықтауымен Ureaplasma spp./M.hominis айқындайтын бак.посев</t>
  </si>
  <si>
    <t>кол.</t>
  </si>
  <si>
    <t>3-6</t>
  </si>
  <si>
    <t>Хламидиоз IgА</t>
  </si>
  <si>
    <t>Дәрумендер мен микроэлементтер</t>
  </si>
  <si>
    <t>Профиль бойынша арнайы баға</t>
  </si>
  <si>
    <t>Жалпы кальций  (Са)</t>
  </si>
  <si>
    <t>Неорганикалық фосфор</t>
  </si>
  <si>
    <t>Церулоплазмин (обмен меди алмасуы)</t>
  </si>
  <si>
    <t>Тест</t>
  </si>
  <si>
    <t xml:space="preserve">Қызылша IgG </t>
  </si>
  <si>
    <t xml:space="preserve">Қызылша IgM  </t>
  </si>
  <si>
    <t>Аспергиллез IgG</t>
  </si>
  <si>
    <t>ЖҰҚПАЛЫ АУРУЛАРДЫҢ СЕРОЛОГИЯЛЫҚ МАРКЕРІ                                                                                         
    (Электрохемилюминисцентті әдіс)</t>
  </si>
  <si>
    <t>25-OH дәрумені D (25-OH vitamin D, 25(OH)D, 25-hydroxycalciferol)</t>
  </si>
  <si>
    <t>ДӘРУМЕНДЕР</t>
  </si>
  <si>
    <t>Mycoplasma pneumoniae  IgА</t>
  </si>
  <si>
    <t>Mycoplasma pneumoniae IgМ</t>
  </si>
  <si>
    <t>Циклоспорин (Cyclosporine, Cyclosporine A, Sandimmune)</t>
  </si>
  <si>
    <t>Такролимус (FK506, Адваграф, Програф, Протопик, Такросел (Advagraf, Prograf, Protopic, Tacrosel))</t>
  </si>
  <si>
    <t>Кальцитонин</t>
  </si>
  <si>
    <t xml:space="preserve">Шошқаборық IgG </t>
  </si>
  <si>
    <t xml:space="preserve">Шошқаборық IgM  </t>
  </si>
  <si>
    <t>НЕ-4 (аналық бездері)</t>
  </si>
  <si>
    <t>Триптаза</t>
  </si>
  <si>
    <t>Эозинофилдi катиондi ақуыз (ECP)</t>
  </si>
  <si>
    <t>Ересектерге арналған Фадиатоп</t>
  </si>
  <si>
    <t>Балаларга арналған Фадиатоп</t>
  </si>
  <si>
    <t>Артық салмақ мәселесі</t>
  </si>
  <si>
    <t xml:space="preserve">Атероген индексі </t>
  </si>
  <si>
    <t>Атероген индексі (тегін)</t>
  </si>
  <si>
    <t>Фолий қышқылы (фолат)</t>
  </si>
  <si>
    <t>Аллергендер панелі: үйдің шаңы мен зеңі</t>
  </si>
  <si>
    <t>Альфа-1-Антитрипсин</t>
  </si>
  <si>
    <t>Қарағанды, Петропавл</t>
  </si>
  <si>
    <t>WalkAway-40 Siemens (Германия) автоматты анализаторда микробиологиялық зерттемелер</t>
  </si>
  <si>
    <t>РИФ-ДИАГНОСТИКА*</t>
  </si>
  <si>
    <t>КОАГУЛОГИЯЛЫҚ ЗЕРТТЕУЛЕР*</t>
  </si>
  <si>
    <t>КДЗ "ОЛИМП" жүйесінің басқа қалалар</t>
  </si>
  <si>
    <t>Флороценоз NCMT (Neisseria gonorrhoeae, Chlamydia trachomatis, Mycoplasma genitalium, Trichomonas vaginalis)</t>
  </si>
  <si>
    <t>Мұрын қуысы шырышының риноцитограммасы</t>
  </si>
  <si>
    <t>ИММУНОЛОГИЯЛЫҚ ЗЕРТТЕУЛЕР</t>
  </si>
  <si>
    <t>Интерлейкин 6 (ИЛ-6, Interleukin 6, IL-6)</t>
  </si>
  <si>
    <t>сапа/саны</t>
  </si>
  <si>
    <t>Цитомегаловирус (CMV), қанда ДНК-ның сандық мөлшерін анықтау</t>
  </si>
  <si>
    <t>Флороценоз-Бактериалды вагиноз (Gardnerella vaginalis, Atopobium vaginae, Lactobacillus spp., Bacteria spp.), количественное определение ДНК</t>
  </si>
  <si>
    <t>Флороценоздың комплекстік зерттеуі №1 (NCMT, Бактериальный вагиноз, Микоплазмы, Аэробы, Кандиды)</t>
  </si>
  <si>
    <t xml:space="preserve">Жоғары қауіпті канцерогенды адамның вирус папилломаны анықтау (16, 18, 31, 33, 35, 39, 45, 51, 52, 56, 58, 59, 66, 68 генотиптері ), ДНК-ның санын анықтау вирустың түрімен қоса </t>
  </si>
  <si>
    <t>Флороценоз-Кандидалар (Candida albicans, Candida grabrata, Candida krusei, Candida parapsilosis/tropicalis), ДНК-ның сандық мөлшерін анықтау</t>
  </si>
  <si>
    <t>Флороценоздың комплекстік зерттеуі Флороценоз №2 (Бактериальды вагиноз, Микоплазмалар, Аэробтар, Кандидалар)</t>
  </si>
  <si>
    <t xml:space="preserve"> (COBAS TaqMan® 48 анализатор) нақты уақыт тәртiбiндегi ПЦР</t>
  </si>
  <si>
    <t>14</t>
  </si>
  <si>
    <t>Эритропоэтин (Erythropoetin)</t>
  </si>
  <si>
    <t>Рекомбинантты алергендер</t>
  </si>
  <si>
    <t>С-реактивті ақуыз кардио (аса сезімтал)</t>
  </si>
  <si>
    <t>Флороценоз-Микоплазма (Ureaplasma parvum, Ureaplasma urealiticum, Mycoplasma hominis), ДНК-ның сандық мөлшерін анықтау</t>
  </si>
  <si>
    <t>ДИАГНОСТИКАЛЫҚ ПРОФИЛЬДЕР</t>
  </si>
  <si>
    <t>Фосфатидилсерин-IgG</t>
  </si>
  <si>
    <t>Қоры-тынды</t>
  </si>
  <si>
    <t>Мерзімі, күні</t>
  </si>
  <si>
    <t>Бағасы, теңгемен</t>
  </si>
  <si>
    <t>Катепсин G қарсы антиденелер</t>
  </si>
  <si>
    <t>Ішкі факторға қарсы антиденелер</t>
  </si>
  <si>
    <t>Нуклеосомаға қарсы антиденелер</t>
  </si>
  <si>
    <t>Париеталды жасушаларға қарсы антиденелер</t>
  </si>
  <si>
    <t>Коагулограмма (Гемостаз)</t>
  </si>
  <si>
    <t>1</t>
  </si>
  <si>
    <t xml:space="preserve">"Интимді" профилі (ПЦР ер адамнан, қырын ) </t>
  </si>
  <si>
    <t xml:space="preserve">"Интимді" профилі (ПЦР ер адамнан, несеп) </t>
  </si>
  <si>
    <t>Қан плазмасындағы фибриногенді талдауышта анықтау</t>
  </si>
  <si>
    <t xml:space="preserve">Талдауышта плазмадағы белсендендірілген жартылай тромбопластин уақытын анықтау (БЖТУ) </t>
  </si>
  <si>
    <t xml:space="preserve">Талдауышта қан плазмасындағы тромбин уақытын анықтау </t>
  </si>
  <si>
    <t xml:space="preserve">Қан плазмасында анализатормен (ПВ-ПТИ-МНО) протромбинді индекс (ПТИ) пен халықаралық қалыпты қатынасын (ХҚҚ) кезекті есептеумен протромбин уақытын (ПУ) анықтау  </t>
  </si>
  <si>
    <t>Қан плазмасындағы жегі антикоугулянтын талдауышта анықтау (LA1/LA2)</t>
  </si>
  <si>
    <t>Қан плазмасындағы  сандық D - димерін талдауышта анықтау</t>
  </si>
  <si>
    <t>Спорт профилi</t>
  </si>
  <si>
    <t>Anti-HBeAg-IgG</t>
  </si>
  <si>
    <t>Anti-HBcAg-IgM</t>
  </si>
  <si>
    <t>HBeAg</t>
  </si>
  <si>
    <t>Anti-HBsAg total</t>
  </si>
  <si>
    <t>Anti-HBCAg total</t>
  </si>
  <si>
    <t>HBsAg, quantitative</t>
  </si>
  <si>
    <t>Бруцеллез IgM</t>
  </si>
  <si>
    <t>кач.</t>
  </si>
  <si>
    <t xml:space="preserve">Гепатит В вирусының генотипін анықтау (A, B, C и D) </t>
  </si>
  <si>
    <t>Гепатит С вирусы (HCV-RNA, санды)</t>
  </si>
  <si>
    <t>ПЦР тәсілімен гепатит С вирусының генотипін анықтау  (1а, 1b, 2, 3а, 4, 5а и 6)</t>
  </si>
  <si>
    <t>цервикалды каналдан қырын</t>
  </si>
  <si>
    <t>ЭДТА-мен қан/жұтқыншақтан қырын</t>
  </si>
  <si>
    <t>ПЦР тәсілімен биологиялық материалда герпес вирусың (I,II) анықтау, сапалы</t>
  </si>
  <si>
    <t xml:space="preserve">ПЦР тәсілімен биологиялық материалда қызамық вирусың анықтау </t>
  </si>
  <si>
    <t>TORCH профилі: токсоплазма, цитомегаловирус, қызамық вирусы, герпес</t>
  </si>
  <si>
    <t>Зерттеулер пакеті</t>
  </si>
  <si>
    <t>Несепте ақуызды анықтау</t>
  </si>
  <si>
    <t>3-7</t>
  </si>
  <si>
    <t>Карбамазепиннің дәрілік мониторингі</t>
  </si>
  <si>
    <t>Helicobacter pylori биологиялық материалда анықтау, ПЦР тәсілі</t>
  </si>
  <si>
    <t>гастроскоп үстінен жағынды</t>
  </si>
  <si>
    <t>Жағындының микроскопиялық зерттеуі</t>
  </si>
  <si>
    <t>Электрохемилюминисценция әдісімен қанның сары суында анықтайтын қабыршақты жасуша карциномасының антигені (SCCA)</t>
  </si>
  <si>
    <t>Жатыр мойнынан алынған жағындының цитологиялық зерттеуі  (Романовский-Гимзе бояуымен)</t>
  </si>
  <si>
    <t>Гинекологиялық емес жағындының цитологиялық зерттеуі (Романовский-Гимзе бояуымен)</t>
  </si>
  <si>
    <t>Жатыр мойнынан алынған жағындының цитологиялық зерттеуі  Папаниколау бояуымен (ПАП-сынақ)</t>
  </si>
  <si>
    <t>Гинекологиялық емес жағындының цитологиялық зерттеуі Папаниколау бояуымен (ПАП-сынақ)</t>
  </si>
  <si>
    <t>Сұйық цитология аппаратында  орындалатын жатыр мойнының сүрітіндінің цитологиялық зерттеуі Папаниколау бояуымен (ПАП-сынақ)</t>
  </si>
  <si>
    <t>Сұйық цитология аппаратында  орындалатын гинекологиялық емес сүрітіндінің цитологиялық зерттеуі Папаниколау бояуымен (ПАП-сынақ)</t>
  </si>
  <si>
    <t>Лямблиоз IgА</t>
  </si>
  <si>
    <t>НӘЖІСТІҢ БИОХИМИЯЛЫҚ ЗЕРТТЕЛУІ</t>
  </si>
  <si>
    <t>Helicobacter pylori антигенін анықтау</t>
  </si>
  <si>
    <t>Ұйқы безілік эластазаны анықтау</t>
  </si>
  <si>
    <t>Дәрі-дәрімектерге төзбеушілікті анықтау тесті (базофильдерді белсендіруді анықтайтын тест, CAST)</t>
  </si>
  <si>
    <t>Кальпротектинді анықтау</t>
  </si>
  <si>
    <t>БЕДЕУЛІКТІҢ ДИАГНОСТИКАСЫ</t>
  </si>
  <si>
    <t>ПРЕНАТАЛДЫ СКРИНИНГ</t>
  </si>
  <si>
    <t xml:space="preserve">TNFα-блоктаушылардың концентрациясын анықтау: қанның сарысуындағы Адалимумаб </t>
  </si>
  <si>
    <t>Мониторинг TNFα-блоктаушылардың мониторингі: Адалимумабқа жалпы антиденелер</t>
  </si>
  <si>
    <t>TNFα-блоктаушылардың концентрациясын анықтау: қанның сарысуындағы Имфликсимаб</t>
  </si>
  <si>
    <t>Мониторинг TNFα-блоктаушылардың мониторингі: Инфликсимабқа жалпы антиденелер</t>
  </si>
  <si>
    <t>Гепатит В вирусы (сапалы, 100 ХБ/мл)</t>
  </si>
  <si>
    <t>Гепатит В вирусы (саны, 150 ХБ/мл)</t>
  </si>
  <si>
    <t>Адамнын вирус папилломасы (16, 18, 31, 33, 35, 39, 45, 51, 52, 56, 58, 59 түрлерін генотипті жасау )</t>
  </si>
  <si>
    <t>Гепатит С вирусы (сапалы,100 ХБ/мл)</t>
  </si>
  <si>
    <t>Гепатит C вирусы (саны, 300 ХБ/мл)</t>
  </si>
  <si>
    <t>Гепатит D вирусының, РНК-сын анықтау, сапалы тест (HDV-RNA, qualitative, 13 ХБ/мл)</t>
  </si>
  <si>
    <t>Гепатит D вирусының, РНК-сын анықтау, сандық тест (HDV-RNA, quantitative, 40 ХБ/мл)</t>
  </si>
  <si>
    <t> 4</t>
  </si>
  <si>
    <t>Мочевина</t>
  </si>
  <si>
    <t>25-OH витамин D (25-OH vitamin D, 25(OH)D, 25-hydroxycalciferol)</t>
  </si>
  <si>
    <t>Витамин В12</t>
  </si>
  <si>
    <t xml:space="preserve"> «ТОЛЫҚ ИММУНОГРАММА» ПРОФИЛІ</t>
  </si>
  <si>
    <t>С3 компонент комплементі</t>
  </si>
  <si>
    <t>С4 компонент комплементі</t>
  </si>
  <si>
    <t xml:space="preserve">Ағымды цитофлуориметрия әдісімен қандағы "иммун статусын анықтау үшін панель" иммунофенотиптеу </t>
  </si>
  <si>
    <t xml:space="preserve"> «ИММУНИТЕТТІҢ ГУМОРАЛДЫ БӨЛІГІ» ПРОФИЛІ</t>
  </si>
  <si>
    <t>«ИММУНИТЕТТІҢ ЖАСУШАЛЫҚ БӨЛІГІ» ПРОФИЛІ</t>
  </si>
  <si>
    <t xml:space="preserve">Жүктілікке дайындалу профилі. Ерлер. Негізгі. </t>
  </si>
  <si>
    <t xml:space="preserve">Жүктілікке дайындалу профилі. Ерлер. Толық. </t>
  </si>
  <si>
    <t xml:space="preserve">Жүктілікке дайындалу профилі. Ерлер. Кеңейтілген. </t>
  </si>
  <si>
    <t xml:space="preserve">Жүктілікке дайындалу профилі. Әйелдер. Негізгі. </t>
  </si>
  <si>
    <t xml:space="preserve">Жүктілікке дайындалу профилі. Әйелдер. Толық. </t>
  </si>
  <si>
    <t xml:space="preserve">Жүктілікке дайындалу профилі. Әйелдер. Кеңейтілген. </t>
  </si>
  <si>
    <t>саны/сапа</t>
  </si>
  <si>
    <t>Флороценоз-Микоплазмы (Ureaplasma parvum, Ureaplasma urealiticum, Mycoplasma hominis), ДНК-ны сандық анықтау</t>
  </si>
  <si>
    <t>Флороценоз-Кандиды (Candida albicans, Candida grabrata, Candida krusei, Candida parapsilosis/tropicalis),  ДНК-ны сандық анықтау</t>
  </si>
  <si>
    <t>Anti-Toxo IgМ (Toxoplasma gondii  IgМ классының антиденелері)</t>
  </si>
  <si>
    <t>Anti-CMV-IgМ (Цитомегаловирусқа IgМ классының антиденелері)</t>
  </si>
  <si>
    <t>Флороценоз-Кандиды (Candida albicans, Candida grabrata, Candida krusei, Candida parapsilosis/tropicalis), ДНК-ны сандық анықтау</t>
  </si>
  <si>
    <t>Темір (Fe)</t>
  </si>
  <si>
    <t xml:space="preserve">В12 витамині </t>
  </si>
  <si>
    <t>ХГЧ (хориондық гонадотропин)</t>
  </si>
  <si>
    <t>Фолий қышқылыэ (фолат)</t>
  </si>
  <si>
    <t>Шабындық шөптер</t>
  </si>
  <si>
    <t>Бидай</t>
  </si>
  <si>
    <t>Арамшөптер</t>
  </si>
  <si>
    <t>Жәндіктер</t>
  </si>
  <si>
    <t>Дәрі-дәрімектер</t>
  </si>
  <si>
    <t>Әр түрлі</t>
  </si>
  <si>
    <t>Жануарлар аллергендері панельдері</t>
  </si>
  <si>
    <t>Аллергендер панелі: шөптер және ағаштар</t>
  </si>
  <si>
    <t>"Экзема" пакеті (жұмыртқа ақуызы, сүт, балық, бидай, жержаңғақ, соя, асшаяндар, мысық (қайызғақ), ит (қайызғақ), D.pteronyssinus)</t>
  </si>
  <si>
    <t>"Астма/Ринит, ересектер" пакеті (ақ қайын, шабындық атқонақ, жусан, биік ойраншөп, Alternaria alternata, мысық (қайызғақ), ит (қайызғақ), D. Pteronyssinus)</t>
  </si>
  <si>
    <t>Пакет "Астма/Ринит, дети" (жұмыртқа ақуызы, сүт, ақ қайын, шабындық атқонақ, жусан, мысық (қайызғақ), ит (қайызғақ), D. Pteronyssinus)</t>
  </si>
  <si>
    <t>Аллергендер панелі: азық-түлік</t>
  </si>
  <si>
    <t>Аллергендердiң панелдерiне ерекше Ig E анықтауы (скрининг):</t>
  </si>
  <si>
    <t>Азық-түлік</t>
  </si>
  <si>
    <t>"КДЛ ОЛИМП-тегі" аллергологиялық зерттеулер</t>
  </si>
  <si>
    <t>Пролактинмен қоса макропролактиннің мөлшерін анықтау</t>
  </si>
  <si>
    <t>LuxScan 10K Microarray Scanner анализаторындағы аллергодиагностика</t>
  </si>
  <si>
    <t>ISAC-тест</t>
  </si>
  <si>
    <t>Иммунохемилюминисценция әдісімен қан сарысуында Toxoplasma gondii (токсоплазмоз) IgG авидностті анықтау</t>
  </si>
  <si>
    <t xml:space="preserve">Иммунохемилюминисценция әдісімен қан сарысуында цитомегаловирусқа IgG авидностті анықтау </t>
  </si>
  <si>
    <t>ИФА әдісі бойынша Эпштейн-Барр вирусының капсидтік антигенінің IgG авидность индексін анықтау</t>
  </si>
  <si>
    <t>Иммуногемилюминесценция арқылы сарысудағы анти Мюллер гормонын анықтау</t>
  </si>
  <si>
    <t>қырын, несеп</t>
  </si>
  <si>
    <t xml:space="preserve">М-градиент, антисарысу панелімен иммунотипирование (IgG/A/M/каппа/лямбда) М-градиенттің сандық анықтауы </t>
  </si>
  <si>
    <t>SS-A (Ro) компонентіне қарсы антиденелер</t>
  </si>
  <si>
    <t>SS-B (La) компонентіне қарсы антиденелер</t>
  </si>
  <si>
    <t>Scl-70 компонентіне қарсы антиденелер</t>
  </si>
  <si>
    <t>Jo-1 компонентіне қарсы антиденелер</t>
  </si>
  <si>
    <t>Rib-P компонентіне қарсы антиденелер</t>
  </si>
  <si>
    <t>Екі спиральды ДНҚ қарсы антиденелер (скрининг)</t>
  </si>
  <si>
    <t>Бір спиральды ДНҚ қарсы антиденелер</t>
  </si>
  <si>
    <t xml:space="preserve">C1q комплементтің субкомпонентіне қарсы антиденелер </t>
  </si>
  <si>
    <t>Бета-2-гликопротеинге қарсы антиденелер, скрининг</t>
  </si>
  <si>
    <t>Эластазаға қарсы антиденелер</t>
  </si>
  <si>
    <t>Антитела к миелопероксидазе қарсы антиденелер (Anti-MPO)</t>
  </si>
  <si>
    <t>Рибосомалық P–ақуызына қарсы антиденелер (Anti-PR3)</t>
  </si>
  <si>
    <t>Лактоферритинге қарсы антиденелр</t>
  </si>
  <si>
    <t>Тіндік трансглутаминазаға қарсы антиденелер (скрининг)</t>
  </si>
  <si>
    <t>Saccharomyces cerevisiae қарсы антиденелер ASCA (IgA)</t>
  </si>
  <si>
    <t>Saccharomyces cerevisiae қарсы антиденелер ASCA (IgG)</t>
  </si>
  <si>
    <t>Инсулинге қарсы антиденелер</t>
  </si>
  <si>
    <t>Аннексин V қарсы антиденелер (IgG)</t>
  </si>
  <si>
    <t>Шумақша базальды мембранасына қарсы антиденелер (Anti-GBM)</t>
  </si>
  <si>
    <t>ГИСТОЛОГИЯЛЫҚ ЗЕРТТЕУ</t>
  </si>
  <si>
    <t>Ота-биопсиялық материал</t>
  </si>
  <si>
    <t>6</t>
  </si>
  <si>
    <t>2-4</t>
  </si>
  <si>
    <t xml:space="preserve"> (QIAsymphony) нақты уақыт тәртiбiндегi ПЦР</t>
  </si>
  <si>
    <t>ПТР әдісімен биологиялық материалда C гепатиті вирусының PHK анықтау сапалы (ультрасезімталдық)</t>
  </si>
  <si>
    <t>ПТР әдісімен биологиялық материалда C гепатиті вирусының PHK анықтау санды (ультрасезімталдық)</t>
  </si>
  <si>
    <t>ПТР әдісімен биологиялық материалда В гепатиті вирусының PHK анықтау сапалы (ультрасезімталдық)</t>
  </si>
  <si>
    <t>ПТР әдісімен биологиялық материалда В гепатиті вирусының PHK анықтау санды (ультрасезімталдық)</t>
  </si>
  <si>
    <t xml:space="preserve">ПТР әдісімен биологиялық материалда D гепатиті вирусының PHK анықтау санды (ультрасезімталдық) </t>
  </si>
  <si>
    <t xml:space="preserve">ЦЕЛИАКИЯНЫҢ ДИАГНОСТИКАСЫ </t>
  </si>
  <si>
    <t xml:space="preserve">терi биоптаты </t>
  </si>
  <si>
    <t>қан/сарысу</t>
  </si>
  <si>
    <t>Целиакия IgG (тіндік трансглутаминазаға қарсы lgG)</t>
  </si>
  <si>
    <t>Целиакия IgA (тіндік трансглутаминазаға қарсы lgА)</t>
  </si>
  <si>
    <t>Эндомизиге қарсы lgG тiке емес иммунофлюоресценция әдісі</t>
  </si>
  <si>
    <t>Эндомизиге қарсы lgА тiке емес иммунофлюоресценция әдісі</t>
  </si>
  <si>
    <t>Анти-Мюллер гормоны (АМГ, AMH, anti-Mullerian hormone)</t>
  </si>
  <si>
    <t>Терi биоптатының комплекстi зерттеуi (гематоксилин-эозинмен бояу, IgG, IgM, IgA, c4d иммунофлюоресценциясы)</t>
  </si>
  <si>
    <t>Терi биоптатында IgА-ны тура иммунофлюоресценция әдісімен анықтау</t>
  </si>
  <si>
    <t>Терi биоптатында IgG-ды тура иммунофлюоресценция әдісімен анықтау</t>
  </si>
  <si>
    <t>Терi биоптатында IgM-дi тура иммунофлюоресценция әдісімен анықтау</t>
  </si>
  <si>
    <t>Терi биоптатында C4d комплемент компонентiң тура иммунофлюоресценция әдісімен анықтау</t>
  </si>
  <si>
    <t>ANA/AMA/ASMA/PCA қарсы антиденелердi тiке емес иммунофлюоресценция әдісімен анықтау</t>
  </si>
  <si>
    <t>ANCA скрининг (PR3, MPO антигендері)</t>
  </si>
  <si>
    <t>Антифосфолипидті скрининг, IgG</t>
  </si>
  <si>
    <t>Антифосфолипидті скрининг, IgМ</t>
  </si>
  <si>
    <t>Альбумин / креатининнің несептегі бір бөлігіндегі коэффициенті</t>
  </si>
  <si>
    <t>ИНВАЗИЯЛЫ ЕМЕС ПРЕНАТАЛДЫ ТЕСТ</t>
  </si>
  <si>
    <t>Trisomy test (13,18 и 21)</t>
  </si>
  <si>
    <t>Trisomy test+ (13,18, 21, XY, микроделеция)</t>
  </si>
  <si>
    <t>10-14</t>
  </si>
  <si>
    <t>ИММУНОГИСТОЛОГИЯЛЫҚ ЗЕРТТЕУЛЕР</t>
  </si>
  <si>
    <t>Сүт безі ісіктерінің иммуногистологиялық зерттеуі (HER-2/neu, прогестерон рецепторы, эстроген рецепторы және KI-67)</t>
  </si>
  <si>
    <t>парафин блоктаоры, стеклоблоакторы</t>
  </si>
  <si>
    <t>-</t>
  </si>
  <si>
    <r>
      <t>Флороценоз-Аэробы (Enterobacteriaceae,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Streptococcus spp.,</t>
    </r>
    <r>
      <rPr>
        <sz val="11"/>
        <color indexed="56"/>
        <rFont val="Segoe UI"/>
        <family val="2"/>
        <charset val="204"/>
      </rPr>
      <t xml:space="preserve"> </t>
    </r>
    <r>
      <rPr>
        <sz val="11"/>
        <color indexed="8"/>
        <rFont val="Segoe UI"/>
        <family val="2"/>
        <charset val="204"/>
      </rPr>
      <t>Staphylococcus spp.), ДНК-ны сандық анықтау</t>
    </r>
  </si>
  <si>
    <t>Қорытын-ды</t>
  </si>
  <si>
    <t>Мерзімі,             күн</t>
  </si>
  <si>
    <t>Спецификалық иммуноглобулин Е-ні анықтау (жаңа зерттеулер)</t>
  </si>
  <si>
    <r>
      <t>Флороценоз-Аэробтар (Enterobacteriaceae,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Streptococcus spp.,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Staphylococcus spp.), ДНК-ның сандық мөлшерін анықтау</t>
    </r>
  </si>
  <si>
    <r>
      <t>Нәжіс алу</t>
    </r>
    <r>
      <rPr>
        <b/>
        <sz val="11"/>
        <rFont val="Segoe UI"/>
        <family val="2"/>
        <charset val="204"/>
      </rPr>
      <t xml:space="preserve">* </t>
    </r>
    <r>
      <rPr>
        <sz val="11"/>
        <rFont val="Segoe UI"/>
        <family val="2"/>
        <charset val="204"/>
      </rPr>
      <t>(нәжіске арналған құты)</t>
    </r>
  </si>
  <si>
    <t>Анықтау Y-хромосоманың ұрықтың қанында молекулалық-генетикалық әдіспен (жынысы ұрықтың)</t>
  </si>
  <si>
    <t>Ұрықтың  резус-фактор  анықтау   қанында молекулалық-генетикалық әдіспен (ген RHD)</t>
  </si>
  <si>
    <t>4-2</t>
  </si>
  <si>
    <t>веналық қан/плазма</t>
  </si>
  <si>
    <t xml:space="preserve">        5 000   </t>
  </si>
  <si>
    <t xml:space="preserve">        2 500   </t>
  </si>
  <si>
    <t xml:space="preserve">        1 600   </t>
  </si>
  <si>
    <t xml:space="preserve">           900   </t>
  </si>
  <si>
    <t>Профиль «Ерлер гормоналды фоны»</t>
  </si>
  <si>
    <t>Профиль «Әйелдер гормоналды фоны»</t>
  </si>
  <si>
    <t>Профиль "Beauty - Сұлулық" Әдемі тері</t>
  </si>
  <si>
    <t>ПТР әдісімен биологиялық материалда  Эпштейн - Барр вирусын (ВПГ-IV) анықтау</t>
  </si>
  <si>
    <t>Глиадинге  антидене IgA</t>
  </si>
  <si>
    <t xml:space="preserve">Глиадинге қарсы антидене IgG  </t>
  </si>
  <si>
    <t xml:space="preserve">сарысу, ЭДТА-мен қан, несеп, жагынды </t>
  </si>
  <si>
    <t xml:space="preserve">ИФА әдісі бойынша қан сарысуындағы Эпштейн-Барр вирусының ерте антигеніне арналған IgG анықтау </t>
  </si>
  <si>
    <t>ИФА әдісі бойынша қан сарысуындағы Эпштейн-Барр вирусының капсидті антигенін (HSV-IV) IgМ анықтау</t>
  </si>
  <si>
    <t>ИФА әдісі бойынша қан сарысуындағы Эпштейн-Барр вирусының капсидті антигенін (HSV-IV) IgG анықтау</t>
  </si>
  <si>
    <t>ИФА әдісі бойынша қан сарысуындағы Эпштейн-Барр вирусының IgG ядролық антигенін анықтау</t>
  </si>
  <si>
    <t>Helicobacter pylori Ig A, Helicobacter pylori  IgG</t>
  </si>
  <si>
    <t>Helicobacter pylori  IgG</t>
  </si>
  <si>
    <t>Helicobacter pylori IgA</t>
  </si>
  <si>
    <t>Трихинеллез IgМ</t>
  </si>
  <si>
    <t>Профиль "Beauty - Сұлулық" Әдемі тырнақ, күшті шаш</t>
  </si>
  <si>
    <t>Қан сарысуында кардиолипинге антиденелерге ИФТ әдісімен анықтау (IgA, IgG, IgM)</t>
  </si>
  <si>
    <t>"Предвакцинальды" пакет  (овальбумин f232, дрожжи f45, формальдегид k80, казеин f78, α- лактальбумин f76, бұқалық сарысулық альбумин e204, желатин c74)</t>
  </si>
  <si>
    <t>Қайың  rBet v 1 PR-10 IgE, t215</t>
  </si>
  <si>
    <t>Қайың rBet v 2, rBet v 4 IgE, t221</t>
  </si>
  <si>
    <t>Қайың rBet v 2 профилин, t216</t>
  </si>
  <si>
    <t>Қайың rBet v 4, t220</t>
  </si>
  <si>
    <t>Шабындық тимофеевка rPhl p 1, g205</t>
  </si>
  <si>
    <t>Шабындық тимофеевка rPhl p 7, g210</t>
  </si>
  <si>
    <t>Шабындық тимофеевка rPhl p 12 профилин, g212</t>
  </si>
  <si>
    <t>Шабындық тимофеевка rPhl p 5b, g215</t>
  </si>
  <si>
    <t>Шабындық тимофеевка rPhl p 1, rPhl p 5b IgE, g213</t>
  </si>
  <si>
    <t>Шабындық тимофеевка rPhl p 7, rPhl p 12 IgE, g214</t>
  </si>
  <si>
    <t xml:space="preserve">Амброзия nAmb a 1 IgE, w230                    </t>
  </si>
  <si>
    <t xml:space="preserve">Жусан nArt v 1 IgE, w231 </t>
  </si>
  <si>
    <t>Жусан nArt v 3 LTP IgE, w233</t>
  </si>
  <si>
    <t>Мысық rFel d 1 IgE, e94</t>
  </si>
  <si>
    <t>Тауық жұмыртқасы, f245</t>
  </si>
  <si>
    <t>Жұмыртқа сарысы, f75</t>
  </si>
  <si>
    <t>Жұмыртқа ақуызы, f1</t>
  </si>
  <si>
    <t>Сиыр сүті, f2</t>
  </si>
  <si>
    <t>Қайнаған сүт, f231</t>
  </si>
  <si>
    <t>Ешкі сүті, f300</t>
  </si>
  <si>
    <t>Сүт сарысуы, f236</t>
  </si>
  <si>
    <t>Альфа-лактоальбумин, f26</t>
  </si>
  <si>
    <t>Бета-лактоглобулин, f77</t>
  </si>
  <si>
    <t>Казеин, f78</t>
  </si>
  <si>
    <t>Қызыл балық, f41</t>
  </si>
  <si>
    <t>Балық, f3</t>
  </si>
  <si>
    <t>Майшабақ, f205</t>
  </si>
  <si>
    <t>Форель, f204</t>
  </si>
  <si>
    <t>Асшаян, f24</t>
  </si>
  <si>
    <t>Шошқа еті, f26</t>
  </si>
  <si>
    <t>Сиыр еті, f27</t>
  </si>
  <si>
    <t>Қой еті, f88</t>
  </si>
  <si>
    <t>Тауық еті, f83</t>
  </si>
  <si>
    <t>Күркетауық еті, f284</t>
  </si>
  <si>
    <t>Саңырауқұлақтар, f212</t>
  </si>
  <si>
    <t>Клейковина (глютен), f79</t>
  </si>
  <si>
    <t>Қарақұмық, f11</t>
  </si>
  <si>
    <t>Арпа, f6</t>
  </si>
  <si>
    <t>Күріш, f9</t>
  </si>
  <si>
    <t>Соя, f14</t>
  </si>
  <si>
    <t>Кофе, f221</t>
  </si>
  <si>
    <t>Шай, f222</t>
  </si>
  <si>
    <t>Какао/шоколад, f93</t>
  </si>
  <si>
    <t>Бал, f247</t>
  </si>
  <si>
    <t>Жержаңғақ, f13</t>
  </si>
  <si>
    <t>Грек жаңғағы, f256</t>
  </si>
  <si>
    <t>Бадам, f20</t>
  </si>
  <si>
    <t>Кешью жаңғағы, f202</t>
  </si>
  <si>
    <t>Пісте, f203</t>
  </si>
  <si>
    <t>Наубайшының ашытқысы, f45</t>
  </si>
  <si>
    <t>Қырыққабат, f216</t>
  </si>
  <si>
    <t>Сәбіз, f31</t>
  </si>
  <si>
    <t>Асқабақ, f225</t>
  </si>
  <si>
    <t>Томат, f25</t>
  </si>
  <si>
    <t>Қияр, f244</t>
  </si>
  <si>
    <t>Сарымсақ, f47</t>
  </si>
  <si>
    <t>Пияз, f48</t>
  </si>
  <si>
    <t>Қызыл бұрыш (паприка), f218</t>
  </si>
  <si>
    <t>Қара бұрыш, f280</t>
  </si>
  <si>
    <t>Аскөк, f277</t>
  </si>
  <si>
    <t>Өрік, f237</t>
  </si>
  <si>
    <t>Қарбыз, f239</t>
  </si>
  <si>
    <t>Ананас, f210</t>
  </si>
  <si>
    <t>Апельсин, f33</t>
  </si>
  <si>
    <t>Банан, f92</t>
  </si>
  <si>
    <t>Жүзім, f259</t>
  </si>
  <si>
    <t>Шие, f242</t>
  </si>
  <si>
    <t>Алмұрт, f94</t>
  </si>
  <si>
    <t>Қауын, f87</t>
  </si>
  <si>
    <t>Таңқұрай, f343</t>
  </si>
  <si>
    <t>Киви, f84</t>
  </si>
  <si>
    <t>Құлпынай, f44</t>
  </si>
  <si>
    <t>Лимон, f208</t>
  </si>
  <si>
    <t>Қара өрік, f255</t>
  </si>
  <si>
    <t>Мандарин, f302</t>
  </si>
  <si>
    <t>Шабдалы, f95</t>
  </si>
  <si>
    <t>Хурма, f301</t>
  </si>
  <si>
    <t>Алма, f49</t>
  </si>
  <si>
    <t>Картоп, f35</t>
  </si>
  <si>
    <t>Жүгері, f8</t>
  </si>
  <si>
    <t>Сұлы, f7</t>
  </si>
  <si>
    <t>Қаз (қауырсын), e70</t>
  </si>
  <si>
    <t>Тауық (қауырсын), e85</t>
  </si>
  <si>
    <t>Қой (эпителийі) , e81</t>
  </si>
  <si>
    <t>Тоты (қауырсын), e213</t>
  </si>
  <si>
    <t>Бұйра тоты (қауырсын), e78</t>
  </si>
  <si>
    <t>Мысық (қайызғақ), e1</t>
  </si>
  <si>
    <t>Ит (қайызғақ), e5</t>
  </si>
  <si>
    <t>Аламан (эпителийі), e84</t>
  </si>
  <si>
    <t>Қайың, t3</t>
  </si>
  <si>
    <t>Үйеңкі шетені, t1</t>
  </si>
  <si>
    <t>Терек, t14</t>
  </si>
  <si>
    <t>Кірпі құрамасы, g3</t>
  </si>
  <si>
    <t>Шалғынды-шөп, g8</t>
  </si>
  <si>
    <t>Шабындық арпасы, g4</t>
  </si>
  <si>
    <t>Жүгері, g202</t>
  </si>
  <si>
    <t>Егісті сұлы, g14</t>
  </si>
  <si>
    <t>Қара бидай, g12</t>
  </si>
  <si>
    <t>Шабындық атқонақ, g6</t>
  </si>
  <si>
    <t>Жасымық тәрізді алабота, w15</t>
  </si>
  <si>
    <t>Ақ алабота, w10</t>
  </si>
  <si>
    <t>Бақбақ, w8</t>
  </si>
  <si>
    <t>Ащы жусан, w5</t>
  </si>
  <si>
    <t>Кәдімгі жусан, w6</t>
  </si>
  <si>
    <t>Түймедақ, w206</t>
  </si>
  <si>
    <t>Кәдімгі ойраншөп, w2</t>
  </si>
  <si>
    <t>Биік ойраншөп, w1</t>
  </si>
  <si>
    <t>Жалған ойраншөп, w4</t>
  </si>
  <si>
    <t>Қоспа ойраншөп, wx209</t>
  </si>
  <si>
    <t>Greer түрлі үй шаңы, h1</t>
  </si>
  <si>
    <t>Hollister-Stier түрлі үй шаңы, h2</t>
  </si>
  <si>
    <t>Dermatophagoides pteronyssinus  үй шаңының кенесі, d1</t>
  </si>
  <si>
    <t>Dermatophagoides farinae үй шаңының кенесі, d2</t>
  </si>
  <si>
    <t xml:space="preserve">Dermatophagoides microceras  үй шаңының кенесі, d3 </t>
  </si>
  <si>
    <t>Euroglyphus maynei үй шаңының кенесі, d74</t>
  </si>
  <si>
    <t>Blomia tropicalis үй шаңының кенесі, d201</t>
  </si>
  <si>
    <t>Penicillium notatum зең саңырауқұлақшасы, m1</t>
  </si>
  <si>
    <t>Cladosporium herbarum  зең саңырауқұлақшасы, m2</t>
  </si>
  <si>
    <t>Alternaria alternata  зең саңырауқұлақшасы, m6</t>
  </si>
  <si>
    <t>Candida albicans ашытқы саңырауқұлақшасы, m5</t>
  </si>
  <si>
    <t>Aspergillus terreus саңырауқұлағы, m36</t>
  </si>
  <si>
    <t>Aspergillus flavus саңырауқұлағы, m228</t>
  </si>
  <si>
    <t>А.энтеротоксині (S.aureus), m80</t>
  </si>
  <si>
    <t>В.энтеротоксині (S.aureus), m81</t>
  </si>
  <si>
    <t>Жыланқұрт, p1</t>
  </si>
  <si>
    <t>Маса, i71</t>
  </si>
  <si>
    <t>Пенициллин G, c1</t>
  </si>
  <si>
    <t>Пенициллин V, c2</t>
  </si>
  <si>
    <t>Амоксициллин, c5</t>
  </si>
  <si>
    <t>Мақта, o1</t>
  </si>
  <si>
    <t>Латекс, k82</t>
  </si>
  <si>
    <t>Темекі, o201</t>
  </si>
  <si>
    <t>Формальдегид, k80</t>
  </si>
  <si>
    <t>Күнбағыс дәні, k84</t>
  </si>
  <si>
    <t>Жануарлар аллергендері панелі: теңіз шошқасының эпителиі,  қоянның эпителиі, атжалман эпителиі, эпителий және  егеуқұйрықтың  ақуызы және тышқанның ақуызы. еx70</t>
  </si>
  <si>
    <t>Жануарлар аллергендері панелі: мысықтың қайызғағы, аттың  қайызғағы, сиырдың , иттің қайызғағы.  еx1</t>
  </si>
  <si>
    <t>Жануарлар аллергендері панелі: тауықтың, қаздың,тотықұстың қауырсыны. еx73</t>
  </si>
  <si>
    <t>Жануарлар аллергендері панелі: тауықтың, үйректің, қаздың,тотықұстың қауырсыны. еx71</t>
  </si>
  <si>
    <t>Зең аллергендерінің панелі: Penicillium notatum, Cladosporium herbarum, Aspergillus fumigatus, Alternaria alternata. мx1</t>
  </si>
  <si>
    <t xml:space="preserve">Зең аллергендерінің панелі: Penicillium notatum, Cladosporium herbarum, Aspergillus fumigatus, Candida albicans, Alternaria tenuis, Setomelanomma rostrata. мx2 </t>
  </si>
  <si>
    <t xml:space="preserve">Шаңды аллергендер панелі: Hollister-Stier Labs үй шаңы, Dermatophagoides pteronyssinus, Dermatophagoides farinae, Blatella germanica. hx2 </t>
  </si>
  <si>
    <t xml:space="preserve">Ағаштар аллергендерінің панелі: қандыағаш, қоңыр, шегіршін, тал, терек. tx5  </t>
  </si>
  <si>
    <t xml:space="preserve">Ағаштар аллергендерінің панелі: сұр қандаағаш, аққайын, кәдімгі жаңғақтық, ақ емен, ақ тал. tx9  </t>
  </si>
  <si>
    <t xml:space="preserve">Шөп аллергендері панелі: тарғақ шөп, шалғынды бозот,  жайылым райграс / үйбидайық, шалғынды бидайық, шалғынды қонақот. gx1 </t>
  </si>
  <si>
    <t xml:space="preserve">Шөп аллергендері панелі: шошқаның пальмасы, тайпасы, тайпасы, шалғынды, сорғұм, қарақұмық. gx2 </t>
  </si>
  <si>
    <t xml:space="preserve">Шөп аллергендері панелі: хош иісті спикелет, топырақ, жалпы қамыс, қара бидай егістігі, бухарник жүні. gx4 </t>
  </si>
  <si>
    <t>Ингаляциондық аллергендер панелі: шошқаның пальмасы, саусақтар, қышқылдар, қарлығандар, жусандар, қылқан жапырақтар. rx4</t>
  </si>
  <si>
    <t xml:space="preserve">Арам шөптер аллергендері панелі: голометельді ойраншөп, кәдімгі жусан, бақажапырақ, ланцетолисті, алабота, алабота. wx2 </t>
  </si>
  <si>
    <t xml:space="preserve">Арам шөптер аллергендері панелі: егінек бақбақ, бақажапырақ, ақ алабота, алтыншыбық. wx7 </t>
  </si>
  <si>
    <t xml:space="preserve">Азық-түлік аллергендерінің панелі: нәлім, асшаяны, көгілдір мидия, тунец, албырт. fx2 </t>
  </si>
  <si>
    <t>Азық-түлік аллергендерінің панелі: арахис, фундук, бразиль жаңғағы, бадам, кокос. fx1</t>
  </si>
  <si>
    <t xml:space="preserve">Азық-түлік аллергендерінің панелі: бидай ұны, арпа ұны, жүгері ұны, күнжіт, қарақұмық ұны. fx3 </t>
  </si>
  <si>
    <t xml:space="preserve">Азық-түлік аллергендерінің панелі: яичный белок, коровье молоко, треска, пшеничная мука, арахис, соевые бобы. fx5 </t>
  </si>
  <si>
    <t xml:space="preserve">Азық-түлік аллергендерінің панелі: асбұршақ, ақ бадана, сәбіз, картоп.  fx13 </t>
  </si>
  <si>
    <t xml:space="preserve">Азық-түлік аллергендерінің панелі: қызанақ, саумалдық, орамжапырақ, паприка. fx14 </t>
  </si>
  <si>
    <t xml:space="preserve">Азық-түлік аллергендерінің панелі: апельсин, банан, алма, шабдалы. fx15 </t>
  </si>
  <si>
    <t xml:space="preserve">Азық-түлік аллергендерінің панелі: бидай ұны, қара бидай ұны, арпа ұны, күріш ұны. fx20 </t>
  </si>
  <si>
    <t xml:space="preserve">Азық-түлік аллергендерінің панелі: киви, қауын, банан, шабдалы, ананас. fx21 </t>
  </si>
  <si>
    <t xml:space="preserve">Азық-түлік аллергендерінің панелі: жұмыртқа ақуызы, сиыр сүті, арахис, қыша. fx26 </t>
  </si>
  <si>
    <t xml:space="preserve">Азық-түлік аллергендерінің панелі: апельсин, лимон, грейпфрут, мандарин. fx29 </t>
  </si>
  <si>
    <t xml:space="preserve">Азық-түлік аллергендерінің панелі: киви, манго, банан, авокадо, папаья. fx30 </t>
  </si>
  <si>
    <t xml:space="preserve">Азық-түлік аллергендерінің панелі: алма, алмұрт, шабдалы, шие, слива. fx31 </t>
  </si>
  <si>
    <t xml:space="preserve">Азық-түлік аллергендерінің панелі: шошқа еті, тауық еті, сиыр еті, қой еті. fx73 </t>
  </si>
  <si>
    <t xml:space="preserve">Азық-түлік аллергендерінің панелі: нәлім, майшабақ, скумбрия, камбала. fx74 </t>
  </si>
  <si>
    <t xml:space="preserve">ИФА әдісі бойынша қан сарысуындағы Цистицеркке (Taenia solium) арналған IgG анықтау </t>
  </si>
  <si>
    <t xml:space="preserve">ИФА әдісі бойынша қан сарысуындағы иерсиниоз (Y.enterocolitica,Y.pseudotuberculosis) арналған IgA анықтау </t>
  </si>
  <si>
    <t xml:space="preserve">ИФА әдісі бойынша қан сарысуындағы иерсиниоз (Y.enterocolitica,Y.pseudotuberculosis) арналған IgM анықтау </t>
  </si>
  <si>
    <t xml:space="preserve">ИФА әдісі бойынша қан сарысуындағы иерсиниоз (Y.enterocolitica,Y.pseudotuberculosis) арналған IgG анықтау </t>
  </si>
  <si>
    <t>Анисакис  (Anisakis) тұқымының нематодтарына Ig G анықтау</t>
  </si>
  <si>
    <t>Нәжісте Ламблия антигенін анықтау</t>
  </si>
  <si>
    <t>2-5</t>
  </si>
  <si>
    <t>Лейкоцитарлы формуламен клиникалық қан талдау (ҚЖТ)*</t>
  </si>
  <si>
    <t>Ретикулоцитті есептеу*</t>
  </si>
  <si>
    <t>Жүктіліктің 1- триместрінде қанның құрғаққалдығына және/немесе қан сарысуына талдауышта пренатальді скрининг жүргізу (β-бірлікті созылмалы гонадотропинді (β-СГЧ) және жүктілікпен байланысты (ПАПП-А) плацентарлық протеинді анықтау үшін екілік тестілеу) (Даун синдромы, Патау/Эдвардс синдромы, Шерешевский-Тернер синдромы)</t>
  </si>
  <si>
    <t>1-2</t>
  </si>
  <si>
    <t>тыныс шығару кезіндегі ауа</t>
  </si>
  <si>
    <t>МОЛЕКУЛАЛЫҚ ГЕНЕТИКАЛЫҚ ЗЕРТТЕУ</t>
  </si>
  <si>
    <t>ТЫНЫСТЫҚ УРЕАЗДЫҚ ТЕСТІЛЕУ*</t>
  </si>
  <si>
    <t>Хеликобактер пилори (14 Helicobacter pylori) үшін 14C-уреазды тыныс сынағы*</t>
  </si>
  <si>
    <r>
      <t xml:space="preserve">Назар  аударыңыз! Жұлдызшамен </t>
    </r>
    <r>
      <rPr>
        <b/>
        <i/>
        <sz val="11"/>
        <rFont val="Segoe UI"/>
        <family val="2"/>
        <charset val="204"/>
      </rPr>
      <t>*</t>
    </r>
    <r>
      <rPr>
        <b/>
        <i/>
        <sz val="11"/>
        <color theme="1"/>
        <rFont val="Segoe UI"/>
        <family val="2"/>
        <charset val="204"/>
      </rPr>
      <t xml:space="preserve"> белгіленген зерттеулердің филиалдарда бағалары мен орындалу мүмкіндігі жайында  тіркеушілерден немесе 59-79-69  тел. бойынша байланыс-орталығынан анықтау қажет.</t>
    </r>
  </si>
  <si>
    <t>жартылай сандық</t>
  </si>
  <si>
    <r>
      <t>Ота-биопсиялық материалдың 1блок- препаратын гистологиялық зерттеу</t>
    </r>
    <r>
      <rPr>
        <b/>
        <sz val="11"/>
        <rFont val="Segoe UI"/>
        <family val="2"/>
        <charset val="204"/>
      </rPr>
      <t>*</t>
    </r>
  </si>
  <si>
    <t>Биоматериалды алу</t>
  </si>
  <si>
    <t>Квантиферондық тест</t>
  </si>
  <si>
    <t>ТУБЕРКУЛЕЗДЫ ДИАГНОСТИКАЛАУ</t>
  </si>
  <si>
    <t>Na (натрий)</t>
  </si>
  <si>
    <t>K (калий)</t>
  </si>
  <si>
    <t>Са иондалған*</t>
  </si>
  <si>
    <t>Сl* (хлор)</t>
  </si>
  <si>
    <t>Са+ иондалған*</t>
  </si>
  <si>
    <t>Са+ иондалған</t>
  </si>
  <si>
    <t>ИММУНОХИМИЯЛЫҚ ЗЕРТТЕУЛЕР</t>
  </si>
  <si>
    <t>Анализаторда несептегі Бенс-Джонс ақуызын анықтау (сапалы анықтау)</t>
  </si>
  <si>
    <t>Анализаторда несептегі Бенс-Джонс ақуызын анықтау (санын анықтау)</t>
  </si>
  <si>
    <t>АУТОИММУНДЫ АУРУЛАРДЫҢ ДИАГНОСТИКАСЫ</t>
  </si>
  <si>
    <t>Профиль "ПАРАПРОТЕИНЕМИЯ ЗЕРТТЕУІ"</t>
  </si>
  <si>
    <t>1-5</t>
  </si>
  <si>
    <t>Қанның сарысуында адамның иммунтапшылық вирусына (АИТВ) жиынтықты қарсы денелерді иммунохемилюминисценция әдісі арқылы анықтау</t>
  </si>
  <si>
    <r>
      <t xml:space="preserve">Қанның сарысуында адамның иммунтапшылық вирусына (АИТВ) жиынтықты қарсы денелерді </t>
    </r>
    <r>
      <rPr>
        <sz val="11"/>
        <rFont val="Segoe UI"/>
        <family val="2"/>
        <charset val="204"/>
      </rPr>
      <t xml:space="preserve">иммунохемилюминисценция әдісі арқылы </t>
    </r>
    <r>
      <rPr>
        <sz val="11"/>
        <color rgb="FF333333"/>
        <rFont val="Segoe UI"/>
        <family val="2"/>
        <charset val="204"/>
      </rPr>
      <t>анықтау*</t>
    </r>
  </si>
  <si>
    <t>"Операция алдындағы"профилі*</t>
  </si>
  <si>
    <t>Анализатордағы жеке куәлікте АB (0) жүйесі және RH факторы (RH (D)) қан тобын анықтау әдісі (гель әдісі) арқылы анықтау. *</t>
  </si>
  <si>
    <t>Полимеразды тізбекті реакция арқылы биологиялық материалдан COVID-19 вирусының РНҚ-ны анықтауға арналған диагностикалық зерттеу</t>
  </si>
  <si>
    <t>мұрынқуысынан, ауызқуысынан жағынды, қақырық, альвеолярлық лаваж</t>
  </si>
  <si>
    <t>1-7</t>
  </si>
  <si>
    <t>ID -карталарындағы Кумбстың тікелей емес тестінде антиэритроцитарлық антиденелерді анықтау (сапалы тест) *</t>
  </si>
  <si>
    <t>SARS-CoV-2 (COVID-19) коронавирусына жалпы антиденелерді анықтау</t>
  </si>
  <si>
    <t xml:space="preserve">КВИ ПТР биоматериалды алу  </t>
  </si>
  <si>
    <t xml:space="preserve">жұтқыншақтан және ауыз жұтқыншақтан жағынды алу  </t>
  </si>
  <si>
    <t>"ОЛИМП" КЛИНИКАЛЫҚ-ДИАГНОСТИКАЛЫҚ ЗЕРТХАНАЛАРЫНЫҢ АҚЫЛЫ ҚЫЗМЕТІНІҢ БАҒА ТІЗБЕСІ 15.07.2020 жыл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</si>
</sst>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</numFmts>
  <fonts count="84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man Old Style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9"/>
      <name val="Bookman Old Style"/>
      <family val="1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Segoe UI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9"/>
      <name val="Segoe UI"/>
      <family val="2"/>
      <charset val="204"/>
    </font>
    <font>
      <b/>
      <sz val="11"/>
      <color indexed="8"/>
      <name val="Segoe UI"/>
      <family val="2"/>
      <charset val="204"/>
    </font>
    <font>
      <b/>
      <sz val="11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Segoe UI"/>
      <family val="2"/>
      <charset val="204"/>
    </font>
    <font>
      <sz val="11"/>
      <color theme="1"/>
      <name val="Segoe UI"/>
      <family val="2"/>
      <charset val="204"/>
    </font>
    <font>
      <sz val="10"/>
      <color rgb="FF000000"/>
      <name val="Segoe UI"/>
      <family val="2"/>
      <charset val="204"/>
    </font>
    <font>
      <b/>
      <sz val="11"/>
      <color theme="1"/>
      <name val="Segoe UI"/>
      <family val="2"/>
      <charset val="204"/>
    </font>
    <font>
      <sz val="11"/>
      <color rgb="FF000000"/>
      <name val="Segoe UI"/>
      <family val="2"/>
      <charset val="204"/>
    </font>
    <font>
      <sz val="11"/>
      <name val="Arial Cyr"/>
      <family val="2"/>
      <charset val="204"/>
    </font>
    <font>
      <sz val="11"/>
      <color indexed="8"/>
      <name val="Segoe UI"/>
      <family val="2"/>
      <charset val="204"/>
    </font>
    <font>
      <sz val="11"/>
      <color indexed="56"/>
      <name val="Segoe UI"/>
      <family val="2"/>
      <charset val="204"/>
    </font>
    <font>
      <b/>
      <sz val="11"/>
      <color rgb="FF000000"/>
      <name val="Segoe UI"/>
      <family val="2"/>
      <charset val="204"/>
    </font>
    <font>
      <b/>
      <sz val="11"/>
      <name val="Arial Cyr"/>
      <family val="2"/>
      <charset val="204"/>
    </font>
    <font>
      <sz val="11"/>
      <color rgb="FF1F497D"/>
      <name val="Segoe UI"/>
      <family val="2"/>
      <charset val="204"/>
    </font>
    <font>
      <b/>
      <i/>
      <sz val="11"/>
      <color theme="1"/>
      <name val="Segoe UI"/>
      <family val="2"/>
      <charset val="204"/>
    </font>
    <font>
      <b/>
      <i/>
      <sz val="11"/>
      <name val="Segoe UI"/>
      <family val="2"/>
      <charset val="204"/>
    </font>
    <font>
      <b/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333333"/>
      <name val="Segoe U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18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18"/>
      <name val="Tahoma"/>
      <family val="2"/>
      <charset val="204"/>
    </font>
    <font>
      <b/>
      <sz val="12"/>
      <color indexed="9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indexed="1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2"/>
      <color rgb="FFFFFFFF"/>
      <name val="Tahoma"/>
      <family val="2"/>
      <charset val="1"/>
    </font>
    <font>
      <sz val="11"/>
      <color rgb="FF000080"/>
      <name val="Tahoma"/>
      <family val="2"/>
      <charset val="1"/>
    </font>
    <font>
      <sz val="12"/>
      <color rgb="FF000080"/>
      <name val="Arial"/>
      <family val="2"/>
      <charset val="1"/>
    </font>
    <font>
      <sz val="12"/>
      <color rgb="FF000080"/>
      <name val="Tahoma"/>
      <family val="2"/>
      <charset val="1"/>
    </font>
    <font>
      <sz val="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18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18"/>
      <name val="Tahoma"/>
      <family val="2"/>
      <charset val="204"/>
    </font>
    <font>
      <b/>
      <sz val="12"/>
      <color indexed="9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indexed="1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rgb="FF00FFFF"/>
        <bgColor rgb="FF00FFFF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hair">
        <color rgb="FF000080"/>
      </top>
      <bottom style="hair">
        <color rgb="FF000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319">
    <xf numFmtId="0" fontId="0" fillId="0" borderId="0"/>
    <xf numFmtId="0" fontId="18" fillId="0" borderId="0"/>
    <xf numFmtId="0" fontId="14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25" fillId="0" borderId="0"/>
    <xf numFmtId="0" fontId="9" fillId="0" borderId="0"/>
    <xf numFmtId="0" fontId="26" fillId="0" borderId="0"/>
    <xf numFmtId="0" fontId="12" fillId="0" borderId="0"/>
    <xf numFmtId="4" fontId="27" fillId="6" borderId="5" applyNumberFormat="0" applyProtection="0">
      <alignment vertical="center"/>
    </xf>
    <xf numFmtId="4" fontId="27" fillId="6" borderId="5" applyNumberFormat="0" applyProtection="0">
      <alignment horizontal="left" vertical="center" indent="1"/>
    </xf>
    <xf numFmtId="4" fontId="28" fillId="7" borderId="6" applyNumberFormat="0" applyProtection="0">
      <alignment horizontal="left" vertical="center" indent="1"/>
    </xf>
    <xf numFmtId="4" fontId="29" fillId="8" borderId="5" applyNumberFormat="0" applyProtection="0">
      <alignment horizontal="right" vertical="center"/>
    </xf>
    <xf numFmtId="4" fontId="30" fillId="3" borderId="5" applyNumberFormat="0" applyProtection="0">
      <alignment horizontal="left" vertical="center" indent="1"/>
    </xf>
    <xf numFmtId="0" fontId="31" fillId="0" borderId="0"/>
    <xf numFmtId="0" fontId="32" fillId="0" borderId="0" applyFill="0"/>
    <xf numFmtId="0" fontId="26" fillId="0" borderId="0"/>
    <xf numFmtId="0" fontId="9" fillId="0" borderId="0"/>
    <xf numFmtId="0" fontId="33" fillId="0" borderId="0" applyFill="0"/>
    <xf numFmtId="0" fontId="20" fillId="0" borderId="0"/>
    <xf numFmtId="0" fontId="33" fillId="0" borderId="0" applyFill="0"/>
    <xf numFmtId="0" fontId="25" fillId="0" borderId="0"/>
    <xf numFmtId="0" fontId="33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164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8" fillId="0" borderId="0" applyFont="0" applyFill="0" applyBorder="0" applyAlignment="0" applyProtection="0"/>
    <xf numFmtId="0" fontId="5" fillId="0" borderId="0"/>
    <xf numFmtId="0" fontId="12" fillId="0" borderId="0"/>
    <xf numFmtId="0" fontId="4" fillId="0" borderId="0"/>
    <xf numFmtId="0" fontId="3" fillId="0" borderId="0"/>
    <xf numFmtId="0" fontId="3" fillId="0" borderId="0"/>
    <xf numFmtId="4" fontId="27" fillId="6" borderId="34" applyNumberFormat="0" applyProtection="0">
      <alignment vertical="center"/>
    </xf>
    <xf numFmtId="4" fontId="27" fillId="6" borderId="34" applyNumberFormat="0" applyProtection="0">
      <alignment horizontal="left" vertical="center" indent="1"/>
    </xf>
    <xf numFmtId="4" fontId="29" fillId="8" borderId="34" applyNumberFormat="0" applyProtection="0">
      <alignment horizontal="right" vertical="center"/>
    </xf>
    <xf numFmtId="4" fontId="30" fillId="3" borderId="34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4" fontId="27" fillId="6" borderId="34" applyNumberFormat="0" applyProtection="0">
      <alignment vertical="center"/>
    </xf>
    <xf numFmtId="4" fontId="27" fillId="6" borderId="34" applyNumberFormat="0" applyProtection="0">
      <alignment horizontal="left" vertical="center" indent="1"/>
    </xf>
    <xf numFmtId="4" fontId="29" fillId="8" borderId="34" applyNumberFormat="0" applyProtection="0">
      <alignment horizontal="right" vertical="center"/>
    </xf>
    <xf numFmtId="4" fontId="30" fillId="3" borderId="34" applyNumberFormat="0" applyProtection="0">
      <alignment horizontal="left" vertical="center" indent="1"/>
    </xf>
    <xf numFmtId="0" fontId="50" fillId="0" borderId="0"/>
    <xf numFmtId="4" fontId="27" fillId="6" borderId="38" applyNumberFormat="0" applyProtection="0">
      <alignment vertical="center"/>
    </xf>
    <xf numFmtId="4" fontId="27" fillId="6" borderId="38" applyNumberFormat="0" applyProtection="0">
      <alignment horizontal="left" vertical="center" indent="1"/>
    </xf>
    <xf numFmtId="4" fontId="29" fillId="8" borderId="38" applyNumberFormat="0" applyProtection="0">
      <alignment horizontal="right" vertical="center"/>
    </xf>
    <xf numFmtId="4" fontId="30" fillId="3" borderId="38" applyNumberFormat="0" applyProtection="0">
      <alignment horizontal="left" vertical="center" indent="1"/>
    </xf>
    <xf numFmtId="4" fontId="27" fillId="6" borderId="38" applyNumberFormat="0" applyProtection="0">
      <alignment vertical="center"/>
    </xf>
    <xf numFmtId="4" fontId="27" fillId="6" borderId="38" applyNumberFormat="0" applyProtection="0">
      <alignment horizontal="left" vertical="center" indent="1"/>
    </xf>
    <xf numFmtId="4" fontId="29" fillId="8" borderId="38" applyNumberFormat="0" applyProtection="0">
      <alignment horizontal="right" vertical="center"/>
    </xf>
    <xf numFmtId="4" fontId="30" fillId="3" borderId="38" applyNumberFormat="0" applyProtection="0">
      <alignment horizontal="left" vertical="center" indent="1"/>
    </xf>
    <xf numFmtId="4" fontId="27" fillId="6" borderId="38" applyNumberFormat="0" applyProtection="0">
      <alignment vertical="center"/>
    </xf>
    <xf numFmtId="4" fontId="27" fillId="6" borderId="38" applyNumberFormat="0" applyProtection="0">
      <alignment horizontal="left" vertical="center" indent="1"/>
    </xf>
    <xf numFmtId="4" fontId="29" fillId="8" borderId="38" applyNumberFormat="0" applyProtection="0">
      <alignment horizontal="right" vertical="center"/>
    </xf>
    <xf numFmtId="4" fontId="30" fillId="3" borderId="38" applyNumberFormat="0" applyProtection="0">
      <alignment horizontal="left" vertical="center" indent="1"/>
    </xf>
    <xf numFmtId="4" fontId="27" fillId="6" borderId="38" applyNumberFormat="0" applyProtection="0">
      <alignment vertical="center"/>
    </xf>
    <xf numFmtId="4" fontId="27" fillId="6" borderId="38" applyNumberFormat="0" applyProtection="0">
      <alignment horizontal="left" vertical="center" indent="1"/>
    </xf>
    <xf numFmtId="4" fontId="29" fillId="8" borderId="38" applyNumberFormat="0" applyProtection="0">
      <alignment horizontal="right" vertical="center"/>
    </xf>
    <xf numFmtId="4" fontId="30" fillId="3" borderId="38" applyNumberFormat="0" applyProtection="0">
      <alignment horizontal="left" vertical="center" indent="1"/>
    </xf>
    <xf numFmtId="4" fontId="27" fillId="6" borderId="38" applyNumberFormat="0" applyProtection="0">
      <alignment vertical="center"/>
    </xf>
    <xf numFmtId="4" fontId="27" fillId="6" borderId="38" applyNumberFormat="0" applyProtection="0">
      <alignment horizontal="left" vertical="center" indent="1"/>
    </xf>
    <xf numFmtId="4" fontId="29" fillId="8" borderId="38" applyNumberFormat="0" applyProtection="0">
      <alignment horizontal="right" vertical="center"/>
    </xf>
    <xf numFmtId="4" fontId="30" fillId="3" borderId="38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7" fillId="6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29" fillId="8" borderId="40" applyNumberFormat="0" applyProtection="0">
      <alignment horizontal="right" vertical="center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30" fillId="3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7" fillId="6" borderId="40" applyNumberFormat="0" applyProtection="0">
      <alignment horizontal="left" vertical="center" indent="1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horizontal="left" vertical="center" indent="1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29" fillId="8" borderId="40" applyNumberFormat="0" applyProtection="0">
      <alignment horizontal="right" vertical="center"/>
    </xf>
    <xf numFmtId="4" fontId="27" fillId="6" borderId="40" applyNumberFormat="0" applyProtection="0">
      <alignment horizontal="left" vertical="center" indent="1"/>
    </xf>
    <xf numFmtId="4" fontId="29" fillId="8" borderId="40" applyNumberFormat="0" applyProtection="0">
      <alignment horizontal="right" vertical="center"/>
    </xf>
    <xf numFmtId="4" fontId="29" fillId="8" borderId="40" applyNumberFormat="0" applyProtection="0">
      <alignment horizontal="right" vertical="center"/>
    </xf>
    <xf numFmtId="4" fontId="30" fillId="3" borderId="40" applyNumberFormat="0" applyProtection="0">
      <alignment horizontal="left" vertical="center" indent="1"/>
    </xf>
    <xf numFmtId="4" fontId="30" fillId="3" borderId="40" applyNumberFormat="0" applyProtection="0">
      <alignment horizontal="left" vertical="center" indent="1"/>
    </xf>
    <xf numFmtId="4" fontId="27" fillId="6" borderId="40" applyNumberFormat="0" applyProtection="0">
      <alignment vertical="center"/>
    </xf>
    <xf numFmtId="4" fontId="27" fillId="6" borderId="40" applyNumberFormat="0" applyProtection="0">
      <alignment vertical="center"/>
    </xf>
    <xf numFmtId="4" fontId="27" fillId="6" borderId="41" applyNumberFormat="0" applyProtection="0">
      <alignment vertical="center"/>
    </xf>
    <xf numFmtId="4" fontId="27" fillId="6" borderId="41" applyNumberFormat="0" applyProtection="0">
      <alignment horizontal="left" vertical="center" indent="1"/>
    </xf>
    <xf numFmtId="4" fontId="29" fillId="8" borderId="41" applyNumberFormat="0" applyProtection="0">
      <alignment horizontal="right" vertical="center"/>
    </xf>
    <xf numFmtId="4" fontId="30" fillId="3" borderId="41" applyNumberFormat="0" applyProtection="0">
      <alignment horizontal="left" vertical="center" indent="1"/>
    </xf>
    <xf numFmtId="4" fontId="27" fillId="6" borderId="41" applyNumberFormat="0" applyProtection="0">
      <alignment vertical="center"/>
    </xf>
    <xf numFmtId="4" fontId="27" fillId="6" borderId="41" applyNumberFormat="0" applyProtection="0">
      <alignment horizontal="left" vertical="center" indent="1"/>
    </xf>
    <xf numFmtId="4" fontId="29" fillId="8" borderId="41" applyNumberFormat="0" applyProtection="0">
      <alignment horizontal="right" vertical="center"/>
    </xf>
    <xf numFmtId="4" fontId="30" fillId="3" borderId="41" applyNumberFormat="0" applyProtection="0">
      <alignment horizontal="left" vertical="center" indent="1"/>
    </xf>
    <xf numFmtId="4" fontId="27" fillId="6" borderId="41" applyNumberFormat="0" applyProtection="0">
      <alignment vertical="center"/>
    </xf>
    <xf numFmtId="4" fontId="27" fillId="6" borderId="41" applyNumberFormat="0" applyProtection="0">
      <alignment horizontal="left" vertical="center" indent="1"/>
    </xf>
    <xf numFmtId="4" fontId="29" fillId="8" borderId="41" applyNumberFormat="0" applyProtection="0">
      <alignment horizontal="right" vertical="center"/>
    </xf>
    <xf numFmtId="4" fontId="30" fillId="3" borderId="41" applyNumberFormat="0" applyProtection="0">
      <alignment horizontal="left" vertical="center" indent="1"/>
    </xf>
    <xf numFmtId="4" fontId="27" fillId="6" borderId="41" applyNumberFormat="0" applyProtection="0">
      <alignment vertical="center"/>
    </xf>
    <xf numFmtId="4" fontId="27" fillId="6" borderId="41" applyNumberFormat="0" applyProtection="0">
      <alignment horizontal="left" vertical="center" indent="1"/>
    </xf>
    <xf numFmtId="4" fontId="29" fillId="8" borderId="41" applyNumberFormat="0" applyProtection="0">
      <alignment horizontal="right" vertical="center"/>
    </xf>
    <xf numFmtId="4" fontId="30" fillId="3" borderId="41" applyNumberFormat="0" applyProtection="0">
      <alignment horizontal="left" vertical="center" indent="1"/>
    </xf>
    <xf numFmtId="4" fontId="27" fillId="6" borderId="41" applyNumberFormat="0" applyProtection="0">
      <alignment vertical="center"/>
    </xf>
    <xf numFmtId="4" fontId="27" fillId="6" borderId="41" applyNumberFormat="0" applyProtection="0">
      <alignment horizontal="left" vertical="center" indent="1"/>
    </xf>
    <xf numFmtId="4" fontId="29" fillId="8" borderId="41" applyNumberFormat="0" applyProtection="0">
      <alignment horizontal="right" vertical="center"/>
    </xf>
    <xf numFmtId="4" fontId="30" fillId="3" borderId="41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7" fillId="6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29" fillId="8" borderId="43" applyNumberFormat="0" applyProtection="0">
      <alignment horizontal="right" vertical="center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30" fillId="3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7" fillId="6" borderId="43" applyNumberFormat="0" applyProtection="0">
      <alignment horizontal="left" vertical="center" indent="1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horizontal="left" vertical="center" indent="1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29" fillId="8" borderId="43" applyNumberFormat="0" applyProtection="0">
      <alignment horizontal="right" vertical="center"/>
    </xf>
    <xf numFmtId="4" fontId="27" fillId="6" borderId="43" applyNumberFormat="0" applyProtection="0">
      <alignment horizontal="left" vertical="center" indent="1"/>
    </xf>
    <xf numFmtId="4" fontId="29" fillId="8" borderId="43" applyNumberFormat="0" applyProtection="0">
      <alignment horizontal="right" vertical="center"/>
    </xf>
    <xf numFmtId="4" fontId="29" fillId="8" borderId="43" applyNumberFormat="0" applyProtection="0">
      <alignment horizontal="right" vertical="center"/>
    </xf>
    <xf numFmtId="4" fontId="30" fillId="3" borderId="43" applyNumberFormat="0" applyProtection="0">
      <alignment horizontal="left" vertical="center" indent="1"/>
    </xf>
    <xf numFmtId="4" fontId="30" fillId="3" borderId="43" applyNumberFormat="0" applyProtection="0">
      <alignment horizontal="left" vertical="center" indent="1"/>
    </xf>
    <xf numFmtId="4" fontId="27" fillId="6" borderId="43" applyNumberFormat="0" applyProtection="0">
      <alignment vertical="center"/>
    </xf>
    <xf numFmtId="4" fontId="27" fillId="6" borderId="43" applyNumberFormat="0" applyProtection="0">
      <alignment vertical="center"/>
    </xf>
    <xf numFmtId="0" fontId="2" fillId="0" borderId="0"/>
    <xf numFmtId="4" fontId="27" fillId="6" borderId="50" applyNumberFormat="0" applyProtection="0">
      <alignment vertical="center"/>
    </xf>
    <xf numFmtId="4" fontId="27" fillId="6" borderId="50" applyNumberFormat="0" applyProtection="0">
      <alignment horizontal="left" vertical="center" indent="1"/>
    </xf>
    <xf numFmtId="0" fontId="2" fillId="0" borderId="0"/>
    <xf numFmtId="4" fontId="30" fillId="3" borderId="51" applyNumberFormat="0" applyProtection="0">
      <alignment horizontal="left" vertical="center" indent="1"/>
    </xf>
    <xf numFmtId="4" fontId="27" fillId="6" borderId="50" applyNumberFormat="0" applyProtection="0">
      <alignment horizontal="left" vertical="center" indent="1"/>
    </xf>
    <xf numFmtId="4" fontId="30" fillId="3" borderId="50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27" fillId="6" borderId="51" applyNumberFormat="0" applyProtection="0">
      <alignment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0" fontId="2" fillId="0" borderId="0"/>
    <xf numFmtId="0" fontId="2" fillId="0" borderId="0"/>
    <xf numFmtId="4" fontId="30" fillId="3" borderId="50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164" fontId="2" fillId="0" borderId="0" applyFont="0" applyFill="0" applyBorder="0" applyAlignment="0" applyProtection="0"/>
    <xf numFmtId="4" fontId="27" fillId="6" borderId="51" applyNumberFormat="0" applyProtection="0">
      <alignment horizontal="left" vertical="center" indent="1"/>
    </xf>
    <xf numFmtId="4" fontId="29" fillId="8" borderId="50" applyNumberFormat="0" applyProtection="0">
      <alignment horizontal="right" vertical="center"/>
    </xf>
    <xf numFmtId="4" fontId="27" fillId="6" borderId="44" applyNumberFormat="0" applyProtection="0">
      <alignment vertical="center"/>
    </xf>
    <xf numFmtId="4" fontId="27" fillId="6" borderId="44" applyNumberFormat="0" applyProtection="0">
      <alignment horizontal="left" vertical="center" indent="1"/>
    </xf>
    <xf numFmtId="4" fontId="29" fillId="8" borderId="44" applyNumberFormat="0" applyProtection="0">
      <alignment horizontal="right" vertical="center"/>
    </xf>
    <xf numFmtId="4" fontId="30" fillId="3" borderId="44" applyNumberFormat="0" applyProtection="0">
      <alignment horizontal="left" vertical="center" indent="1"/>
    </xf>
    <xf numFmtId="4" fontId="27" fillId="6" borderId="44" applyNumberFormat="0" applyProtection="0">
      <alignment vertical="center"/>
    </xf>
    <xf numFmtId="4" fontId="27" fillId="6" borderId="44" applyNumberFormat="0" applyProtection="0">
      <alignment horizontal="left" vertical="center" indent="1"/>
    </xf>
    <xf numFmtId="4" fontId="29" fillId="8" borderId="44" applyNumberFormat="0" applyProtection="0">
      <alignment horizontal="right" vertical="center"/>
    </xf>
    <xf numFmtId="4" fontId="30" fillId="3" borderId="44" applyNumberFormat="0" applyProtection="0">
      <alignment horizontal="left" vertical="center" indent="1"/>
    </xf>
    <xf numFmtId="4" fontId="27" fillId="6" borderId="44" applyNumberFormat="0" applyProtection="0">
      <alignment vertical="center"/>
    </xf>
    <xf numFmtId="4" fontId="27" fillId="6" borderId="44" applyNumberFormat="0" applyProtection="0">
      <alignment horizontal="left" vertical="center" indent="1"/>
    </xf>
    <xf numFmtId="4" fontId="29" fillId="8" borderId="44" applyNumberFormat="0" applyProtection="0">
      <alignment horizontal="right" vertical="center"/>
    </xf>
    <xf numFmtId="4" fontId="30" fillId="3" borderId="44" applyNumberFormat="0" applyProtection="0">
      <alignment horizontal="left" vertical="center" indent="1"/>
    </xf>
    <xf numFmtId="4" fontId="27" fillId="6" borderId="44" applyNumberFormat="0" applyProtection="0">
      <alignment vertical="center"/>
    </xf>
    <xf numFmtId="4" fontId="27" fillId="6" borderId="44" applyNumberFormat="0" applyProtection="0">
      <alignment horizontal="left" vertical="center" indent="1"/>
    </xf>
    <xf numFmtId="4" fontId="29" fillId="8" borderId="44" applyNumberFormat="0" applyProtection="0">
      <alignment horizontal="right" vertical="center"/>
    </xf>
    <xf numFmtId="4" fontId="30" fillId="3" borderId="44" applyNumberFormat="0" applyProtection="0">
      <alignment horizontal="left" vertical="center" indent="1"/>
    </xf>
    <xf numFmtId="4" fontId="27" fillId="6" borderId="44" applyNumberFormat="0" applyProtection="0">
      <alignment vertical="center"/>
    </xf>
    <xf numFmtId="4" fontId="27" fillId="6" borderId="44" applyNumberFormat="0" applyProtection="0">
      <alignment horizontal="left" vertical="center" indent="1"/>
    </xf>
    <xf numFmtId="4" fontId="29" fillId="8" borderId="44" applyNumberFormat="0" applyProtection="0">
      <alignment horizontal="right" vertical="center"/>
    </xf>
    <xf numFmtId="4" fontId="30" fillId="3" borderId="44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7" fillId="6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29" fillId="8" borderId="45" applyNumberFormat="0" applyProtection="0">
      <alignment horizontal="right" vertical="center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30" fillId="3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7" fillId="6" borderId="45" applyNumberFormat="0" applyProtection="0">
      <alignment horizontal="left" vertical="center" indent="1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horizontal="left" vertical="center" indent="1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29" fillId="8" borderId="45" applyNumberFormat="0" applyProtection="0">
      <alignment horizontal="right" vertical="center"/>
    </xf>
    <xf numFmtId="4" fontId="27" fillId="6" borderId="45" applyNumberFormat="0" applyProtection="0">
      <alignment horizontal="left" vertical="center" indent="1"/>
    </xf>
    <xf numFmtId="4" fontId="29" fillId="8" borderId="45" applyNumberFormat="0" applyProtection="0">
      <alignment horizontal="right" vertical="center"/>
    </xf>
    <xf numFmtId="4" fontId="29" fillId="8" borderId="45" applyNumberFormat="0" applyProtection="0">
      <alignment horizontal="right" vertical="center"/>
    </xf>
    <xf numFmtId="4" fontId="30" fillId="3" borderId="45" applyNumberFormat="0" applyProtection="0">
      <alignment horizontal="left" vertical="center" indent="1"/>
    </xf>
    <xf numFmtId="4" fontId="30" fillId="3" borderId="45" applyNumberFormat="0" applyProtection="0">
      <alignment horizontal="left" vertical="center" indent="1"/>
    </xf>
    <xf numFmtId="4" fontId="27" fillId="6" borderId="45" applyNumberFormat="0" applyProtection="0">
      <alignment vertical="center"/>
    </xf>
    <xf numFmtId="4" fontId="27" fillId="6" borderId="45" applyNumberFormat="0" applyProtection="0">
      <alignment vertical="center"/>
    </xf>
    <xf numFmtId="0" fontId="52" fillId="0" borderId="0"/>
    <xf numFmtId="0" fontId="53" fillId="0" borderId="0"/>
    <xf numFmtId="0" fontId="56" fillId="0" borderId="0"/>
    <xf numFmtId="164" fontId="52" fillId="0" borderId="0" applyFont="0" applyFill="0" applyBorder="0" applyAlignment="0" applyProtection="0"/>
    <xf numFmtId="0" fontId="14" fillId="0" borderId="0"/>
    <xf numFmtId="0" fontId="14" fillId="0" borderId="0"/>
    <xf numFmtId="0" fontId="59" fillId="0" borderId="0"/>
    <xf numFmtId="4" fontId="58" fillId="6" borderId="45" applyNumberFormat="0" applyProtection="0">
      <alignment vertical="center"/>
    </xf>
    <xf numFmtId="4" fontId="61" fillId="8" borderId="45" applyNumberFormat="0" applyProtection="0">
      <alignment horizontal="right" vertical="center"/>
    </xf>
    <xf numFmtId="0" fontId="56" fillId="0" borderId="0"/>
    <xf numFmtId="4" fontId="58" fillId="6" borderId="45" applyNumberFormat="0" applyProtection="0">
      <alignment horizontal="left" vertical="center" indent="1"/>
    </xf>
    <xf numFmtId="4" fontId="57" fillId="3" borderId="45" applyNumberFormat="0" applyProtection="0">
      <alignment horizontal="left" vertical="center" indent="1"/>
    </xf>
    <xf numFmtId="4" fontId="55" fillId="7" borderId="6" applyNumberFormat="0" applyProtection="0">
      <alignment horizontal="left" vertical="center" indent="1"/>
    </xf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4" fillId="0" borderId="0"/>
    <xf numFmtId="0" fontId="14" fillId="0" borderId="0"/>
    <xf numFmtId="0" fontId="62" fillId="0" borderId="0"/>
    <xf numFmtId="0" fontId="62" fillId="0" borderId="0"/>
    <xf numFmtId="0" fontId="60" fillId="0" borderId="0" applyFill="0"/>
    <xf numFmtId="0" fontId="60" fillId="0" borderId="0" applyFill="0"/>
    <xf numFmtId="0" fontId="53" fillId="0" borderId="0"/>
    <xf numFmtId="0" fontId="14" fillId="0" borderId="0"/>
    <xf numFmtId="0" fontId="14" fillId="0" borderId="0"/>
    <xf numFmtId="0" fontId="52" fillId="0" borderId="0"/>
    <xf numFmtId="0" fontId="52" fillId="0" borderId="0"/>
    <xf numFmtId="0" fontId="52" fillId="0" borderId="0"/>
    <xf numFmtId="0" fontId="60" fillId="0" borderId="0"/>
    <xf numFmtId="0" fontId="14" fillId="0" borderId="0"/>
    <xf numFmtId="0" fontId="60" fillId="0" borderId="0"/>
    <xf numFmtId="164" fontId="63" fillId="0" borderId="0" applyFont="0" applyFill="0" applyBorder="0" applyAlignment="0" applyProtection="0"/>
    <xf numFmtId="0" fontId="66" fillId="11" borderId="46" applyProtection="0">
      <alignment horizontal="left" vertical="center" indent="1"/>
    </xf>
    <xf numFmtId="0" fontId="66" fillId="11" borderId="46" applyProtection="0">
      <alignment vertical="center"/>
    </xf>
    <xf numFmtId="0" fontId="66" fillId="11" borderId="46" applyProtection="0">
      <alignment horizontal="left" vertical="center" indent="1"/>
    </xf>
    <xf numFmtId="0" fontId="66" fillId="11" borderId="46" applyProtection="0">
      <alignment vertical="center"/>
    </xf>
    <xf numFmtId="0" fontId="66" fillId="11" borderId="46" applyProtection="0">
      <alignment horizontal="left" vertical="center" indent="1"/>
    </xf>
    <xf numFmtId="0" fontId="64" fillId="0" borderId="0"/>
    <xf numFmtId="0" fontId="66" fillId="11" borderId="46" applyProtection="0">
      <alignment horizontal="left" vertical="center" indent="1"/>
    </xf>
    <xf numFmtId="4" fontId="58" fillId="6" borderId="45" applyNumberFormat="0" applyProtection="0">
      <alignment vertical="center"/>
    </xf>
    <xf numFmtId="4" fontId="61" fillId="8" borderId="45" applyNumberFormat="0" applyProtection="0">
      <alignment horizontal="right" vertical="center"/>
    </xf>
    <xf numFmtId="0" fontId="66" fillId="11" borderId="46" applyProtection="0">
      <alignment vertical="center"/>
    </xf>
    <xf numFmtId="0" fontId="66" fillId="11" borderId="46" applyProtection="0">
      <alignment horizontal="left" vertical="center" indent="1"/>
    </xf>
    <xf numFmtId="4" fontId="58" fillId="6" borderId="45" applyNumberFormat="0" applyProtection="0">
      <alignment horizontal="left" vertical="center" indent="1"/>
    </xf>
    <xf numFmtId="4" fontId="57" fillId="3" borderId="45" applyNumberFormat="0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6" fillId="11" borderId="46" applyProtection="0">
      <alignment vertical="center"/>
    </xf>
    <xf numFmtId="0" fontId="65" fillId="0" borderId="0"/>
    <xf numFmtId="0" fontId="66" fillId="11" borderId="46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6" fillId="11" borderId="46" applyProtection="0">
      <alignment horizontal="left" vertical="center" indent="1"/>
    </xf>
    <xf numFmtId="0" fontId="67" fillId="12" borderId="47" applyProtection="0">
      <alignment horizontal="left" vertical="center" indent="1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8" fillId="13" borderId="46" applyProtection="0">
      <alignment horizontal="right" vertical="center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69" fillId="14" borderId="46" applyProtection="0">
      <alignment horizontal="left" vertical="center" indent="1"/>
    </xf>
    <xf numFmtId="0" fontId="32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0" fillId="0" borderId="0"/>
    <xf numFmtId="0" fontId="70" fillId="0" borderId="0"/>
    <xf numFmtId="0" fontId="33" fillId="0" borderId="0"/>
    <xf numFmtId="0" fontId="33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165" fontId="64" fillId="0" borderId="0" applyBorder="0" applyProtection="0"/>
    <xf numFmtId="4" fontId="29" fillId="8" borderId="50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27" fillId="6" borderId="48" applyNumberFormat="0" applyProtection="0">
      <alignment vertical="center"/>
    </xf>
    <xf numFmtId="4" fontId="27" fillId="6" borderId="48" applyNumberFormat="0" applyProtection="0">
      <alignment horizontal="left" vertical="center" indent="1"/>
    </xf>
    <xf numFmtId="4" fontId="29" fillId="8" borderId="48" applyNumberFormat="0" applyProtection="0">
      <alignment horizontal="right" vertical="center"/>
    </xf>
    <xf numFmtId="4" fontId="30" fillId="3" borderId="48" applyNumberFormat="0" applyProtection="0">
      <alignment horizontal="left" vertical="center" indent="1"/>
    </xf>
    <xf numFmtId="4" fontId="27" fillId="6" borderId="48" applyNumberFormat="0" applyProtection="0">
      <alignment vertical="center"/>
    </xf>
    <xf numFmtId="4" fontId="27" fillId="6" borderId="48" applyNumberFormat="0" applyProtection="0">
      <alignment horizontal="left" vertical="center" indent="1"/>
    </xf>
    <xf numFmtId="4" fontId="29" fillId="8" borderId="48" applyNumberFormat="0" applyProtection="0">
      <alignment horizontal="right" vertical="center"/>
    </xf>
    <xf numFmtId="4" fontId="30" fillId="3" borderId="48" applyNumberFormat="0" applyProtection="0">
      <alignment horizontal="left" vertical="center" indent="1"/>
    </xf>
    <xf numFmtId="4" fontId="27" fillId="6" borderId="48" applyNumberFormat="0" applyProtection="0">
      <alignment vertical="center"/>
    </xf>
    <xf numFmtId="4" fontId="27" fillId="6" borderId="48" applyNumberFormat="0" applyProtection="0">
      <alignment horizontal="left" vertical="center" indent="1"/>
    </xf>
    <xf numFmtId="4" fontId="29" fillId="8" borderId="48" applyNumberFormat="0" applyProtection="0">
      <alignment horizontal="right" vertical="center"/>
    </xf>
    <xf numFmtId="4" fontId="30" fillId="3" borderId="48" applyNumberFormat="0" applyProtection="0">
      <alignment horizontal="left" vertical="center" indent="1"/>
    </xf>
    <xf numFmtId="4" fontId="27" fillId="6" borderId="48" applyNumberFormat="0" applyProtection="0">
      <alignment vertical="center"/>
    </xf>
    <xf numFmtId="4" fontId="27" fillId="6" borderId="48" applyNumberFormat="0" applyProtection="0">
      <alignment horizontal="left" vertical="center" indent="1"/>
    </xf>
    <xf numFmtId="4" fontId="29" fillId="8" borderId="48" applyNumberFormat="0" applyProtection="0">
      <alignment horizontal="right" vertical="center"/>
    </xf>
    <xf numFmtId="4" fontId="30" fillId="3" borderId="48" applyNumberFormat="0" applyProtection="0">
      <alignment horizontal="left" vertical="center" indent="1"/>
    </xf>
    <xf numFmtId="4" fontId="27" fillId="6" borderId="48" applyNumberFormat="0" applyProtection="0">
      <alignment vertical="center"/>
    </xf>
    <xf numFmtId="4" fontId="27" fillId="6" borderId="48" applyNumberFormat="0" applyProtection="0">
      <alignment horizontal="left" vertical="center" indent="1"/>
    </xf>
    <xf numFmtId="4" fontId="29" fillId="8" borderId="48" applyNumberFormat="0" applyProtection="0">
      <alignment horizontal="right" vertical="center"/>
    </xf>
    <xf numFmtId="4" fontId="30" fillId="3" borderId="48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7" fillId="6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29" fillId="8" borderId="49" applyNumberFormat="0" applyProtection="0">
      <alignment horizontal="right" vertical="center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30" fillId="3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7" fillId="6" borderId="49" applyNumberFormat="0" applyProtection="0">
      <alignment horizontal="left" vertical="center" indent="1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horizontal="left" vertical="center" indent="1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29" fillId="8" borderId="49" applyNumberFormat="0" applyProtection="0">
      <alignment horizontal="right" vertical="center"/>
    </xf>
    <xf numFmtId="4" fontId="27" fillId="6" borderId="49" applyNumberFormat="0" applyProtection="0">
      <alignment horizontal="left" vertical="center" indent="1"/>
    </xf>
    <xf numFmtId="4" fontId="29" fillId="8" borderId="49" applyNumberFormat="0" applyProtection="0">
      <alignment horizontal="right" vertical="center"/>
    </xf>
    <xf numFmtId="4" fontId="29" fillId="8" borderId="49" applyNumberFormat="0" applyProtection="0">
      <alignment horizontal="right" vertical="center"/>
    </xf>
    <xf numFmtId="4" fontId="30" fillId="3" borderId="49" applyNumberFormat="0" applyProtection="0">
      <alignment horizontal="left" vertical="center" indent="1"/>
    </xf>
    <xf numFmtId="4" fontId="30" fillId="3" borderId="49" applyNumberFormat="0" applyProtection="0">
      <alignment horizontal="left" vertical="center" indent="1"/>
    </xf>
    <xf numFmtId="4" fontId="27" fillId="6" borderId="49" applyNumberFormat="0" applyProtection="0">
      <alignment vertical="center"/>
    </xf>
    <xf numFmtId="4" fontId="27" fillId="6" borderId="49" applyNumberFormat="0" applyProtection="0">
      <alignment vertical="center"/>
    </xf>
    <xf numFmtId="4" fontId="27" fillId="6" borderId="50" applyNumberFormat="0" applyProtection="0">
      <alignment horizontal="left" vertical="center" indent="1"/>
    </xf>
    <xf numFmtId="4" fontId="27" fillId="6" borderId="50" applyNumberFormat="0" applyProtection="0">
      <alignment horizontal="left" vertical="center" indent="1"/>
    </xf>
    <xf numFmtId="4" fontId="30" fillId="3" borderId="50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vertical="center"/>
    </xf>
    <xf numFmtId="4" fontId="58" fillId="6" borderId="49" applyNumberFormat="0" applyProtection="0">
      <alignment vertical="center"/>
    </xf>
    <xf numFmtId="4" fontId="61" fillId="8" borderId="49" applyNumberFormat="0" applyProtection="0">
      <alignment horizontal="right" vertical="center"/>
    </xf>
    <xf numFmtId="4" fontId="29" fillId="8" borderId="51" applyNumberFormat="0" applyProtection="0">
      <alignment horizontal="right" vertical="center"/>
    </xf>
    <xf numFmtId="4" fontId="58" fillId="6" borderId="49" applyNumberFormat="0" applyProtection="0">
      <alignment horizontal="left" vertical="center" indent="1"/>
    </xf>
    <xf numFmtId="4" fontId="57" fillId="3" borderId="49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0" applyNumberFormat="0" applyProtection="0">
      <alignment horizontal="left" vertical="center" indent="1"/>
    </xf>
    <xf numFmtId="4" fontId="27" fillId="6" borderId="50" applyNumberFormat="0" applyProtection="0">
      <alignment horizontal="left" vertical="center" indent="1"/>
    </xf>
    <xf numFmtId="4" fontId="30" fillId="3" borderId="50" applyNumberFormat="0" applyProtection="0">
      <alignment horizontal="left" vertical="center" indent="1"/>
    </xf>
    <xf numFmtId="4" fontId="27" fillId="6" borderId="50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7" fillId="6" borderId="50" applyNumberFormat="0" applyProtection="0">
      <alignment vertical="center"/>
    </xf>
    <xf numFmtId="4" fontId="27" fillId="6" borderId="51" applyNumberFormat="0" applyProtection="0">
      <alignment vertical="center"/>
    </xf>
    <xf numFmtId="4" fontId="58" fillId="6" borderId="49" applyNumberFormat="0" applyProtection="0">
      <alignment vertical="center"/>
    </xf>
    <xf numFmtId="4" fontId="61" fillId="8" borderId="49" applyNumberFormat="0" applyProtection="0">
      <alignment horizontal="right" vertical="center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58" fillId="6" borderId="49" applyNumberFormat="0" applyProtection="0">
      <alignment horizontal="left" vertical="center" indent="1"/>
    </xf>
    <xf numFmtId="4" fontId="57" fillId="3" borderId="49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vertical="center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vertical="center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vertical="center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vertical="center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vertical="center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vertical="center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vertical="center"/>
    </xf>
    <xf numFmtId="4" fontId="30" fillId="3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vertical="center"/>
    </xf>
    <xf numFmtId="4" fontId="29" fillId="8" borderId="50" applyNumberFormat="0" applyProtection="0">
      <alignment horizontal="right" vertical="center"/>
    </xf>
    <xf numFmtId="4" fontId="27" fillId="6" borderId="50" applyNumberFormat="0" applyProtection="0">
      <alignment vertical="center"/>
    </xf>
    <xf numFmtId="4" fontId="29" fillId="8" borderId="50" applyNumberFormat="0" applyProtection="0">
      <alignment horizontal="right" vertical="center"/>
    </xf>
    <xf numFmtId="4" fontId="27" fillId="6" borderId="50" applyNumberFormat="0" applyProtection="0">
      <alignment vertical="center"/>
    </xf>
    <xf numFmtId="4" fontId="29" fillId="8" borderId="50" applyNumberFormat="0" applyProtection="0">
      <alignment horizontal="right" vertical="center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horizontal="left" vertical="center" indent="1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9" fillId="8" borderId="51" applyNumberFormat="0" applyProtection="0">
      <alignment horizontal="right" vertical="center"/>
    </xf>
    <xf numFmtId="4" fontId="27" fillId="6" borderId="51" applyNumberFormat="0" applyProtection="0">
      <alignment horizontal="left" vertical="center" indent="1"/>
    </xf>
    <xf numFmtId="4" fontId="29" fillId="8" borderId="51" applyNumberFormat="0" applyProtection="0">
      <alignment horizontal="right" vertical="center"/>
    </xf>
    <xf numFmtId="4" fontId="29" fillId="8" borderId="51" applyNumberFormat="0" applyProtection="0">
      <alignment horizontal="right" vertical="center"/>
    </xf>
    <xf numFmtId="4" fontId="30" fillId="3" borderId="51" applyNumberFormat="0" applyProtection="0">
      <alignment horizontal="left" vertical="center" indent="1"/>
    </xf>
    <xf numFmtId="4" fontId="30" fillId="3" borderId="51" applyNumberFormat="0" applyProtection="0">
      <alignment horizontal="left" vertical="center" indent="1"/>
    </xf>
    <xf numFmtId="4" fontId="27" fillId="6" borderId="51" applyNumberFormat="0" applyProtection="0">
      <alignment vertical="center"/>
    </xf>
    <xf numFmtId="4" fontId="27" fillId="6" borderId="51" applyNumberFormat="0" applyProtection="0">
      <alignment vertical="center"/>
    </xf>
    <xf numFmtId="4" fontId="58" fillId="6" borderId="51" applyNumberFormat="0" applyProtection="0">
      <alignment vertical="center"/>
    </xf>
    <xf numFmtId="4" fontId="61" fillId="8" borderId="51" applyNumberFormat="0" applyProtection="0">
      <alignment horizontal="right" vertical="center"/>
    </xf>
    <xf numFmtId="4" fontId="58" fillId="6" borderId="51" applyNumberFormat="0" applyProtection="0">
      <alignment horizontal="left" vertical="center" indent="1"/>
    </xf>
    <xf numFmtId="4" fontId="57" fillId="3" borderId="51" applyNumberFormat="0" applyProtection="0">
      <alignment horizontal="left" vertical="center" indent="1"/>
    </xf>
    <xf numFmtId="4" fontId="58" fillId="6" borderId="51" applyNumberFormat="0" applyProtection="0">
      <alignment vertical="center"/>
    </xf>
    <xf numFmtId="4" fontId="61" fillId="8" borderId="51" applyNumberFormat="0" applyProtection="0">
      <alignment horizontal="right" vertical="center"/>
    </xf>
    <xf numFmtId="4" fontId="58" fillId="6" borderId="51" applyNumberFormat="0" applyProtection="0">
      <alignment horizontal="left" vertical="center" indent="1"/>
    </xf>
    <xf numFmtId="4" fontId="57" fillId="3" borderId="51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" fontId="27" fillId="6" borderId="53" applyNumberFormat="0" applyProtection="0">
      <alignment vertical="center"/>
    </xf>
    <xf numFmtId="4" fontId="27" fillId="6" borderId="53" applyNumberFormat="0" applyProtection="0">
      <alignment horizontal="left" vertical="center" indent="1"/>
    </xf>
    <xf numFmtId="4" fontId="29" fillId="8" borderId="53" applyNumberFormat="0" applyProtection="0">
      <alignment horizontal="right" vertical="center"/>
    </xf>
    <xf numFmtId="4" fontId="30" fillId="3" borderId="53" applyNumberFormat="0" applyProtection="0">
      <alignment horizontal="left" vertical="center" indent="1"/>
    </xf>
    <xf numFmtId="4" fontId="27" fillId="6" borderId="53" applyNumberFormat="0" applyProtection="0">
      <alignment vertical="center"/>
    </xf>
    <xf numFmtId="4" fontId="27" fillId="6" borderId="53" applyNumberFormat="0" applyProtection="0">
      <alignment horizontal="left" vertical="center" indent="1"/>
    </xf>
    <xf numFmtId="4" fontId="29" fillId="8" borderId="53" applyNumberFormat="0" applyProtection="0">
      <alignment horizontal="right" vertical="center"/>
    </xf>
    <xf numFmtId="4" fontId="30" fillId="3" borderId="53" applyNumberFormat="0" applyProtection="0">
      <alignment horizontal="left" vertical="center" indent="1"/>
    </xf>
    <xf numFmtId="4" fontId="27" fillId="6" borderId="53" applyNumberFormat="0" applyProtection="0">
      <alignment vertical="center"/>
    </xf>
    <xf numFmtId="4" fontId="27" fillId="6" borderId="53" applyNumberFormat="0" applyProtection="0">
      <alignment horizontal="left" vertical="center" indent="1"/>
    </xf>
    <xf numFmtId="4" fontId="29" fillId="8" borderId="53" applyNumberFormat="0" applyProtection="0">
      <alignment horizontal="right" vertical="center"/>
    </xf>
    <xf numFmtId="4" fontId="30" fillId="3" borderId="53" applyNumberFormat="0" applyProtection="0">
      <alignment horizontal="left" vertical="center" indent="1"/>
    </xf>
    <xf numFmtId="4" fontId="27" fillId="6" borderId="53" applyNumberFormat="0" applyProtection="0">
      <alignment vertical="center"/>
    </xf>
    <xf numFmtId="4" fontId="27" fillId="6" borderId="53" applyNumberFormat="0" applyProtection="0">
      <alignment horizontal="left" vertical="center" indent="1"/>
    </xf>
    <xf numFmtId="4" fontId="29" fillId="8" borderId="53" applyNumberFormat="0" applyProtection="0">
      <alignment horizontal="right" vertical="center"/>
    </xf>
    <xf numFmtId="4" fontId="30" fillId="3" borderId="53" applyNumberFormat="0" applyProtection="0">
      <alignment horizontal="left" vertical="center" indent="1"/>
    </xf>
    <xf numFmtId="4" fontId="27" fillId="6" borderId="53" applyNumberFormat="0" applyProtection="0">
      <alignment vertical="center"/>
    </xf>
    <xf numFmtId="4" fontId="27" fillId="6" borderId="53" applyNumberFormat="0" applyProtection="0">
      <alignment horizontal="left" vertical="center" indent="1"/>
    </xf>
    <xf numFmtId="4" fontId="29" fillId="8" borderId="53" applyNumberFormat="0" applyProtection="0">
      <alignment horizontal="right" vertical="center"/>
    </xf>
    <xf numFmtId="4" fontId="30" fillId="3" borderId="53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9" fillId="8" borderId="55" applyNumberFormat="0" applyProtection="0">
      <alignment horizontal="right"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9" fillId="8" borderId="55" applyNumberFormat="0" applyProtection="0">
      <alignment horizontal="right"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0" fontId="71" fillId="0" borderId="0"/>
    <xf numFmtId="0" fontId="72" fillId="0" borderId="0"/>
    <xf numFmtId="0" fontId="75" fillId="0" borderId="0"/>
    <xf numFmtId="164" fontId="71" fillId="0" borderId="0" applyFont="0" applyFill="0" applyBorder="0" applyAlignment="0" applyProtection="0"/>
    <xf numFmtId="0" fontId="78" fillId="0" borderId="0"/>
    <xf numFmtId="4" fontId="77" fillId="6" borderId="55" applyNumberFormat="0" applyProtection="0">
      <alignment vertical="center"/>
    </xf>
    <xf numFmtId="4" fontId="80" fillId="8" borderId="55" applyNumberFormat="0" applyProtection="0">
      <alignment horizontal="right" vertical="center"/>
    </xf>
    <xf numFmtId="0" fontId="75" fillId="0" borderId="0"/>
    <xf numFmtId="4" fontId="77" fillId="6" borderId="55" applyNumberFormat="0" applyProtection="0">
      <alignment horizontal="left" vertical="center" indent="1"/>
    </xf>
    <xf numFmtId="4" fontId="76" fillId="3" borderId="55" applyNumberFormat="0" applyProtection="0">
      <alignment horizontal="left" vertical="center" indent="1"/>
    </xf>
    <xf numFmtId="4" fontId="74" fillId="7" borderId="6" applyNumberFormat="0" applyProtection="0">
      <alignment horizontal="left" vertical="center" indent="1"/>
    </xf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81" fillId="0" borderId="0"/>
    <xf numFmtId="0" fontId="81" fillId="0" borderId="0"/>
    <xf numFmtId="0" fontId="79" fillId="0" borderId="0" applyFill="0"/>
    <xf numFmtId="0" fontId="79" fillId="0" borderId="0" applyFill="0"/>
    <xf numFmtId="0" fontId="72" fillId="0" borderId="0"/>
    <xf numFmtId="0" fontId="71" fillId="0" borderId="0"/>
    <xf numFmtId="0" fontId="71" fillId="0" borderId="0"/>
    <xf numFmtId="0" fontId="71" fillId="0" borderId="0"/>
    <xf numFmtId="0" fontId="79" fillId="0" borderId="0"/>
    <xf numFmtId="0" fontId="79" fillId="0" borderId="0"/>
    <xf numFmtId="164" fontId="82" fillId="0" borderId="0" applyFont="0" applyFill="0" applyBorder="0" applyAlignment="0" applyProtection="0"/>
    <xf numFmtId="4" fontId="77" fillId="6" borderId="55" applyNumberFormat="0" applyProtection="0">
      <alignment vertical="center"/>
    </xf>
    <xf numFmtId="4" fontId="80" fillId="8" borderId="55" applyNumberFormat="0" applyProtection="0">
      <alignment horizontal="right" vertical="center"/>
    </xf>
    <xf numFmtId="4" fontId="77" fillId="6" borderId="55" applyNumberFormat="0" applyProtection="0">
      <alignment horizontal="left" vertical="center" indent="1"/>
    </xf>
    <xf numFmtId="4" fontId="76" fillId="3" borderId="55" applyNumberFormat="0" applyProtection="0">
      <alignment horizontal="left" vertical="center" indent="1"/>
    </xf>
    <xf numFmtId="0" fontId="1" fillId="0" borderId="0"/>
    <xf numFmtId="0" fontId="25" fillId="0" borderId="0"/>
    <xf numFmtId="0" fontId="1" fillId="0" borderId="0"/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8" fillId="7" borderId="6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0" fontId="32" fillId="0" borderId="0" applyFill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33" fillId="0" borderId="0" applyFill="0"/>
    <xf numFmtId="0" fontId="33" fillId="0" borderId="0" applyFill="0"/>
    <xf numFmtId="0" fontId="25" fillId="0" borderId="0"/>
    <xf numFmtId="0" fontId="1" fillId="0" borderId="0"/>
    <xf numFmtId="0" fontId="1" fillId="0" borderId="0"/>
    <xf numFmtId="164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0"/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0" fontId="50" fillId="0" borderId="0"/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9" fillId="8" borderId="55" applyNumberFormat="0" applyProtection="0">
      <alignment horizontal="right"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9" fillId="8" borderId="55" applyNumberFormat="0" applyProtection="0">
      <alignment horizontal="right"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0" fontId="1" fillId="0" borderId="0"/>
    <xf numFmtId="0" fontId="1" fillId="0" borderId="0"/>
    <xf numFmtId="0" fontId="26" fillId="0" borderId="0"/>
    <xf numFmtId="164" fontId="1" fillId="0" borderId="0" applyFont="0" applyFill="0" applyBorder="0" applyAlignment="0" applyProtection="0"/>
    <xf numFmtId="0" fontId="59" fillId="0" borderId="0"/>
    <xf numFmtId="4" fontId="58" fillId="6" borderId="55" applyNumberFormat="0" applyProtection="0">
      <alignment vertical="center"/>
    </xf>
    <xf numFmtId="4" fontId="61" fillId="8" borderId="55" applyNumberFormat="0" applyProtection="0">
      <alignment horizontal="right" vertical="center"/>
    </xf>
    <xf numFmtId="0" fontId="26" fillId="0" borderId="0"/>
    <xf numFmtId="4" fontId="58" fillId="6" borderId="55" applyNumberFormat="0" applyProtection="0">
      <alignment horizontal="left" vertical="center" indent="1"/>
    </xf>
    <xf numFmtId="4" fontId="57" fillId="3" borderId="55" applyNumberFormat="0" applyProtection="0">
      <alignment horizontal="left" vertical="center" indent="1"/>
    </xf>
    <xf numFmtId="4" fontId="55" fillId="7" borderId="6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2" fillId="0" borderId="0"/>
    <xf numFmtId="0" fontId="62" fillId="0" borderId="0"/>
    <xf numFmtId="0" fontId="33" fillId="0" borderId="0" applyFill="0"/>
    <xf numFmtId="0" fontId="33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164" fontId="26" fillId="0" borderId="0" applyFont="0" applyFill="0" applyBorder="0" applyAlignment="0" applyProtection="0"/>
    <xf numFmtId="4" fontId="58" fillId="6" borderId="55" applyNumberFormat="0" applyProtection="0">
      <alignment vertical="center"/>
    </xf>
    <xf numFmtId="4" fontId="61" fillId="8" borderId="55" applyNumberFormat="0" applyProtection="0">
      <alignment horizontal="right" vertical="center"/>
    </xf>
    <xf numFmtId="4" fontId="58" fillId="6" borderId="55" applyNumberFormat="0" applyProtection="0">
      <alignment horizontal="left" vertical="center" indent="1"/>
    </xf>
    <xf numFmtId="4" fontId="57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9" fillId="8" borderId="55" applyNumberFormat="0" applyProtection="0">
      <alignment horizontal="right"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horizontal="left" vertical="center" indent="1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9" fillId="8" borderId="55" applyNumberFormat="0" applyProtection="0">
      <alignment horizontal="right" vertical="center"/>
    </xf>
    <xf numFmtId="4" fontId="27" fillId="6" borderId="55" applyNumberFormat="0" applyProtection="0">
      <alignment horizontal="left" vertical="center" indent="1"/>
    </xf>
    <xf numFmtId="4" fontId="29" fillId="8" borderId="55" applyNumberFormat="0" applyProtection="0">
      <alignment horizontal="right" vertical="center"/>
    </xf>
    <xf numFmtId="4" fontId="29" fillId="8" borderId="55" applyNumberFormat="0" applyProtection="0">
      <alignment horizontal="right" vertical="center"/>
    </xf>
    <xf numFmtId="4" fontId="30" fillId="3" borderId="55" applyNumberFormat="0" applyProtection="0">
      <alignment horizontal="left" vertical="center" indent="1"/>
    </xf>
    <xf numFmtId="4" fontId="30" fillId="3" borderId="55" applyNumberFormat="0" applyProtection="0">
      <alignment horizontal="left" vertical="center" indent="1"/>
    </xf>
    <xf numFmtId="4" fontId="27" fillId="6" borderId="55" applyNumberFormat="0" applyProtection="0">
      <alignment vertical="center"/>
    </xf>
    <xf numFmtId="4" fontId="27" fillId="6" borderId="55" applyNumberFormat="0" applyProtection="0">
      <alignment vertical="center"/>
    </xf>
    <xf numFmtId="4" fontId="58" fillId="6" borderId="55" applyNumberFormat="0" applyProtection="0">
      <alignment vertical="center"/>
    </xf>
    <xf numFmtId="4" fontId="61" fillId="8" borderId="55" applyNumberFormat="0" applyProtection="0">
      <alignment horizontal="right" vertical="center"/>
    </xf>
    <xf numFmtId="4" fontId="58" fillId="6" borderId="55" applyNumberFormat="0" applyProtection="0">
      <alignment horizontal="left" vertical="center" indent="1"/>
    </xf>
    <xf numFmtId="4" fontId="57" fillId="3" borderId="55" applyNumberFormat="0" applyProtection="0">
      <alignment horizontal="left" vertical="center" indent="1"/>
    </xf>
    <xf numFmtId="4" fontId="58" fillId="6" borderId="55" applyNumberFormat="0" applyProtection="0">
      <alignment vertical="center"/>
    </xf>
    <xf numFmtId="4" fontId="61" fillId="8" borderId="55" applyNumberFormat="0" applyProtection="0">
      <alignment horizontal="right" vertical="center"/>
    </xf>
    <xf numFmtId="4" fontId="58" fillId="6" borderId="55" applyNumberFormat="0" applyProtection="0">
      <alignment horizontal="left" vertical="center" indent="1"/>
    </xf>
    <xf numFmtId="4" fontId="57" fillId="3" borderId="55" applyNumberFormat="0" applyProtection="0">
      <alignment horizontal="left" vertical="center" indent="1"/>
    </xf>
  </cellStyleXfs>
  <cellXfs count="471">
    <xf numFmtId="0" fontId="0" fillId="0" borderId="0" xfId="0"/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2" fillId="0" borderId="0" xfId="0" applyFont="1" applyFill="1" applyBorder="1" applyAlignment="1"/>
    <xf numFmtId="0" fontId="13" fillId="0" borderId="0" xfId="0" applyFont="1"/>
    <xf numFmtId="0" fontId="15" fillId="0" borderId="0" xfId="0" applyFont="1" applyFill="1" applyBorder="1"/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2" fillId="0" borderId="0" xfId="1" applyFont="1" applyFill="1" applyBorder="1"/>
    <xf numFmtId="0" fontId="19" fillId="0" borderId="0" xfId="1" applyFont="1" applyFill="1"/>
    <xf numFmtId="0" fontId="19" fillId="0" borderId="0" xfId="0" applyFont="1" applyFill="1"/>
    <xf numFmtId="0" fontId="19" fillId="0" borderId="0" xfId="0" applyFont="1" applyFill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0" fillId="4" borderId="0" xfId="0" applyFill="1"/>
    <xf numFmtId="0" fontId="19" fillId="4" borderId="0" xfId="0" applyFont="1" applyFill="1" applyAlignment="1">
      <alignment horizontal="center" vertical="center"/>
    </xf>
    <xf numFmtId="49" fontId="19" fillId="4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/>
    </xf>
    <xf numFmtId="0" fontId="19" fillId="4" borderId="0" xfId="0" applyNumberFormat="1" applyFont="1" applyFill="1" applyAlignment="1">
      <alignment horizontal="center" vertical="center"/>
    </xf>
    <xf numFmtId="0" fontId="37" fillId="0" borderId="0" xfId="0" applyFont="1"/>
    <xf numFmtId="0" fontId="35" fillId="0" borderId="13" xfId="1" applyFont="1" applyFill="1" applyBorder="1" applyAlignment="1">
      <alignment horizontal="center" vertical="center" wrapText="1"/>
    </xf>
    <xf numFmtId="0" fontId="35" fillId="4" borderId="13" xfId="1" applyFont="1" applyFill="1" applyBorder="1" applyAlignment="1">
      <alignment horizontal="center" vertical="center" wrapText="1"/>
    </xf>
    <xf numFmtId="0" fontId="35" fillId="0" borderId="2" xfId="0" applyFont="1" applyBorder="1" applyAlignment="1">
      <alignment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1" fontId="40" fillId="0" borderId="1" xfId="64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35" fillId="0" borderId="0" xfId="0" applyFont="1"/>
    <xf numFmtId="0" fontId="3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vertical="center" wrapText="1"/>
    </xf>
    <xf numFmtId="0" fontId="35" fillId="0" borderId="1" xfId="0" applyFont="1" applyBorder="1"/>
    <xf numFmtId="0" fontId="35" fillId="0" borderId="1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1" xfId="3" applyFont="1" applyBorder="1" applyAlignment="1">
      <alignment horizontal="center"/>
    </xf>
    <xf numFmtId="0" fontId="35" fillId="0" borderId="1" xfId="3" applyFont="1" applyBorder="1" applyAlignment="1">
      <alignment horizontal="center" vertical="center"/>
    </xf>
    <xf numFmtId="0" fontId="35" fillId="0" borderId="1" xfId="0" applyFont="1" applyFill="1" applyBorder="1" applyAlignment="1">
      <alignment vertical="top" wrapText="1"/>
    </xf>
    <xf numFmtId="0" fontId="35" fillId="0" borderId="1" xfId="0" applyFont="1" applyFill="1" applyBorder="1" applyAlignment="1">
      <alignment horizontal="center" vertical="top" wrapText="1"/>
    </xf>
    <xf numFmtId="0" fontId="35" fillId="0" borderId="1" xfId="3" applyFont="1" applyFill="1" applyBorder="1" applyAlignment="1">
      <alignment horizontal="center" vertical="center" wrapText="1"/>
    </xf>
    <xf numFmtId="0" fontId="35" fillId="0" borderId="0" xfId="3" applyFont="1" applyBorder="1" applyAlignment="1">
      <alignment horizontal="center"/>
    </xf>
    <xf numFmtId="0" fontId="35" fillId="0" borderId="0" xfId="3" applyFont="1" applyFill="1" applyBorder="1" applyAlignment="1">
      <alignment vertical="center" wrapText="1"/>
    </xf>
    <xf numFmtId="0" fontId="35" fillId="0" borderId="0" xfId="3" applyFont="1" applyFill="1" applyBorder="1" applyAlignment="1">
      <alignment horizontal="center" vertical="center" wrapText="1"/>
    </xf>
    <xf numFmtId="0" fontId="35" fillId="0" borderId="0" xfId="0" applyFont="1" applyBorder="1"/>
    <xf numFmtId="0" fontId="35" fillId="0" borderId="1" xfId="0" applyFont="1" applyBorder="1" applyAlignment="1">
      <alignment horizontal="center" vertical="top"/>
    </xf>
    <xf numFmtId="0" fontId="24" fillId="0" borderId="0" xfId="0" applyFont="1" applyBorder="1"/>
    <xf numFmtId="0" fontId="35" fillId="0" borderId="0" xfId="0" applyFont="1" applyFill="1" applyBorder="1" applyAlignment="1">
      <alignment vertical="top" wrapText="1"/>
    </xf>
    <xf numFmtId="0" fontId="35" fillId="0" borderId="1" xfId="0" applyFont="1" applyFill="1" applyBorder="1" applyAlignment="1">
      <alignment horizontal="justify" vertical="top" wrapText="1"/>
    </xf>
    <xf numFmtId="0" fontId="35" fillId="0" borderId="0" xfId="0" applyFont="1" applyFill="1" applyBorder="1" applyAlignment="1">
      <alignment horizontal="center" vertical="top" wrapText="1"/>
    </xf>
    <xf numFmtId="0" fontId="35" fillId="0" borderId="2" xfId="1" applyFont="1" applyFill="1" applyBorder="1" applyAlignment="1">
      <alignment horizontal="center" vertical="top" wrapText="1"/>
    </xf>
    <xf numFmtId="0" fontId="35" fillId="0" borderId="1" xfId="1" applyFont="1" applyFill="1" applyBorder="1" applyAlignment="1">
      <alignment horizontal="center" vertical="top" wrapText="1"/>
    </xf>
    <xf numFmtId="0" fontId="35" fillId="0" borderId="1" xfId="8" applyFont="1" applyFill="1" applyBorder="1"/>
    <xf numFmtId="49" fontId="35" fillId="0" borderId="1" xfId="8" applyNumberFormat="1" applyFont="1" applyFill="1" applyBorder="1" applyAlignment="1">
      <alignment horizontal="center" vertical="center"/>
    </xf>
    <xf numFmtId="0" fontId="35" fillId="0" borderId="2" xfId="3" applyFont="1" applyBorder="1" applyAlignment="1">
      <alignment horizontal="center"/>
    </xf>
    <xf numFmtId="0" fontId="35" fillId="0" borderId="2" xfId="8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vertical="top"/>
    </xf>
    <xf numFmtId="0" fontId="35" fillId="0" borderId="2" xfId="3" applyFont="1" applyBorder="1" applyAlignment="1">
      <alignment horizontal="center" vertical="top"/>
    </xf>
    <xf numFmtId="0" fontId="35" fillId="0" borderId="2" xfId="1" applyFont="1" applyFill="1" applyBorder="1"/>
    <xf numFmtId="0" fontId="35" fillId="0" borderId="2" xfId="1" applyFont="1" applyFill="1" applyBorder="1" applyAlignment="1">
      <alignment horizontal="center" vertical="center"/>
    </xf>
    <xf numFmtId="49" fontId="35" fillId="0" borderId="2" xfId="1" applyNumberFormat="1" applyFont="1" applyFill="1" applyBorder="1" applyAlignment="1">
      <alignment horizontal="center" vertical="center"/>
    </xf>
    <xf numFmtId="0" fontId="35" fillId="0" borderId="1" xfId="3" applyFont="1" applyBorder="1" applyAlignment="1">
      <alignment horizontal="center" vertical="top"/>
    </xf>
    <xf numFmtId="0" fontId="35" fillId="0" borderId="1" xfId="1" applyFont="1" applyFill="1" applyBorder="1"/>
    <xf numFmtId="0" fontId="35" fillId="0" borderId="1" xfId="1" applyFont="1" applyFill="1" applyBorder="1" applyAlignment="1">
      <alignment horizontal="center" vertical="center"/>
    </xf>
    <xf numFmtId="49" fontId="35" fillId="0" borderId="1" xfId="1" applyNumberFormat="1" applyFont="1" applyFill="1" applyBorder="1" applyAlignment="1">
      <alignment horizontal="center" vertical="center"/>
    </xf>
    <xf numFmtId="0" fontId="35" fillId="0" borderId="1" xfId="0" applyFont="1" applyFill="1" applyBorder="1"/>
    <xf numFmtId="0" fontId="35" fillId="0" borderId="1" xfId="9" applyFont="1" applyFill="1" applyBorder="1"/>
    <xf numFmtId="0" fontId="35" fillId="0" borderId="1" xfId="0" applyFont="1" applyFill="1" applyBorder="1" applyAlignment="1">
      <alignment horizontal="center" vertical="center"/>
    </xf>
    <xf numFmtId="0" fontId="35" fillId="0" borderId="1" xfId="9" applyFont="1" applyFill="1" applyBorder="1" applyAlignment="1">
      <alignment horizontal="center" vertical="center"/>
    </xf>
    <xf numFmtId="49" fontId="35" fillId="0" borderId="1" xfId="9" applyNumberFormat="1" applyFont="1" applyFill="1" applyBorder="1" applyAlignment="1">
      <alignment horizontal="center" vertical="center"/>
    </xf>
    <xf numFmtId="0" fontId="35" fillId="0" borderId="1" xfId="9" applyFont="1" applyFill="1" applyBorder="1" applyAlignment="1">
      <alignment wrapText="1"/>
    </xf>
    <xf numFmtId="0" fontId="35" fillId="0" borderId="1" xfId="0" applyFont="1" applyFill="1" applyBorder="1" applyAlignment="1">
      <alignment wrapText="1"/>
    </xf>
    <xf numFmtId="0" fontId="35" fillId="0" borderId="2" xfId="0" applyFont="1" applyFill="1" applyBorder="1" applyAlignment="1">
      <alignment horizontal="center" vertical="top" wrapText="1"/>
    </xf>
    <xf numFmtId="0" fontId="35" fillId="2" borderId="1" xfId="3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top" wrapText="1"/>
    </xf>
    <xf numFmtId="0" fontId="35" fillId="0" borderId="1" xfId="1" applyFont="1" applyFill="1" applyBorder="1" applyAlignment="1">
      <alignment horizontal="center"/>
    </xf>
    <xf numFmtId="0" fontId="35" fillId="0" borderId="1" xfId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0" xfId="1" applyFont="1" applyFill="1"/>
    <xf numFmtId="0" fontId="35" fillId="0" borderId="1" xfId="1" applyFont="1" applyBorder="1" applyAlignment="1">
      <alignment horizontal="center" vertical="center"/>
    </xf>
    <xf numFmtId="49" fontId="35" fillId="0" borderId="1" xfId="1" applyNumberFormat="1" applyFont="1" applyFill="1" applyBorder="1" applyAlignment="1">
      <alignment horizontal="center" vertical="center" wrapText="1"/>
    </xf>
    <xf numFmtId="0" fontId="35" fillId="0" borderId="7" xfId="1" applyFont="1" applyBorder="1" applyAlignment="1">
      <alignment horizontal="center" vertical="center"/>
    </xf>
    <xf numFmtId="0" fontId="35" fillId="0" borderId="0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35" fillId="0" borderId="0" xfId="1" applyFont="1" applyBorder="1" applyAlignment="1">
      <alignment horizontal="center" vertical="center"/>
    </xf>
    <xf numFmtId="0" fontId="36" fillId="9" borderId="0" xfId="0" applyFont="1" applyFill="1" applyBorder="1" applyAlignment="1">
      <alignment horizontal="center" vertical="center"/>
    </xf>
    <xf numFmtId="0" fontId="36" fillId="9" borderId="0" xfId="0" applyFont="1" applyFill="1" applyBorder="1" applyAlignment="1">
      <alignment vertical="center" wrapText="1"/>
    </xf>
    <xf numFmtId="0" fontId="36" fillId="9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6" fillId="4" borderId="10" xfId="0" applyFont="1" applyFill="1" applyBorder="1" applyAlignment="1">
      <alignment horizontal="center" vertical="center" wrapText="1"/>
    </xf>
    <xf numFmtId="0" fontId="36" fillId="0" borderId="0" xfId="0" applyFont="1"/>
    <xf numFmtId="0" fontId="35" fillId="4" borderId="10" xfId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5" fillId="4" borderId="0" xfId="1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vertical="center" wrapText="1"/>
    </xf>
    <xf numFmtId="0" fontId="38" fillId="9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" fontId="23" fillId="5" borderId="1" xfId="3" applyNumberFormat="1" applyFont="1" applyFill="1" applyBorder="1" applyAlignment="1">
      <alignment horizontal="center" vertical="center" wrapText="1"/>
    </xf>
    <xf numFmtId="0" fontId="35" fillId="0" borderId="2" xfId="1" applyFont="1" applyFill="1" applyBorder="1" applyAlignment="1">
      <alignment horizontal="center" vertical="center" wrapText="1"/>
    </xf>
    <xf numFmtId="0" fontId="35" fillId="0" borderId="2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vertical="center" wrapText="1"/>
    </xf>
    <xf numFmtId="0" fontId="35" fillId="4" borderId="0" xfId="1" applyFont="1" applyFill="1" applyBorder="1" applyAlignment="1">
      <alignment horizontal="center" vertical="center"/>
    </xf>
    <xf numFmtId="49" fontId="35" fillId="4" borderId="11" xfId="1" applyNumberFormat="1" applyFont="1" applyFill="1" applyBorder="1" applyAlignment="1">
      <alignment horizontal="center" vertical="center"/>
    </xf>
    <xf numFmtId="0" fontId="24" fillId="0" borderId="13" xfId="6" applyFont="1" applyFill="1" applyBorder="1" applyAlignment="1">
      <alignment horizontal="center" vertical="top" wrapText="1"/>
    </xf>
    <xf numFmtId="0" fontId="23" fillId="4" borderId="13" xfId="6" applyFont="1" applyFill="1" applyBorder="1" applyAlignment="1">
      <alignment horizontal="center" vertical="top" wrapText="1"/>
    </xf>
    <xf numFmtId="0" fontId="23" fillId="4" borderId="13" xfId="0" applyFont="1" applyFill="1" applyBorder="1" applyAlignment="1">
      <alignment horizontal="center" vertical="top" wrapText="1"/>
    </xf>
    <xf numFmtId="49" fontId="23" fillId="4" borderId="13" xfId="0" applyNumberFormat="1" applyFont="1" applyFill="1" applyBorder="1" applyAlignment="1">
      <alignment horizontal="center" vertical="top" wrapText="1"/>
    </xf>
    <xf numFmtId="0" fontId="23" fillId="4" borderId="13" xfId="0" applyNumberFormat="1" applyFont="1" applyFill="1" applyBorder="1" applyAlignment="1">
      <alignment horizontal="center" vertical="center" wrapText="1"/>
    </xf>
    <xf numFmtId="0" fontId="35" fillId="0" borderId="13" xfId="1" applyFont="1" applyFill="1" applyBorder="1" applyAlignment="1">
      <alignment vertical="top" wrapText="1"/>
    </xf>
    <xf numFmtId="0" fontId="35" fillId="4" borderId="13" xfId="0" applyFont="1" applyFill="1" applyBorder="1" applyAlignment="1">
      <alignment horizontal="center" vertical="top" wrapText="1"/>
    </xf>
    <xf numFmtId="0" fontId="35" fillId="4" borderId="13" xfId="1" applyFont="1" applyFill="1" applyBorder="1" applyAlignment="1">
      <alignment horizontal="center" vertical="top" wrapText="1"/>
    </xf>
    <xf numFmtId="1" fontId="35" fillId="4" borderId="1" xfId="64" applyNumberFormat="1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vertical="top" wrapText="1"/>
    </xf>
    <xf numFmtId="49" fontId="35" fillId="4" borderId="13" xfId="1" applyNumberFormat="1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left" vertical="justify" wrapText="1"/>
    </xf>
    <xf numFmtId="49" fontId="36" fillId="4" borderId="13" xfId="0" applyNumberFormat="1" applyFont="1" applyFill="1" applyBorder="1" applyAlignment="1">
      <alignment horizontal="center" vertical="top" wrapText="1"/>
    </xf>
    <xf numFmtId="0" fontId="39" fillId="4" borderId="13" xfId="0" applyFont="1" applyFill="1" applyBorder="1" applyAlignment="1">
      <alignment vertical="top" wrapText="1"/>
    </xf>
    <xf numFmtId="0" fontId="35" fillId="4" borderId="13" xfId="1" applyFont="1" applyFill="1" applyBorder="1" applyAlignment="1">
      <alignment vertical="top" wrapText="1"/>
    </xf>
    <xf numFmtId="0" fontId="35" fillId="4" borderId="13" xfId="0" applyNumberFormat="1" applyFont="1" applyFill="1" applyBorder="1" applyAlignment="1">
      <alignment horizontal="center" vertical="center" wrapText="1"/>
    </xf>
    <xf numFmtId="0" fontId="35" fillId="4" borderId="1" xfId="64" applyNumberFormat="1" applyFont="1" applyFill="1" applyBorder="1" applyAlignment="1">
      <alignment horizontal="center" vertical="center" wrapText="1"/>
    </xf>
    <xf numFmtId="0" fontId="35" fillId="4" borderId="1" xfId="0" applyNumberFormat="1" applyFont="1" applyFill="1" applyBorder="1" applyAlignment="1">
      <alignment horizontal="center" vertical="center" wrapText="1"/>
    </xf>
    <xf numFmtId="0" fontId="35" fillId="4" borderId="13" xfId="16" applyFont="1" applyFill="1" applyBorder="1" applyAlignment="1">
      <alignment horizontal="left" vertical="top" wrapText="1"/>
    </xf>
    <xf numFmtId="0" fontId="35" fillId="0" borderId="10" xfId="16" applyFont="1" applyFill="1" applyBorder="1" applyAlignment="1">
      <alignment horizontal="center" vertical="center" wrapText="1"/>
    </xf>
    <xf numFmtId="0" fontId="35" fillId="0" borderId="13" xfId="16" applyFont="1" applyFill="1" applyBorder="1" applyAlignment="1">
      <alignment horizontal="left" vertical="top" wrapText="1"/>
    </xf>
    <xf numFmtId="0" fontId="35" fillId="4" borderId="13" xfId="0" applyFont="1" applyFill="1" applyBorder="1" applyAlignment="1">
      <alignment vertical="top" wrapText="1"/>
    </xf>
    <xf numFmtId="0" fontId="39" fillId="4" borderId="10" xfId="0" applyFont="1" applyFill="1" applyBorder="1" applyAlignment="1">
      <alignment horizontal="center" vertical="center" wrapText="1"/>
    </xf>
    <xf numFmtId="0" fontId="35" fillId="4" borderId="13" xfId="1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/>
    </xf>
    <xf numFmtId="0" fontId="35" fillId="0" borderId="13" xfId="1" applyNumberFormat="1" applyFont="1" applyFill="1" applyBorder="1" applyAlignment="1">
      <alignment horizontal="center" vertical="center"/>
    </xf>
    <xf numFmtId="0" fontId="39" fillId="0" borderId="13" xfId="0" applyFont="1" applyBorder="1" applyAlignment="1">
      <alignment wrapText="1"/>
    </xf>
    <xf numFmtId="0" fontId="19" fillId="0" borderId="0" xfId="0" applyFont="1" applyFill="1" applyAlignment="1">
      <alignment wrapText="1"/>
    </xf>
    <xf numFmtId="0" fontId="35" fillId="0" borderId="1" xfId="64" applyNumberFormat="1" applyFont="1" applyFill="1" applyBorder="1" applyAlignment="1">
      <alignment horizontal="center" vertical="center"/>
    </xf>
    <xf numFmtId="0" fontId="35" fillId="0" borderId="1" xfId="64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justify" vertical="center" wrapText="1"/>
    </xf>
    <xf numFmtId="0" fontId="41" fillId="0" borderId="1" xfId="0" applyFont="1" applyFill="1" applyBorder="1" applyAlignment="1">
      <alignment vertical="center" wrapText="1"/>
    </xf>
    <xf numFmtId="0" fontId="41" fillId="0" borderId="1" xfId="18" applyNumberFormat="1" applyFont="1" applyFill="1" applyBorder="1" applyAlignment="1">
      <alignment horizontal="left" vertical="center" wrapText="1"/>
    </xf>
    <xf numFmtId="0" fontId="35" fillId="0" borderId="1" xfId="66" applyNumberFormat="1" applyFont="1" applyFill="1" applyBorder="1" applyAlignment="1" applyProtection="1">
      <alignment horizontal="left" vertical="center" wrapText="1"/>
    </xf>
    <xf numFmtId="0" fontId="35" fillId="4" borderId="1" xfId="66" applyNumberFormat="1" applyFont="1" applyFill="1" applyBorder="1" applyAlignment="1" applyProtection="1">
      <alignment horizontal="left" vertical="center" wrapText="1"/>
    </xf>
    <xf numFmtId="0" fontId="41" fillId="0" borderId="1" xfId="18" applyNumberFormat="1" applyFont="1" applyBorder="1" applyAlignment="1">
      <alignment horizontal="left" vertical="center" wrapText="1"/>
    </xf>
    <xf numFmtId="0" fontId="41" fillId="10" borderId="1" xfId="18" applyNumberFormat="1" applyFont="1" applyFill="1" applyBorder="1" applyAlignment="1">
      <alignment horizontal="left" vertical="center" wrapText="1"/>
    </xf>
    <xf numFmtId="0" fontId="36" fillId="4" borderId="1" xfId="65" applyFont="1" applyFill="1" applyBorder="1" applyAlignment="1">
      <alignment vertical="center" wrapText="1"/>
    </xf>
    <xf numFmtId="0" fontId="35" fillId="4" borderId="1" xfId="64" applyNumberFormat="1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horizontal="left" vertical="center" wrapText="1"/>
    </xf>
    <xf numFmtId="0" fontId="36" fillId="0" borderId="1" xfId="0" applyFont="1" applyBorder="1" applyAlignment="1">
      <alignment vertical="center"/>
    </xf>
    <xf numFmtId="49" fontId="36" fillId="0" borderId="1" xfId="0" applyNumberFormat="1" applyFont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35" fillId="0" borderId="1" xfId="1" applyNumberFormat="1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wrapText="1"/>
    </xf>
    <xf numFmtId="0" fontId="35" fillId="4" borderId="1" xfId="0" applyFont="1" applyFill="1" applyBorder="1" applyAlignment="1">
      <alignment horizontal="center" vertical="center" wrapText="1"/>
    </xf>
    <xf numFmtId="49" fontId="35" fillId="4" borderId="1" xfId="0" applyNumberFormat="1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left" vertical="center" wrapText="1"/>
    </xf>
    <xf numFmtId="0" fontId="36" fillId="4" borderId="1" xfId="0" applyFont="1" applyFill="1" applyBorder="1" applyAlignment="1">
      <alignment horizontal="center" vertical="center" wrapText="1"/>
    </xf>
    <xf numFmtId="49" fontId="36" fillId="4" borderId="1" xfId="0" applyNumberFormat="1" applyFont="1" applyFill="1" applyBorder="1" applyAlignment="1">
      <alignment horizontal="center" vertical="center" wrapText="1"/>
    </xf>
    <xf numFmtId="0" fontId="35" fillId="4" borderId="1" xfId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vertical="center" wrapText="1"/>
    </xf>
    <xf numFmtId="0" fontId="36" fillId="4" borderId="1" xfId="0" applyFont="1" applyFill="1" applyBorder="1" applyAlignment="1">
      <alignment horizontal="center" vertical="center"/>
    </xf>
    <xf numFmtId="0" fontId="35" fillId="4" borderId="1" xfId="1" applyFont="1" applyFill="1" applyBorder="1" applyAlignment="1">
      <alignment horizontal="center" vertical="center"/>
    </xf>
    <xf numFmtId="0" fontId="41" fillId="0" borderId="1" xfId="1" applyFont="1" applyFill="1" applyBorder="1" applyAlignment="1">
      <alignment vertical="center" wrapText="1"/>
    </xf>
    <xf numFmtId="0" fontId="39" fillId="0" borderId="1" xfId="0" applyFont="1" applyBorder="1" applyAlignment="1">
      <alignment vertical="top"/>
    </xf>
    <xf numFmtId="49" fontId="35" fillId="4" borderId="1" xfId="1" applyNumberFormat="1" applyFont="1" applyFill="1" applyBorder="1" applyAlignment="1">
      <alignment horizontal="center" vertical="center" wrapText="1"/>
    </xf>
    <xf numFmtId="2" fontId="36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wrapText="1"/>
    </xf>
    <xf numFmtId="0" fontId="36" fillId="0" borderId="1" xfId="0" applyFont="1" applyBorder="1" applyAlignment="1">
      <alignment horizontal="center" vertical="center"/>
    </xf>
    <xf numFmtId="0" fontId="35" fillId="0" borderId="1" xfId="66" applyFont="1" applyFill="1" applyBorder="1" applyAlignment="1">
      <alignment horizontal="left" vertical="center" wrapText="1"/>
    </xf>
    <xf numFmtId="0" fontId="35" fillId="0" borderId="1" xfId="0" applyFont="1" applyBorder="1" applyAlignment="1">
      <alignment wrapText="1"/>
    </xf>
    <xf numFmtId="0" fontId="35" fillId="0" borderId="1" xfId="0" applyFont="1" applyBorder="1" applyAlignment="1">
      <alignment vertical="top" wrapText="1"/>
    </xf>
    <xf numFmtId="0" fontId="35" fillId="0" borderId="1" xfId="66" applyFont="1" applyFill="1" applyBorder="1" applyAlignment="1">
      <alignment vertical="center" wrapText="1"/>
    </xf>
    <xf numFmtId="0" fontId="36" fillId="4" borderId="1" xfId="0" applyFont="1" applyFill="1" applyBorder="1"/>
    <xf numFmtId="0" fontId="36" fillId="4" borderId="1" xfId="0" applyFont="1" applyFill="1" applyBorder="1" applyAlignment="1">
      <alignment horizontal="center"/>
    </xf>
    <xf numFmtId="0" fontId="35" fillId="4" borderId="1" xfId="1" applyFont="1" applyFill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6" fillId="0" borderId="1" xfId="0" applyNumberFormat="1" applyFont="1" applyBorder="1" applyAlignment="1">
      <alignment horizontal="center" vertical="center"/>
    </xf>
    <xf numFmtId="0" fontId="35" fillId="4" borderId="1" xfId="0" applyFont="1" applyFill="1" applyBorder="1" applyAlignment="1">
      <alignment vertical="top" wrapText="1"/>
    </xf>
    <xf numFmtId="0" fontId="35" fillId="4" borderId="1" xfId="0" applyFont="1" applyFill="1" applyBorder="1" applyAlignment="1">
      <alignment horizontal="left" vertical="top" wrapText="1"/>
    </xf>
    <xf numFmtId="0" fontId="35" fillId="4" borderId="1" xfId="1" applyNumberFormat="1" applyFont="1" applyFill="1" applyBorder="1" applyAlignment="1">
      <alignment horizontal="center" vertical="center" wrapText="1"/>
    </xf>
    <xf numFmtId="0" fontId="35" fillId="4" borderId="13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vertical="center" wrapText="1"/>
    </xf>
    <xf numFmtId="0" fontId="35" fillId="0" borderId="2" xfId="0" applyFont="1" applyBorder="1" applyAlignment="1">
      <alignment horizontal="center" vertical="top"/>
    </xf>
    <xf numFmtId="0" fontId="35" fillId="0" borderId="21" xfId="0" applyFont="1" applyFill="1" applyBorder="1" applyAlignment="1">
      <alignment horizontal="center" vertical="top" wrapText="1"/>
    </xf>
    <xf numFmtId="0" fontId="35" fillId="0" borderId="21" xfId="0" applyFont="1" applyFill="1" applyBorder="1" applyAlignment="1">
      <alignment horizontal="left" vertical="top" wrapText="1"/>
    </xf>
    <xf numFmtId="0" fontId="35" fillId="0" borderId="21" xfId="1" applyFont="1" applyFill="1" applyBorder="1" applyAlignment="1">
      <alignment horizontal="center" vertical="top" wrapText="1"/>
    </xf>
    <xf numFmtId="0" fontId="35" fillId="0" borderId="2" xfId="0" applyFont="1" applyFill="1" applyBorder="1" applyAlignment="1">
      <alignment vertical="top" wrapText="1"/>
    </xf>
    <xf numFmtId="0" fontId="24" fillId="2" borderId="1" xfId="3" applyFont="1" applyFill="1" applyBorder="1" applyAlignment="1">
      <alignment horizontal="center" vertical="center" wrapText="1"/>
    </xf>
    <xf numFmtId="0" fontId="24" fillId="0" borderId="1" xfId="3" applyFont="1" applyBorder="1" applyAlignment="1">
      <alignment horizontal="center" vertical="center"/>
    </xf>
    <xf numFmtId="0" fontId="23" fillId="2" borderId="1" xfId="3" applyFont="1" applyFill="1" applyBorder="1" applyAlignment="1">
      <alignment horizontal="center" vertical="center" wrapText="1"/>
    </xf>
    <xf numFmtId="0" fontId="35" fillId="0" borderId="21" xfId="1" applyFont="1" applyFill="1" applyBorder="1" applyAlignment="1">
      <alignment horizontal="center" vertical="center" wrapText="1"/>
    </xf>
    <xf numFmtId="0" fontId="35" fillId="0" borderId="1" xfId="8" applyFont="1" applyFill="1" applyBorder="1" applyAlignment="1">
      <alignment horizontal="center" vertical="center"/>
    </xf>
    <xf numFmtId="0" fontId="35" fillId="0" borderId="2" xfId="9" applyFont="1" applyFill="1" applyBorder="1"/>
    <xf numFmtId="0" fontId="35" fillId="0" borderId="2" xfId="0" applyFont="1" applyFill="1" applyBorder="1" applyAlignment="1">
      <alignment horizontal="center" vertical="center"/>
    </xf>
    <xf numFmtId="0" fontId="35" fillId="0" borderId="2" xfId="9" applyFont="1" applyFill="1" applyBorder="1" applyAlignment="1">
      <alignment horizontal="center" vertical="center"/>
    </xf>
    <xf numFmtId="49" fontId="35" fillId="0" borderId="2" xfId="9" applyNumberFormat="1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vertical="top" wrapText="1"/>
    </xf>
    <xf numFmtId="0" fontId="35" fillId="2" borderId="2" xfId="3" applyFont="1" applyFill="1" applyBorder="1" applyAlignment="1">
      <alignment horizontal="center" vertical="center" wrapText="1"/>
    </xf>
    <xf numFmtId="0" fontId="36" fillId="9" borderId="2" xfId="0" applyFont="1" applyFill="1" applyBorder="1" applyAlignment="1">
      <alignment horizontal="center" vertical="center"/>
    </xf>
    <xf numFmtId="0" fontId="36" fillId="0" borderId="2" xfId="0" applyFont="1" applyBorder="1" applyAlignment="1">
      <alignment vertical="center" wrapText="1"/>
    </xf>
    <xf numFmtId="0" fontId="36" fillId="0" borderId="2" xfId="0" applyFont="1" applyBorder="1" applyAlignment="1">
      <alignment horizontal="center" vertical="center" wrapText="1"/>
    </xf>
    <xf numFmtId="0" fontId="35" fillId="4" borderId="2" xfId="1" applyFont="1" applyFill="1" applyBorder="1" applyAlignment="1">
      <alignment horizontal="center" vertical="center" wrapText="1"/>
    </xf>
    <xf numFmtId="0" fontId="35" fillId="0" borderId="0" xfId="0" applyNumberFormat="1" applyFont="1" applyAlignment="1">
      <alignment horizontal="center" vertical="center"/>
    </xf>
    <xf numFmtId="0" fontId="24" fillId="4" borderId="1" xfId="64" applyNumberFormat="1" applyFont="1" applyFill="1" applyBorder="1" applyAlignment="1">
      <alignment horizontal="center" vertical="center"/>
    </xf>
    <xf numFmtId="0" fontId="24" fillId="0" borderId="1" xfId="64" applyNumberFormat="1" applyFont="1" applyFill="1" applyBorder="1" applyAlignment="1">
      <alignment horizontal="center" vertical="center"/>
    </xf>
    <xf numFmtId="0" fontId="35" fillId="0" borderId="2" xfId="64" applyNumberFormat="1" applyFont="1" applyFill="1" applyBorder="1" applyAlignment="1">
      <alignment horizontal="center" vertical="center"/>
    </xf>
    <xf numFmtId="0" fontId="24" fillId="0" borderId="0" xfId="3" applyNumberFormat="1" applyFont="1" applyFill="1" applyBorder="1" applyAlignment="1">
      <alignment horizontal="center" vertical="center"/>
    </xf>
    <xf numFmtId="0" fontId="35" fillId="0" borderId="1" xfId="64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>
      <alignment horizontal="center" vertical="center"/>
    </xf>
    <xf numFmtId="0" fontId="35" fillId="0" borderId="1" xfId="64" applyNumberFormat="1" applyFont="1" applyBorder="1" applyAlignment="1">
      <alignment horizontal="center" vertical="center"/>
    </xf>
    <xf numFmtId="0" fontId="24" fillId="0" borderId="1" xfId="64" applyNumberFormat="1" applyFont="1" applyBorder="1" applyAlignment="1">
      <alignment horizontal="center" vertical="center"/>
    </xf>
    <xf numFmtId="0" fontId="35" fillId="0" borderId="2" xfId="64" applyNumberFormat="1" applyFont="1" applyFill="1" applyBorder="1" applyAlignment="1">
      <alignment horizontal="center" vertical="center" wrapText="1"/>
    </xf>
    <xf numFmtId="0" fontId="35" fillId="0" borderId="2" xfId="64" applyNumberFormat="1" applyFont="1" applyBorder="1" applyAlignment="1">
      <alignment horizontal="center" vertical="center"/>
    </xf>
    <xf numFmtId="0" fontId="35" fillId="9" borderId="1" xfId="64" applyNumberFormat="1" applyFont="1" applyFill="1" applyBorder="1" applyAlignment="1">
      <alignment horizontal="center" vertical="center"/>
    </xf>
    <xf numFmtId="0" fontId="36" fillId="0" borderId="2" xfId="64" applyNumberFormat="1" applyFont="1" applyBorder="1" applyAlignment="1">
      <alignment horizontal="center" vertical="center" wrapText="1"/>
    </xf>
    <xf numFmtId="0" fontId="36" fillId="0" borderId="1" xfId="64" applyNumberFormat="1" applyFont="1" applyBorder="1" applyAlignment="1">
      <alignment horizontal="center" vertical="center" wrapText="1"/>
    </xf>
    <xf numFmtId="0" fontId="36" fillId="4" borderId="1" xfId="64" applyNumberFormat="1" applyFont="1" applyFill="1" applyBorder="1" applyAlignment="1">
      <alignment horizontal="center" vertical="center" wrapText="1"/>
    </xf>
    <xf numFmtId="0" fontId="38" fillId="9" borderId="0" xfId="0" applyNumberFormat="1" applyFont="1" applyFill="1" applyBorder="1" applyAlignment="1">
      <alignment horizontal="center" vertical="center"/>
    </xf>
    <xf numFmtId="0" fontId="36" fillId="0" borderId="2" xfId="0" applyNumberFormat="1" applyFont="1" applyBorder="1" applyAlignment="1">
      <alignment horizontal="center" vertical="center"/>
    </xf>
    <xf numFmtId="0" fontId="35" fillId="0" borderId="0" xfId="64" applyNumberFormat="1" applyFont="1" applyAlignment="1">
      <alignment horizontal="center" vertical="center"/>
    </xf>
    <xf numFmtId="0" fontId="36" fillId="0" borderId="2" xfId="64" applyNumberFormat="1" applyFont="1" applyBorder="1" applyAlignment="1">
      <alignment horizontal="center" vertical="center"/>
    </xf>
    <xf numFmtId="0" fontId="36" fillId="0" borderId="1" xfId="64" applyNumberFormat="1" applyFont="1" applyBorder="1" applyAlignment="1">
      <alignment horizontal="center" vertical="center"/>
    </xf>
    <xf numFmtId="0" fontId="35" fillId="4" borderId="2" xfId="64" applyNumberFormat="1" applyFont="1" applyFill="1" applyBorder="1" applyAlignment="1">
      <alignment horizontal="center" vertical="center" wrapText="1"/>
    </xf>
    <xf numFmtId="0" fontId="36" fillId="4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23" fillId="5" borderId="1" xfId="3" applyNumberFormat="1" applyFont="1" applyFill="1" applyBorder="1" applyAlignment="1">
      <alignment horizontal="center" vertical="center" wrapText="1"/>
    </xf>
    <xf numFmtId="0" fontId="35" fillId="4" borderId="1" xfId="0" applyNumberFormat="1" applyFont="1" applyFill="1" applyBorder="1" applyAlignment="1">
      <alignment horizontal="center" vertical="center"/>
    </xf>
    <xf numFmtId="0" fontId="35" fillId="4" borderId="2" xfId="0" applyNumberFormat="1" applyFont="1" applyFill="1" applyBorder="1" applyAlignment="1">
      <alignment horizontal="center" vertical="center"/>
    </xf>
    <xf numFmtId="0" fontId="35" fillId="0" borderId="1" xfId="0" applyNumberFormat="1" applyFont="1" applyBorder="1" applyAlignment="1">
      <alignment horizontal="center" vertical="center"/>
    </xf>
    <xf numFmtId="0" fontId="38" fillId="9" borderId="0" xfId="0" applyNumberFormat="1" applyFont="1" applyFill="1" applyBorder="1" applyAlignment="1">
      <alignment horizontal="center" vertical="center" wrapText="1"/>
    </xf>
    <xf numFmtId="0" fontId="36" fillId="0" borderId="2" xfId="0" applyNumberFormat="1" applyFont="1" applyBorder="1" applyAlignment="1">
      <alignment horizontal="center" vertical="center" wrapText="1"/>
    </xf>
    <xf numFmtId="0" fontId="36" fillId="9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4" fillId="0" borderId="0" xfId="64" applyNumberFormat="1" applyFont="1" applyBorder="1" applyAlignment="1">
      <alignment horizontal="center" vertical="center"/>
    </xf>
    <xf numFmtId="1" fontId="24" fillId="0" borderId="0" xfId="64" applyNumberFormat="1" applyFont="1" applyBorder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vertical="center" wrapText="1"/>
    </xf>
    <xf numFmtId="0" fontId="35" fillId="0" borderId="0" xfId="64" applyNumberFormat="1" applyFont="1" applyFill="1" applyAlignment="1">
      <alignment horizontal="center" vertical="center"/>
    </xf>
    <xf numFmtId="0" fontId="24" fillId="0" borderId="1" xfId="1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36" fillId="0" borderId="1" xfId="0" applyNumberFormat="1" applyFont="1" applyBorder="1" applyAlignment="1">
      <alignment horizontal="center" vertical="center" wrapText="1"/>
    </xf>
    <xf numFmtId="0" fontId="39" fillId="0" borderId="1" xfId="0" applyNumberFormat="1" applyFont="1" applyBorder="1" applyAlignment="1">
      <alignment horizontal="center" vertical="center"/>
    </xf>
    <xf numFmtId="0" fontId="36" fillId="9" borderId="1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vertical="center" wrapText="1"/>
    </xf>
    <xf numFmtId="0" fontId="35" fillId="0" borderId="1" xfId="67" applyFont="1" applyFill="1" applyBorder="1" applyAlignment="1">
      <alignment horizontal="center" vertical="center" wrapText="1"/>
    </xf>
    <xf numFmtId="0" fontId="35" fillId="4" borderId="1" xfId="67" applyFont="1" applyFill="1" applyBorder="1" applyAlignment="1">
      <alignment horizontal="left" vertical="center" wrapText="1"/>
    </xf>
    <xf numFmtId="0" fontId="35" fillId="0" borderId="1" xfId="0" applyNumberFormat="1" applyFont="1" applyFill="1" applyBorder="1" applyAlignment="1">
      <alignment horizontal="center" vertical="center" wrapText="1"/>
    </xf>
    <xf numFmtId="0" fontId="38" fillId="4" borderId="1" xfId="0" applyNumberFormat="1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vertical="center" wrapText="1"/>
    </xf>
    <xf numFmtId="49" fontId="35" fillId="4" borderId="1" xfId="1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 wrapText="1"/>
    </xf>
    <xf numFmtId="1" fontId="35" fillId="4" borderId="1" xfId="1" applyNumberFormat="1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left" vertical="center" wrapText="1"/>
    </xf>
    <xf numFmtId="0" fontId="35" fillId="0" borderId="1" xfId="1" applyFont="1" applyFill="1" applyBorder="1" applyAlignment="1">
      <alignment horizontal="justify" vertical="center" wrapText="1"/>
    </xf>
    <xf numFmtId="0" fontId="35" fillId="4" borderId="1" xfId="1" applyFont="1" applyFill="1" applyBorder="1" applyAlignment="1">
      <alignment horizontal="justify" vertical="center" wrapText="1"/>
    </xf>
    <xf numFmtId="0" fontId="24" fillId="0" borderId="17" xfId="64" applyNumberFormat="1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center" wrapText="1"/>
    </xf>
    <xf numFmtId="0" fontId="24" fillId="0" borderId="17" xfId="1" applyFont="1" applyFill="1" applyBorder="1" applyAlignment="1">
      <alignment horizontal="left" vertical="center" wrapText="1"/>
    </xf>
    <xf numFmtId="0" fontId="38" fillId="4" borderId="1" xfId="0" applyNumberFormat="1" applyFont="1" applyFill="1" applyBorder="1" applyAlignment="1">
      <alignment horizontal="center" vertical="center" wrapText="1"/>
    </xf>
    <xf numFmtId="0" fontId="24" fillId="4" borderId="1" xfId="64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" fontId="35" fillId="0" borderId="1" xfId="1" applyNumberFormat="1" applyFont="1" applyFill="1" applyBorder="1" applyAlignment="1">
      <alignment horizontal="center" vertical="center" wrapText="1"/>
    </xf>
    <xf numFmtId="0" fontId="38" fillId="4" borderId="17" xfId="0" applyNumberFormat="1" applyFont="1" applyFill="1" applyBorder="1" applyAlignment="1">
      <alignment horizontal="center" vertical="center" wrapText="1"/>
    </xf>
    <xf numFmtId="0" fontId="24" fillId="4" borderId="17" xfId="64" applyNumberFormat="1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left" vertical="center" wrapText="1"/>
    </xf>
    <xf numFmtId="0" fontId="24" fillId="4" borderId="17" xfId="1" applyFont="1" applyFill="1" applyBorder="1" applyAlignment="1">
      <alignment horizontal="left" vertical="center" wrapText="1"/>
    </xf>
    <xf numFmtId="0" fontId="35" fillId="4" borderId="16" xfId="67" applyFont="1" applyFill="1" applyBorder="1" applyAlignment="1">
      <alignment horizontal="left"/>
    </xf>
    <xf numFmtId="0" fontId="35" fillId="4" borderId="14" xfId="67" applyFont="1" applyFill="1" applyBorder="1" applyAlignment="1">
      <alignment horizontal="left"/>
    </xf>
    <xf numFmtId="0" fontId="36" fillId="9" borderId="1" xfId="0" applyFont="1" applyFill="1" applyBorder="1" applyAlignment="1">
      <alignment horizontal="center" vertical="center" wrapText="1"/>
    </xf>
    <xf numFmtId="0" fontId="36" fillId="9" borderId="1" xfId="0" applyFont="1" applyFill="1" applyBorder="1" applyAlignment="1">
      <alignment horizontal="justify" vertical="center" wrapText="1"/>
    </xf>
    <xf numFmtId="0" fontId="36" fillId="9" borderId="1" xfId="0" applyFont="1" applyFill="1" applyBorder="1" applyAlignment="1">
      <alignment horizontal="center" vertical="center"/>
    </xf>
    <xf numFmtId="0" fontId="38" fillId="9" borderId="1" xfId="0" applyNumberFormat="1" applyFont="1" applyFill="1" applyBorder="1" applyAlignment="1">
      <alignment horizontal="center" vertical="center" wrapText="1"/>
    </xf>
    <xf numFmtId="0" fontId="38" fillId="9" borderId="1" xfId="0" applyNumberFormat="1" applyFont="1" applyFill="1" applyBorder="1" applyAlignment="1">
      <alignment horizontal="center" vertical="center"/>
    </xf>
    <xf numFmtId="0" fontId="35" fillId="0" borderId="22" xfId="1" applyFont="1" applyFill="1" applyBorder="1" applyAlignment="1">
      <alignment horizontal="center"/>
    </xf>
    <xf numFmtId="0" fontId="23" fillId="5" borderId="1" xfId="67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top" wrapText="1"/>
    </xf>
    <xf numFmtId="0" fontId="35" fillId="0" borderId="23" xfId="0" applyFont="1" applyFill="1" applyBorder="1" applyAlignment="1">
      <alignment vertical="top" wrapText="1"/>
    </xf>
    <xf numFmtId="0" fontId="35" fillId="0" borderId="24" xfId="0" applyFont="1" applyFill="1" applyBorder="1" applyAlignment="1">
      <alignment horizontal="center" vertical="top" wrapText="1"/>
    </xf>
    <xf numFmtId="0" fontId="35" fillId="0" borderId="26" xfId="0" applyFont="1" applyFill="1" applyBorder="1" applyAlignment="1">
      <alignment horizontal="center" vertical="top" wrapText="1"/>
    </xf>
    <xf numFmtId="0" fontId="41" fillId="0" borderId="23" xfId="0" applyFont="1" applyFill="1" applyBorder="1" applyAlignment="1">
      <alignment vertical="top" wrapText="1"/>
    </xf>
    <xf numFmtId="0" fontId="35" fillId="0" borderId="27" xfId="64" applyNumberFormat="1" applyFont="1" applyBorder="1" applyAlignment="1">
      <alignment horizontal="center" vertical="center"/>
    </xf>
    <xf numFmtId="0" fontId="24" fillId="4" borderId="0" xfId="67" applyFont="1" applyFill="1" applyBorder="1" applyAlignment="1">
      <alignment horizontal="left"/>
    </xf>
    <xf numFmtId="0" fontId="35" fillId="0" borderId="23" xfId="1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3" xfId="0" applyFont="1" applyFill="1" applyBorder="1"/>
    <xf numFmtId="0" fontId="35" fillId="0" borderId="23" xfId="1" applyFont="1" applyFill="1" applyBorder="1" applyAlignment="1">
      <alignment horizontal="center" vertical="top" wrapText="1"/>
    </xf>
    <xf numFmtId="0" fontId="35" fillId="0" borderId="31" xfId="0" applyFont="1" applyFill="1" applyBorder="1" applyAlignment="1">
      <alignment horizontal="center" vertical="top" wrapText="1"/>
    </xf>
    <xf numFmtId="0" fontId="35" fillId="0" borderId="23" xfId="0" applyFont="1" applyFill="1" applyBorder="1" applyAlignment="1">
      <alignment horizontal="left" vertical="top" wrapText="1"/>
    </xf>
    <xf numFmtId="0" fontId="35" fillId="0" borderId="16" xfId="64" applyNumberFormat="1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vertical="top" wrapText="1"/>
    </xf>
    <xf numFmtId="0" fontId="35" fillId="0" borderId="23" xfId="0" applyFont="1" applyFill="1" applyBorder="1" applyAlignment="1">
      <alignment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24" fillId="4" borderId="0" xfId="67" applyFont="1" applyFill="1" applyBorder="1"/>
    <xf numFmtId="0" fontId="35" fillId="0" borderId="14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4" borderId="15" xfId="67" applyFont="1" applyFill="1" applyBorder="1"/>
    <xf numFmtId="0" fontId="35" fillId="4" borderId="1" xfId="67" applyFont="1" applyFill="1" applyBorder="1"/>
    <xf numFmtId="0" fontId="35" fillId="0" borderId="14" xfId="3" applyFont="1" applyFill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center" vertical="center"/>
    </xf>
    <xf numFmtId="0" fontId="35" fillId="0" borderId="15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15" xfId="0" applyFont="1" applyBorder="1"/>
    <xf numFmtId="0" fontId="35" fillId="0" borderId="14" xfId="0" applyFont="1" applyFill="1" applyBorder="1" applyAlignment="1">
      <alignment horizontal="center" vertical="center" wrapText="1"/>
    </xf>
    <xf numFmtId="0" fontId="24" fillId="4" borderId="33" xfId="67" applyNumberFormat="1" applyFont="1" applyFill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24" fillId="0" borderId="33" xfId="0" applyFont="1" applyBorder="1"/>
    <xf numFmtId="0" fontId="36" fillId="4" borderId="1" xfId="67" applyNumberFormat="1" applyFont="1" applyFill="1" applyBorder="1" applyAlignment="1">
      <alignment horizontal="center" vertical="center"/>
    </xf>
    <xf numFmtId="0" fontId="35" fillId="4" borderId="0" xfId="67" applyFont="1" applyFill="1" applyBorder="1" applyAlignment="1">
      <alignment horizontal="center" vertical="center" wrapText="1"/>
    </xf>
    <xf numFmtId="0" fontId="35" fillId="4" borderId="0" xfId="67" applyFont="1" applyFill="1" applyBorder="1" applyAlignment="1">
      <alignment vertical="center" wrapText="1"/>
    </xf>
    <xf numFmtId="0" fontId="35" fillId="4" borderId="0" xfId="67" applyFont="1" applyFill="1" applyBorder="1" applyAlignment="1">
      <alignment horizontal="center"/>
    </xf>
    <xf numFmtId="0" fontId="35" fillId="4" borderId="1" xfId="67" applyFont="1" applyFill="1" applyBorder="1" applyAlignment="1">
      <alignment horizontal="center"/>
    </xf>
    <xf numFmtId="0" fontId="35" fillId="4" borderId="1" xfId="67" applyFont="1" applyFill="1" applyBorder="1" applyAlignment="1">
      <alignment horizontal="center" vertical="top" wrapText="1"/>
    </xf>
    <xf numFmtId="0" fontId="35" fillId="4" borderId="1" xfId="67" applyFont="1" applyFill="1" applyBorder="1" applyAlignment="1">
      <alignment horizontal="justify" vertical="top" wrapText="1"/>
    </xf>
    <xf numFmtId="0" fontId="35" fillId="4" borderId="1" xfId="67" applyFont="1" applyFill="1" applyBorder="1" applyAlignment="1">
      <alignment vertical="top" wrapText="1"/>
    </xf>
    <xf numFmtId="0" fontId="24" fillId="4" borderId="1" xfId="67" applyFont="1" applyFill="1" applyBorder="1" applyAlignment="1">
      <alignment horizontal="center" vertical="center"/>
    </xf>
    <xf numFmtId="0" fontId="24" fillId="5" borderId="1" xfId="67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 wrapText="1"/>
    </xf>
    <xf numFmtId="0" fontId="35" fillId="4" borderId="27" xfId="1" applyFont="1" applyFill="1" applyBorder="1" applyAlignment="1">
      <alignment horizontal="center" vertical="center"/>
    </xf>
    <xf numFmtId="0" fontId="35" fillId="4" borderId="27" xfId="80" applyNumberFormat="1" applyFont="1" applyFill="1" applyBorder="1" applyAlignment="1">
      <alignment horizontal="center" vertical="center"/>
    </xf>
    <xf numFmtId="0" fontId="35" fillId="4" borderId="39" xfId="68" applyNumberFormat="1" applyFont="1" applyFill="1" applyBorder="1" applyAlignment="1">
      <alignment horizontal="center" vertical="center"/>
    </xf>
    <xf numFmtId="0" fontId="35" fillId="4" borderId="39" xfId="1" applyFont="1" applyFill="1" applyBorder="1" applyAlignment="1">
      <alignment horizontal="center" vertical="center"/>
    </xf>
    <xf numFmtId="0" fontId="35" fillId="4" borderId="39" xfId="1" applyNumberFormat="1" applyFont="1" applyFill="1" applyBorder="1" applyAlignment="1">
      <alignment horizontal="center" vertical="center"/>
    </xf>
    <xf numFmtId="0" fontId="19" fillId="4" borderId="39" xfId="1" applyFont="1" applyFill="1" applyBorder="1" applyAlignment="1">
      <alignment horizontal="center" vertical="center" wrapText="1"/>
    </xf>
    <xf numFmtId="0" fontId="35" fillId="4" borderId="39" xfId="68" applyFont="1" applyFill="1" applyBorder="1" applyAlignment="1">
      <alignment vertical="top" wrapText="1"/>
    </xf>
    <xf numFmtId="0" fontId="24" fillId="0" borderId="1" xfId="1" applyFont="1" applyFill="1" applyBorder="1" applyAlignment="1">
      <alignment horizontal="center" vertical="center" wrapText="1"/>
    </xf>
    <xf numFmtId="0" fontId="35" fillId="0" borderId="0" xfId="68" applyFont="1" applyFill="1" applyAlignment="1">
      <alignment vertical="center"/>
    </xf>
    <xf numFmtId="0" fontId="35" fillId="0" borderId="0" xfId="68" applyFont="1" applyFill="1" applyAlignment="1">
      <alignment vertical="center" wrapText="1"/>
    </xf>
    <xf numFmtId="0" fontId="35" fillId="0" borderId="42" xfId="1" applyNumberFormat="1" applyFont="1" applyFill="1" applyBorder="1" applyAlignment="1">
      <alignment horizontal="center" vertical="center" wrapText="1"/>
    </xf>
    <xf numFmtId="0" fontId="36" fillId="0" borderId="42" xfId="68" applyFont="1" applyBorder="1" applyAlignment="1">
      <alignment horizontal="center" vertical="center" wrapText="1"/>
    </xf>
    <xf numFmtId="0" fontId="36" fillId="0" borderId="42" xfId="68" applyFont="1" applyBorder="1" applyAlignment="1">
      <alignment vertical="center" wrapText="1"/>
    </xf>
    <xf numFmtId="3" fontId="36" fillId="0" borderId="42" xfId="68" applyNumberFormat="1" applyFont="1" applyBorder="1" applyAlignment="1">
      <alignment horizontal="center" vertical="center" wrapText="1"/>
    </xf>
    <xf numFmtId="0" fontId="35" fillId="0" borderId="42" xfId="79" applyFont="1" applyFill="1" applyBorder="1" applyAlignment="1">
      <alignment horizontal="center" vertical="center" wrapText="1"/>
    </xf>
    <xf numFmtId="1" fontId="36" fillId="9" borderId="42" xfId="68" applyNumberFormat="1" applyFont="1" applyFill="1" applyBorder="1" applyAlignment="1">
      <alignment horizontal="center" vertical="center"/>
    </xf>
    <xf numFmtId="0" fontId="39" fillId="0" borderId="42" xfId="68" applyNumberFormat="1" applyFont="1" applyBorder="1" applyAlignment="1">
      <alignment horizontal="center" vertical="center"/>
    </xf>
    <xf numFmtId="0" fontId="36" fillId="0" borderId="42" xfId="68" applyFont="1" applyBorder="1" applyAlignment="1">
      <alignment horizontal="justify" vertical="center" wrapText="1"/>
    </xf>
    <xf numFmtId="0" fontId="35" fillId="4" borderId="42" xfId="1" applyNumberFormat="1" applyFont="1" applyFill="1" applyBorder="1" applyAlignment="1">
      <alignment horizontal="center" vertical="center"/>
    </xf>
    <xf numFmtId="0" fontId="19" fillId="4" borderId="42" xfId="1" applyFont="1" applyFill="1" applyBorder="1" applyAlignment="1">
      <alignment horizontal="center" vertical="center" wrapText="1"/>
    </xf>
    <xf numFmtId="1" fontId="36" fillId="0" borderId="42" xfId="68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35" fillId="0" borderId="30" xfId="0" applyFont="1" applyFill="1" applyBorder="1" applyAlignment="1">
      <alignment wrapText="1"/>
    </xf>
    <xf numFmtId="0" fontId="39" fillId="4" borderId="52" xfId="1" applyFont="1" applyFill="1" applyBorder="1" applyAlignment="1">
      <alignment horizontal="left" vertical="center" wrapText="1"/>
    </xf>
    <xf numFmtId="0" fontId="39" fillId="4" borderId="52" xfId="1" applyFont="1" applyFill="1" applyBorder="1" applyAlignment="1">
      <alignment horizontal="center" vertical="center" wrapText="1"/>
    </xf>
    <xf numFmtId="0" fontId="39" fillId="4" borderId="52" xfId="895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35" fillId="0" borderId="42" xfId="1" applyFont="1" applyFill="1" applyBorder="1" applyAlignment="1">
      <alignment horizontal="center" vertical="center"/>
    </xf>
    <xf numFmtId="49" fontId="35" fillId="0" borderId="54" xfId="1" applyNumberFormat="1" applyFont="1" applyFill="1" applyBorder="1" applyAlignment="1">
      <alignment horizontal="center" vertical="center" wrapText="1"/>
    </xf>
    <xf numFmtId="0" fontId="39" fillId="4" borderId="54" xfId="1" applyFont="1" applyFill="1" applyBorder="1" applyAlignment="1">
      <alignment horizontal="left" vertical="center" wrapText="1"/>
    </xf>
    <xf numFmtId="0" fontId="39" fillId="4" borderId="54" xfId="895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83" fillId="0" borderId="0" xfId="0" applyFont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0" borderId="14" xfId="1" applyFont="1" applyFill="1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49" fontId="24" fillId="0" borderId="4" xfId="0" applyNumberFormat="1" applyFont="1" applyFill="1" applyBorder="1" applyAlignment="1">
      <alignment horizontal="center" vertical="center" wrapText="1"/>
    </xf>
    <xf numFmtId="49" fontId="24" fillId="0" borderId="8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4" borderId="37" xfId="1" applyFont="1" applyFill="1" applyBorder="1" applyAlignment="1">
      <alignment horizontal="center" vertical="center"/>
    </xf>
    <xf numFmtId="0" fontId="49" fillId="0" borderId="35" xfId="68" applyFont="1" applyBorder="1" applyAlignment="1">
      <alignment vertical="center"/>
    </xf>
    <xf numFmtId="0" fontId="49" fillId="0" borderId="36" xfId="68" applyFont="1" applyBorder="1" applyAlignment="1">
      <alignment vertical="center"/>
    </xf>
    <xf numFmtId="0" fontId="24" fillId="0" borderId="1" xfId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/>
    <xf numFmtId="0" fontId="46" fillId="0" borderId="0" xfId="0" applyFont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24" fillId="4" borderId="13" xfId="1" applyFont="1" applyFill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4" borderId="13" xfId="0" applyFont="1" applyFill="1" applyBorder="1" applyAlignment="1">
      <alignment horizontal="left" vertical="top" wrapText="1"/>
    </xf>
    <xf numFmtId="0" fontId="38" fillId="4" borderId="14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left" vertical="top" wrapText="1"/>
    </xf>
    <xf numFmtId="0" fontId="43" fillId="4" borderId="13" xfId="0" applyFont="1" applyFill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0" fontId="24" fillId="0" borderId="14" xfId="16" applyFont="1" applyFill="1" applyBorder="1" applyAlignment="1">
      <alignment horizontal="left" vertical="center" wrapText="1"/>
    </xf>
    <xf numFmtId="0" fontId="38" fillId="0" borderId="15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24" fillId="0" borderId="13" xfId="1" applyFont="1" applyFill="1" applyBorder="1" applyAlignment="1">
      <alignment horizontal="left" vertical="top" wrapText="1"/>
    </xf>
    <xf numFmtId="0" fontId="24" fillId="4" borderId="14" xfId="1" applyFont="1" applyFill="1" applyBorder="1" applyAlignment="1">
      <alignment horizontal="center" vertical="center" wrapText="1"/>
    </xf>
    <xf numFmtId="0" fontId="38" fillId="4" borderId="15" xfId="0" applyFont="1" applyFill="1" applyBorder="1" applyAlignment="1">
      <alignment vertical="center" wrapText="1"/>
    </xf>
    <xf numFmtId="0" fontId="38" fillId="4" borderId="16" xfId="0" applyFont="1" applyFill="1" applyBorder="1" applyAlignment="1">
      <alignment vertical="center" wrapText="1"/>
    </xf>
    <xf numFmtId="0" fontId="24" fillId="4" borderId="14" xfId="1" applyFont="1" applyFill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24" fillId="0" borderId="4" xfId="6" applyFont="1" applyFill="1" applyBorder="1" applyAlignment="1">
      <alignment horizontal="center" vertical="center" wrapText="1"/>
    </xf>
    <xf numFmtId="0" fontId="24" fillId="0" borderId="8" xfId="6" applyFont="1" applyFill="1" applyBorder="1" applyAlignment="1">
      <alignment horizontal="center" vertical="center" wrapText="1"/>
    </xf>
    <xf numFmtId="0" fontId="24" fillId="0" borderId="9" xfId="6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4" borderId="14" xfId="67" applyFont="1" applyFill="1" applyBorder="1" applyAlignment="1">
      <alignment horizontal="left"/>
    </xf>
    <xf numFmtId="0" fontId="35" fillId="4" borderId="16" xfId="67" applyFont="1" applyFill="1" applyBorder="1" applyAlignment="1">
      <alignment horizontal="left"/>
    </xf>
    <xf numFmtId="0" fontId="35" fillId="4" borderId="22" xfId="67" applyFont="1" applyFill="1" applyBorder="1" applyAlignment="1">
      <alignment horizontal="left"/>
    </xf>
    <xf numFmtId="0" fontId="35" fillId="4" borderId="25" xfId="67" applyFont="1" applyFill="1" applyBorder="1" applyAlignment="1">
      <alignment horizontal="left"/>
    </xf>
    <xf numFmtId="0" fontId="24" fillId="0" borderId="0" xfId="0" applyFont="1" applyBorder="1" applyAlignment="1">
      <alignment horizontal="center" wrapText="1"/>
    </xf>
    <xf numFmtId="0" fontId="24" fillId="2" borderId="15" xfId="3" applyFont="1" applyFill="1" applyBorder="1" applyAlignment="1">
      <alignment horizontal="center" vertical="center" wrapText="1"/>
    </xf>
    <xf numFmtId="0" fontId="35" fillId="0" borderId="15" xfId="3" applyFont="1" applyBorder="1" applyAlignment="1">
      <alignment horizontal="center" vertical="center" wrapText="1"/>
    </xf>
    <xf numFmtId="0" fontId="35" fillId="0" borderId="33" xfId="3" applyFont="1" applyBorder="1" applyAlignment="1">
      <alignment horizontal="center" vertical="center" wrapText="1"/>
    </xf>
    <xf numFmtId="0" fontId="35" fillId="4" borderId="29" xfId="67" applyFont="1" applyFill="1" applyBorder="1" applyAlignment="1">
      <alignment horizontal="left"/>
    </xf>
    <xf numFmtId="0" fontId="35" fillId="4" borderId="28" xfId="67" applyFont="1" applyFill="1" applyBorder="1" applyAlignment="1">
      <alignment horizontal="left"/>
    </xf>
    <xf numFmtId="0" fontId="24" fillId="2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4" borderId="1" xfId="67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0" fontId="24" fillId="0" borderId="1" xfId="3" applyFont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24" fillId="4" borderId="1" xfId="1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49" fontId="24" fillId="4" borderId="12" xfId="1" applyNumberFormat="1" applyFont="1" applyFill="1" applyBorder="1" applyAlignment="1">
      <alignment horizontal="center" vertical="center"/>
    </xf>
    <xf numFmtId="49" fontId="24" fillId="4" borderId="17" xfId="1" applyNumberFormat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/>
    </xf>
    <xf numFmtId="0" fontId="24" fillId="4" borderId="1" xfId="67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49" fontId="24" fillId="4" borderId="12" xfId="1" applyNumberFormat="1" applyFont="1" applyFill="1" applyBorder="1" applyAlignment="1">
      <alignment horizontal="center" vertical="center" wrapText="1"/>
    </xf>
    <xf numFmtId="49" fontId="24" fillId="4" borderId="17" xfId="1" applyNumberFormat="1" applyFont="1" applyFill="1" applyBorder="1" applyAlignment="1">
      <alignment horizontal="center" vertical="center" wrapText="1"/>
    </xf>
    <xf numFmtId="0" fontId="24" fillId="4" borderId="14" xfId="67" applyFont="1" applyFill="1" applyBorder="1" applyAlignment="1">
      <alignment horizontal="left"/>
    </xf>
    <xf numFmtId="0" fontId="24" fillId="4" borderId="16" xfId="67" applyFont="1" applyFill="1" applyBorder="1" applyAlignment="1">
      <alignment horizontal="left"/>
    </xf>
    <xf numFmtId="0" fontId="38" fillId="9" borderId="0" xfId="0" applyFont="1" applyFill="1" applyBorder="1" applyAlignment="1">
      <alignment horizontal="center" vertical="center" wrapText="1"/>
    </xf>
    <xf numFmtId="49" fontId="24" fillId="4" borderId="0" xfId="1" applyNumberFormat="1" applyFont="1" applyFill="1" applyBorder="1" applyAlignment="1">
      <alignment horizontal="center" vertical="center" wrapText="1"/>
    </xf>
    <xf numFmtId="0" fontId="36" fillId="4" borderId="0" xfId="0" applyFont="1" applyFill="1" applyBorder="1" applyAlignment="1"/>
    <xf numFmtId="0" fontId="38" fillId="9" borderId="3" xfId="0" applyFont="1" applyFill="1" applyBorder="1" applyAlignment="1">
      <alignment horizontal="center" vertical="center" wrapText="1"/>
    </xf>
    <xf numFmtId="0" fontId="38" fillId="9" borderId="11" xfId="0" applyFont="1" applyFill="1" applyBorder="1" applyAlignment="1">
      <alignment horizontal="center" vertical="center" wrapText="1"/>
    </xf>
    <xf numFmtId="0" fontId="38" fillId="9" borderId="12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35" fillId="0" borderId="14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</cellXfs>
  <cellStyles count="2319">
    <cellStyle name="Excel Built-in Normal" xfId="18"/>
    <cellStyle name="Excel Built-in Normal 2" xfId="865"/>
    <cellStyle name="Excel Built-in Normal 2 2" xfId="2058"/>
    <cellStyle name="Excel Built-in Normal 2 3" xfId="1749"/>
    <cellStyle name="Normal" xfId="85"/>
    <cellStyle name="Normal 2" xfId="862"/>
    <cellStyle name="Normal 2 2" xfId="2055"/>
    <cellStyle name="Normal 2 3" xfId="1746"/>
    <cellStyle name="Normal 3" xfId="920"/>
    <cellStyle name="Normal 4" xfId="1802"/>
    <cellStyle name="Normalny_Boelsławiec WA40 oferta poprawiona 18% od MJZ" xfId="19"/>
    <cellStyle name="SAPBEXaggData" xfId="20"/>
    <cellStyle name="SAPBEXaggData 10" xfId="919"/>
    <cellStyle name="SAPBEXaggData 11" xfId="1777"/>
    <cellStyle name="SAPBEXaggData 2" xfId="81"/>
    <cellStyle name="SAPBEXaggData 2 10" xfId="1798"/>
    <cellStyle name="SAPBEXaggData 2 2" xfId="90"/>
    <cellStyle name="SAPBEXaggData 2 2 10" xfId="1346"/>
    <cellStyle name="SAPBEXaggData 2 2 11" xfId="1498"/>
    <cellStyle name="SAPBEXaggData 2 2 2" xfId="157"/>
    <cellStyle name="SAPBEXaggData 2 2 2 2" xfId="229"/>
    <cellStyle name="SAPBEXaggData 2 2 2 2 2" xfId="477"/>
    <cellStyle name="SAPBEXaggData 2 2 2 2 2 2" xfId="2206"/>
    <cellStyle name="SAPBEXaggData 2 2 2 2 3" xfId="751"/>
    <cellStyle name="SAPBEXaggData 2 2 2 2 3 2" xfId="1946"/>
    <cellStyle name="SAPBEXaggData 2 2 2 2 4" xfId="1139"/>
    <cellStyle name="SAPBEXaggData 2 2 2 2 5" xfId="1372"/>
    <cellStyle name="SAPBEXaggData 2 2 2 2 6" xfId="1637"/>
    <cellStyle name="SAPBEXaggData 2 2 2 3" xfId="297"/>
    <cellStyle name="SAPBEXaggData 2 2 2 3 2" xfId="545"/>
    <cellStyle name="SAPBEXaggData 2 2 2 3 2 2" xfId="2274"/>
    <cellStyle name="SAPBEXaggData 2 2 2 3 3" xfId="819"/>
    <cellStyle name="SAPBEXaggData 2 2 2 3 3 2" xfId="2014"/>
    <cellStyle name="SAPBEXaggData 2 2 2 3 4" xfId="1207"/>
    <cellStyle name="SAPBEXaggData 2 2 2 3 5" xfId="1440"/>
    <cellStyle name="SAPBEXaggData 2 2 2 3 6" xfId="1705"/>
    <cellStyle name="SAPBEXaggData 2 2 2 4" xfId="405"/>
    <cellStyle name="SAPBEXaggData 2 2 2 4 2" xfId="916"/>
    <cellStyle name="SAPBEXaggData 2 2 2 5" xfId="679"/>
    <cellStyle name="SAPBEXaggData 2 2 2 5 2" xfId="1874"/>
    <cellStyle name="SAPBEXaggData 2 2 2 6" xfId="1067"/>
    <cellStyle name="SAPBEXaggData 2 2 2 6 2" xfId="2134"/>
    <cellStyle name="SAPBEXaggData 2 2 2 7" xfId="1300"/>
    <cellStyle name="SAPBEXaggData 2 2 2 8" xfId="1565"/>
    <cellStyle name="SAPBEXaggData 2 2 3" xfId="181"/>
    <cellStyle name="SAPBEXaggData 2 2 3 2" xfId="253"/>
    <cellStyle name="SAPBEXaggData 2 2 3 2 2" xfId="501"/>
    <cellStyle name="SAPBEXaggData 2 2 3 2 2 2" xfId="2230"/>
    <cellStyle name="SAPBEXaggData 2 2 3 2 3" xfId="775"/>
    <cellStyle name="SAPBEXaggData 2 2 3 2 3 2" xfId="1970"/>
    <cellStyle name="SAPBEXaggData 2 2 3 2 4" xfId="1163"/>
    <cellStyle name="SAPBEXaggData 2 2 3 2 5" xfId="1396"/>
    <cellStyle name="SAPBEXaggData 2 2 3 2 6" xfId="1661"/>
    <cellStyle name="SAPBEXaggData 2 2 3 3" xfId="310"/>
    <cellStyle name="SAPBEXaggData 2 2 3 3 2" xfId="558"/>
    <cellStyle name="SAPBEXaggData 2 2 3 3 2 2" xfId="2287"/>
    <cellStyle name="SAPBEXaggData 2 2 3 3 3" xfId="832"/>
    <cellStyle name="SAPBEXaggData 2 2 3 3 3 2" xfId="2027"/>
    <cellStyle name="SAPBEXaggData 2 2 3 3 4" xfId="1220"/>
    <cellStyle name="SAPBEXaggData 2 2 3 3 5" xfId="1453"/>
    <cellStyle name="SAPBEXaggData 2 2 3 3 6" xfId="1718"/>
    <cellStyle name="SAPBEXaggData 2 2 3 4" xfId="429"/>
    <cellStyle name="SAPBEXaggData 2 2 3 4 2" xfId="915"/>
    <cellStyle name="SAPBEXaggData 2 2 3 5" xfId="703"/>
    <cellStyle name="SAPBEXaggData 2 2 3 5 2" xfId="1898"/>
    <cellStyle name="SAPBEXaggData 2 2 3 6" xfId="1091"/>
    <cellStyle name="SAPBEXaggData 2 2 3 6 2" xfId="2158"/>
    <cellStyle name="SAPBEXaggData 2 2 3 7" xfId="1278"/>
    <cellStyle name="SAPBEXaggData 2 2 3 8" xfId="1589"/>
    <cellStyle name="SAPBEXaggData 2 2 4" xfId="133"/>
    <cellStyle name="SAPBEXaggData 2 2 4 2" xfId="381"/>
    <cellStyle name="SAPBEXaggData 2 2 4 2 2" xfId="2110"/>
    <cellStyle name="SAPBEXaggData 2 2 4 3" xfId="655"/>
    <cellStyle name="SAPBEXaggData 2 2 4 3 2" xfId="1850"/>
    <cellStyle name="SAPBEXaggData 2 2 4 4" xfId="1043"/>
    <cellStyle name="SAPBEXaggData 2 2 4 5" xfId="1320"/>
    <cellStyle name="SAPBEXaggData 2 2 4 6" xfId="1541"/>
    <cellStyle name="SAPBEXaggData 2 2 5" xfId="205"/>
    <cellStyle name="SAPBEXaggData 2 2 5 2" xfId="453"/>
    <cellStyle name="SAPBEXaggData 2 2 5 2 2" xfId="2182"/>
    <cellStyle name="SAPBEXaggData 2 2 5 3" xfId="727"/>
    <cellStyle name="SAPBEXaggData 2 2 5 3 2" xfId="1922"/>
    <cellStyle name="SAPBEXaggData 2 2 5 4" xfId="1115"/>
    <cellStyle name="SAPBEXaggData 2 2 5 5" xfId="1348"/>
    <cellStyle name="SAPBEXaggData 2 2 5 6" xfId="1613"/>
    <cellStyle name="SAPBEXaggData 2 2 6" xfId="280"/>
    <cellStyle name="SAPBEXaggData 2 2 6 2" xfId="528"/>
    <cellStyle name="SAPBEXaggData 2 2 6 2 2" xfId="2257"/>
    <cellStyle name="SAPBEXaggData 2 2 6 3" xfId="802"/>
    <cellStyle name="SAPBEXaggData 2 2 6 3 2" xfId="1997"/>
    <cellStyle name="SAPBEXaggData 2 2 6 4" xfId="1190"/>
    <cellStyle name="SAPBEXaggData 2 2 6 5" xfId="1423"/>
    <cellStyle name="SAPBEXaggData 2 2 6 6" xfId="1688"/>
    <cellStyle name="SAPBEXaggData 2 2 7" xfId="338"/>
    <cellStyle name="SAPBEXaggData 2 2 7 2" xfId="917"/>
    <cellStyle name="SAPBEXaggData 2 2 8" xfId="612"/>
    <cellStyle name="SAPBEXaggData 2 2 8 2" xfId="1807"/>
    <cellStyle name="SAPBEXaggData 2 2 9" xfId="1000"/>
    <cellStyle name="SAPBEXaggData 2 3" xfId="98"/>
    <cellStyle name="SAPBEXaggData 2 3 10" xfId="1264"/>
    <cellStyle name="SAPBEXaggData 2 3 11" xfId="1506"/>
    <cellStyle name="SAPBEXaggData 2 3 2" xfId="165"/>
    <cellStyle name="SAPBEXaggData 2 3 2 2" xfId="237"/>
    <cellStyle name="SAPBEXaggData 2 3 2 2 2" xfId="485"/>
    <cellStyle name="SAPBEXaggData 2 3 2 2 2 2" xfId="2214"/>
    <cellStyle name="SAPBEXaggData 2 3 2 2 3" xfId="759"/>
    <cellStyle name="SAPBEXaggData 2 3 2 2 3 2" xfId="1954"/>
    <cellStyle name="SAPBEXaggData 2 3 2 2 4" xfId="1147"/>
    <cellStyle name="SAPBEXaggData 2 3 2 2 5" xfId="1380"/>
    <cellStyle name="SAPBEXaggData 2 3 2 2 6" xfId="1645"/>
    <cellStyle name="SAPBEXaggData 2 3 2 3" xfId="314"/>
    <cellStyle name="SAPBEXaggData 2 3 2 3 2" xfId="562"/>
    <cellStyle name="SAPBEXaggData 2 3 2 3 2 2" xfId="2291"/>
    <cellStyle name="SAPBEXaggData 2 3 2 3 3" xfId="836"/>
    <cellStyle name="SAPBEXaggData 2 3 2 3 3 2" xfId="2031"/>
    <cellStyle name="SAPBEXaggData 2 3 2 3 4" xfId="1224"/>
    <cellStyle name="SAPBEXaggData 2 3 2 3 5" xfId="1457"/>
    <cellStyle name="SAPBEXaggData 2 3 2 3 6" xfId="1722"/>
    <cellStyle name="SAPBEXaggData 2 3 2 4" xfId="413"/>
    <cellStyle name="SAPBEXaggData 2 3 2 4 2" xfId="913"/>
    <cellStyle name="SAPBEXaggData 2 3 2 5" xfId="687"/>
    <cellStyle name="SAPBEXaggData 2 3 2 5 2" xfId="1882"/>
    <cellStyle name="SAPBEXaggData 2 3 2 6" xfId="1075"/>
    <cellStyle name="SAPBEXaggData 2 3 2 6 2" xfId="2142"/>
    <cellStyle name="SAPBEXaggData 2 3 2 7" xfId="1296"/>
    <cellStyle name="SAPBEXaggData 2 3 2 8" xfId="1573"/>
    <cellStyle name="SAPBEXaggData 2 3 3" xfId="189"/>
    <cellStyle name="SAPBEXaggData 2 3 3 2" xfId="261"/>
    <cellStyle name="SAPBEXaggData 2 3 3 2 2" xfId="509"/>
    <cellStyle name="SAPBEXaggData 2 3 3 2 2 2" xfId="2238"/>
    <cellStyle name="SAPBEXaggData 2 3 3 2 3" xfId="783"/>
    <cellStyle name="SAPBEXaggData 2 3 3 2 3 2" xfId="1978"/>
    <cellStyle name="SAPBEXaggData 2 3 3 2 4" xfId="1171"/>
    <cellStyle name="SAPBEXaggData 2 3 3 2 5" xfId="1404"/>
    <cellStyle name="SAPBEXaggData 2 3 3 2 6" xfId="1669"/>
    <cellStyle name="SAPBEXaggData 2 3 3 3" xfId="320"/>
    <cellStyle name="SAPBEXaggData 2 3 3 3 2" xfId="568"/>
    <cellStyle name="SAPBEXaggData 2 3 3 3 2 2" xfId="2297"/>
    <cellStyle name="SAPBEXaggData 2 3 3 3 3" xfId="842"/>
    <cellStyle name="SAPBEXaggData 2 3 3 3 3 2" xfId="2037"/>
    <cellStyle name="SAPBEXaggData 2 3 3 3 4" xfId="1230"/>
    <cellStyle name="SAPBEXaggData 2 3 3 3 5" xfId="1463"/>
    <cellStyle name="SAPBEXaggData 2 3 3 3 6" xfId="1728"/>
    <cellStyle name="SAPBEXaggData 2 3 3 4" xfId="437"/>
    <cellStyle name="SAPBEXaggData 2 3 3 4 2" xfId="912"/>
    <cellStyle name="SAPBEXaggData 2 3 3 5" xfId="711"/>
    <cellStyle name="SAPBEXaggData 2 3 3 5 2" xfId="1906"/>
    <cellStyle name="SAPBEXaggData 2 3 3 6" xfId="1099"/>
    <cellStyle name="SAPBEXaggData 2 3 3 6 2" xfId="2166"/>
    <cellStyle name="SAPBEXaggData 2 3 3 7" xfId="1280"/>
    <cellStyle name="SAPBEXaggData 2 3 3 8" xfId="1597"/>
    <cellStyle name="SAPBEXaggData 2 3 4" xfId="141"/>
    <cellStyle name="SAPBEXaggData 2 3 4 2" xfId="389"/>
    <cellStyle name="SAPBEXaggData 2 3 4 2 2" xfId="2118"/>
    <cellStyle name="SAPBEXaggData 2 3 4 3" xfId="663"/>
    <cellStyle name="SAPBEXaggData 2 3 4 3 2" xfId="1858"/>
    <cellStyle name="SAPBEXaggData 2 3 4 4" xfId="1051"/>
    <cellStyle name="SAPBEXaggData 2 3 4 5" xfId="1316"/>
    <cellStyle name="SAPBEXaggData 2 3 4 6" xfId="1549"/>
    <cellStyle name="SAPBEXaggData 2 3 5" xfId="213"/>
    <cellStyle name="SAPBEXaggData 2 3 5 2" xfId="461"/>
    <cellStyle name="SAPBEXaggData 2 3 5 2 2" xfId="2190"/>
    <cellStyle name="SAPBEXaggData 2 3 5 3" xfId="735"/>
    <cellStyle name="SAPBEXaggData 2 3 5 3 2" xfId="1930"/>
    <cellStyle name="SAPBEXaggData 2 3 5 4" xfId="1123"/>
    <cellStyle name="SAPBEXaggData 2 3 5 5" xfId="1356"/>
    <cellStyle name="SAPBEXaggData 2 3 5 6" xfId="1621"/>
    <cellStyle name="SAPBEXaggData 2 3 6" xfId="333"/>
    <cellStyle name="SAPBEXaggData 2 3 6 2" xfId="581"/>
    <cellStyle name="SAPBEXaggData 2 3 6 2 2" xfId="2310"/>
    <cellStyle name="SAPBEXaggData 2 3 6 3" xfId="855"/>
    <cellStyle name="SAPBEXaggData 2 3 6 3 2" xfId="2050"/>
    <cellStyle name="SAPBEXaggData 2 3 6 4" xfId="1243"/>
    <cellStyle name="SAPBEXaggData 2 3 6 5" xfId="1476"/>
    <cellStyle name="SAPBEXaggData 2 3 6 6" xfId="1741"/>
    <cellStyle name="SAPBEXaggData 2 3 7" xfId="346"/>
    <cellStyle name="SAPBEXaggData 2 3 7 2" xfId="914"/>
    <cellStyle name="SAPBEXaggData 2 3 8" xfId="620"/>
    <cellStyle name="SAPBEXaggData 2 3 8 2" xfId="1815"/>
    <cellStyle name="SAPBEXaggData 2 3 9" xfId="1008"/>
    <cellStyle name="SAPBEXaggData 2 4" xfId="149"/>
    <cellStyle name="SAPBEXaggData 2 4 2" xfId="221"/>
    <cellStyle name="SAPBEXaggData 2 4 2 2" xfId="469"/>
    <cellStyle name="SAPBEXaggData 2 4 2 2 2" xfId="2198"/>
    <cellStyle name="SAPBEXaggData 2 4 2 3" xfId="743"/>
    <cellStyle name="SAPBEXaggData 2 4 2 3 2" xfId="1938"/>
    <cellStyle name="SAPBEXaggData 2 4 2 4" xfId="1131"/>
    <cellStyle name="SAPBEXaggData 2 4 2 5" xfId="1364"/>
    <cellStyle name="SAPBEXaggData 2 4 2 6" xfId="1629"/>
    <cellStyle name="SAPBEXaggData 2 4 3" xfId="287"/>
    <cellStyle name="SAPBEXaggData 2 4 3 2" xfId="535"/>
    <cellStyle name="SAPBEXaggData 2 4 3 2 2" xfId="2264"/>
    <cellStyle name="SAPBEXaggData 2 4 3 3" xfId="809"/>
    <cellStyle name="SAPBEXaggData 2 4 3 3 2" xfId="2004"/>
    <cellStyle name="SAPBEXaggData 2 4 3 4" xfId="1197"/>
    <cellStyle name="SAPBEXaggData 2 4 3 5" xfId="1430"/>
    <cellStyle name="SAPBEXaggData 2 4 3 6" xfId="1695"/>
    <cellStyle name="SAPBEXaggData 2 4 4" xfId="397"/>
    <cellStyle name="SAPBEXaggData 2 4 4 2" xfId="911"/>
    <cellStyle name="SAPBEXaggData 2 4 5" xfId="671"/>
    <cellStyle name="SAPBEXaggData 2 4 5 2" xfId="1866"/>
    <cellStyle name="SAPBEXaggData 2 4 6" xfId="1059"/>
    <cellStyle name="SAPBEXaggData 2 4 6 2" xfId="2126"/>
    <cellStyle name="SAPBEXaggData 2 4 7" xfId="1308"/>
    <cellStyle name="SAPBEXaggData 2 4 8" xfId="1557"/>
    <cellStyle name="SAPBEXaggData 2 5" xfId="173"/>
    <cellStyle name="SAPBEXaggData 2 5 2" xfId="245"/>
    <cellStyle name="SAPBEXaggData 2 5 2 2" xfId="493"/>
    <cellStyle name="SAPBEXaggData 2 5 2 2 2" xfId="2222"/>
    <cellStyle name="SAPBEXaggData 2 5 2 3" xfId="767"/>
    <cellStyle name="SAPBEXaggData 2 5 2 3 2" xfId="1962"/>
    <cellStyle name="SAPBEXaggData 2 5 2 4" xfId="1155"/>
    <cellStyle name="SAPBEXaggData 2 5 2 5" xfId="1388"/>
    <cellStyle name="SAPBEXaggData 2 5 2 6" xfId="1653"/>
    <cellStyle name="SAPBEXaggData 2 5 3" xfId="271"/>
    <cellStyle name="SAPBEXaggData 2 5 3 2" xfId="519"/>
    <cellStyle name="SAPBEXaggData 2 5 3 2 2" xfId="2248"/>
    <cellStyle name="SAPBEXaggData 2 5 3 3" xfId="793"/>
    <cellStyle name="SAPBEXaggData 2 5 3 3 2" xfId="1988"/>
    <cellStyle name="SAPBEXaggData 2 5 3 4" xfId="1181"/>
    <cellStyle name="SAPBEXaggData 2 5 3 5" xfId="1414"/>
    <cellStyle name="SAPBEXaggData 2 5 3 6" xfId="1679"/>
    <cellStyle name="SAPBEXaggData 2 5 4" xfId="421"/>
    <cellStyle name="SAPBEXaggData 2 5 4 2" xfId="910"/>
    <cellStyle name="SAPBEXaggData 2 5 5" xfId="695"/>
    <cellStyle name="SAPBEXaggData 2 5 5 2" xfId="1890"/>
    <cellStyle name="SAPBEXaggData 2 5 6" xfId="1083"/>
    <cellStyle name="SAPBEXaggData 2 5 6 2" xfId="2150"/>
    <cellStyle name="SAPBEXaggData 2 5 7" xfId="1265"/>
    <cellStyle name="SAPBEXaggData 2 5 8" xfId="1581"/>
    <cellStyle name="SAPBEXaggData 2 6" xfId="125"/>
    <cellStyle name="SAPBEXaggData 2 6 2" xfId="373"/>
    <cellStyle name="SAPBEXaggData 2 6 2 2" xfId="2102"/>
    <cellStyle name="SAPBEXaggData 2 6 3" xfId="647"/>
    <cellStyle name="SAPBEXaggData 2 6 3 2" xfId="1842"/>
    <cellStyle name="SAPBEXaggData 2 6 4" xfId="1035"/>
    <cellStyle name="SAPBEXaggData 2 6 5" xfId="1330"/>
    <cellStyle name="SAPBEXaggData 2 6 6" xfId="1533"/>
    <cellStyle name="SAPBEXaggData 2 7" xfId="197"/>
    <cellStyle name="SAPBEXaggData 2 7 2" xfId="445"/>
    <cellStyle name="SAPBEXaggData 2 7 2 2" xfId="2174"/>
    <cellStyle name="SAPBEXaggData 2 7 3" xfId="719"/>
    <cellStyle name="SAPBEXaggData 2 7 3 2" xfId="1914"/>
    <cellStyle name="SAPBEXaggData 2 7 4" xfId="1107"/>
    <cellStyle name="SAPBEXaggData 2 7 5" xfId="1288"/>
    <cellStyle name="SAPBEXaggData 2 7 6" xfId="1605"/>
    <cellStyle name="SAPBEXaggData 2 8" xfId="284"/>
    <cellStyle name="SAPBEXaggData 2 8 2" xfId="532"/>
    <cellStyle name="SAPBEXaggData 2 8 2 2" xfId="2261"/>
    <cellStyle name="SAPBEXaggData 2 8 3" xfId="806"/>
    <cellStyle name="SAPBEXaggData 2 8 3 2" xfId="2001"/>
    <cellStyle name="SAPBEXaggData 2 8 4" xfId="1194"/>
    <cellStyle name="SAPBEXaggData 2 8 5" xfId="1427"/>
    <cellStyle name="SAPBEXaggData 2 8 6" xfId="1692"/>
    <cellStyle name="SAPBEXaggData 2 9" xfId="918"/>
    <cellStyle name="SAPBEXaggData 3" xfId="94"/>
    <cellStyle name="SAPBEXaggData 3 10" xfId="1004"/>
    <cellStyle name="SAPBEXaggData 3 11" xfId="583"/>
    <cellStyle name="SAPBEXaggData 3 12" xfId="1502"/>
    <cellStyle name="SAPBEXaggData 3 2" xfId="102"/>
    <cellStyle name="SAPBEXaggData 3 2 10" xfId="1344"/>
    <cellStyle name="SAPBEXaggData 3 2 11" xfId="1510"/>
    <cellStyle name="SAPBEXaggData 3 2 2" xfId="169"/>
    <cellStyle name="SAPBEXaggData 3 2 2 2" xfId="241"/>
    <cellStyle name="SAPBEXaggData 3 2 2 2 2" xfId="489"/>
    <cellStyle name="SAPBEXaggData 3 2 2 2 2 2" xfId="2218"/>
    <cellStyle name="SAPBEXaggData 3 2 2 2 3" xfId="763"/>
    <cellStyle name="SAPBEXaggData 3 2 2 2 3 2" xfId="1958"/>
    <cellStyle name="SAPBEXaggData 3 2 2 2 4" xfId="1151"/>
    <cellStyle name="SAPBEXaggData 3 2 2 2 5" xfId="1384"/>
    <cellStyle name="SAPBEXaggData 3 2 2 2 6" xfId="1649"/>
    <cellStyle name="SAPBEXaggData 3 2 2 3" xfId="286"/>
    <cellStyle name="SAPBEXaggData 3 2 2 3 2" xfId="534"/>
    <cellStyle name="SAPBEXaggData 3 2 2 3 2 2" xfId="2263"/>
    <cellStyle name="SAPBEXaggData 3 2 2 3 3" xfId="808"/>
    <cellStyle name="SAPBEXaggData 3 2 2 3 3 2" xfId="2003"/>
    <cellStyle name="SAPBEXaggData 3 2 2 3 4" xfId="1196"/>
    <cellStyle name="SAPBEXaggData 3 2 2 3 5" xfId="1429"/>
    <cellStyle name="SAPBEXaggData 3 2 2 3 6" xfId="1694"/>
    <cellStyle name="SAPBEXaggData 3 2 2 4" xfId="417"/>
    <cellStyle name="SAPBEXaggData 3 2 2 4 2" xfId="907"/>
    <cellStyle name="SAPBEXaggData 3 2 2 5" xfId="691"/>
    <cellStyle name="SAPBEXaggData 3 2 2 5 2" xfId="1886"/>
    <cellStyle name="SAPBEXaggData 3 2 2 6" xfId="1079"/>
    <cellStyle name="SAPBEXaggData 3 2 2 6 2" xfId="2146"/>
    <cellStyle name="SAPBEXaggData 3 2 2 7" xfId="1269"/>
    <cellStyle name="SAPBEXaggData 3 2 2 8" xfId="1577"/>
    <cellStyle name="SAPBEXaggData 3 2 3" xfId="193"/>
    <cellStyle name="SAPBEXaggData 3 2 3 2" xfId="265"/>
    <cellStyle name="SAPBEXaggData 3 2 3 2 2" xfId="513"/>
    <cellStyle name="SAPBEXaggData 3 2 3 2 2 2" xfId="2242"/>
    <cellStyle name="SAPBEXaggData 3 2 3 2 3" xfId="787"/>
    <cellStyle name="SAPBEXaggData 3 2 3 2 3 2" xfId="1982"/>
    <cellStyle name="SAPBEXaggData 3 2 3 2 4" xfId="1175"/>
    <cellStyle name="SAPBEXaggData 3 2 3 2 5" xfId="1408"/>
    <cellStyle name="SAPBEXaggData 3 2 3 2 6" xfId="1673"/>
    <cellStyle name="SAPBEXaggData 3 2 3 3" xfId="106"/>
    <cellStyle name="SAPBEXaggData 3 2 3 3 2" xfId="354"/>
    <cellStyle name="SAPBEXaggData 3 2 3 3 2 2" xfId="2083"/>
    <cellStyle name="SAPBEXaggData 3 2 3 3 3" xfId="628"/>
    <cellStyle name="SAPBEXaggData 3 2 3 3 3 2" xfId="1823"/>
    <cellStyle name="SAPBEXaggData 3 2 3 3 4" xfId="1016"/>
    <cellStyle name="SAPBEXaggData 3 2 3 3 5" xfId="1247"/>
    <cellStyle name="SAPBEXaggData 3 2 3 3 6" xfId="1514"/>
    <cellStyle name="SAPBEXaggData 3 2 3 4" xfId="441"/>
    <cellStyle name="SAPBEXaggData 3 2 3 4 2" xfId="906"/>
    <cellStyle name="SAPBEXaggData 3 2 3 5" xfId="715"/>
    <cellStyle name="SAPBEXaggData 3 2 3 5 2" xfId="1910"/>
    <cellStyle name="SAPBEXaggData 3 2 3 6" xfId="1103"/>
    <cellStyle name="SAPBEXaggData 3 2 3 6 2" xfId="2170"/>
    <cellStyle name="SAPBEXaggData 3 2 3 7" xfId="1286"/>
    <cellStyle name="SAPBEXaggData 3 2 3 8" xfId="1601"/>
    <cellStyle name="SAPBEXaggData 3 2 4" xfId="145"/>
    <cellStyle name="SAPBEXaggData 3 2 4 2" xfId="393"/>
    <cellStyle name="SAPBEXaggData 3 2 4 2 2" xfId="2122"/>
    <cellStyle name="SAPBEXaggData 3 2 4 3" xfId="667"/>
    <cellStyle name="SAPBEXaggData 3 2 4 3 2" xfId="1862"/>
    <cellStyle name="SAPBEXaggData 3 2 4 4" xfId="1055"/>
    <cellStyle name="SAPBEXaggData 3 2 4 5" xfId="1309"/>
    <cellStyle name="SAPBEXaggData 3 2 4 6" xfId="1553"/>
    <cellStyle name="SAPBEXaggData 3 2 5" xfId="217"/>
    <cellStyle name="SAPBEXaggData 3 2 5 2" xfId="465"/>
    <cellStyle name="SAPBEXaggData 3 2 5 2 2" xfId="2194"/>
    <cellStyle name="SAPBEXaggData 3 2 5 3" xfId="739"/>
    <cellStyle name="SAPBEXaggData 3 2 5 3 2" xfId="1934"/>
    <cellStyle name="SAPBEXaggData 3 2 5 4" xfId="1127"/>
    <cellStyle name="SAPBEXaggData 3 2 5 5" xfId="1360"/>
    <cellStyle name="SAPBEXaggData 3 2 5 6" xfId="1625"/>
    <cellStyle name="SAPBEXaggData 3 2 6" xfId="315"/>
    <cellStyle name="SAPBEXaggData 3 2 6 2" xfId="563"/>
    <cellStyle name="SAPBEXaggData 3 2 6 2 2" xfId="2292"/>
    <cellStyle name="SAPBEXaggData 3 2 6 3" xfId="837"/>
    <cellStyle name="SAPBEXaggData 3 2 6 3 2" xfId="2032"/>
    <cellStyle name="SAPBEXaggData 3 2 6 4" xfId="1225"/>
    <cellStyle name="SAPBEXaggData 3 2 6 5" xfId="1458"/>
    <cellStyle name="SAPBEXaggData 3 2 6 6" xfId="1723"/>
    <cellStyle name="SAPBEXaggData 3 2 7" xfId="350"/>
    <cellStyle name="SAPBEXaggData 3 2 7 2" xfId="908"/>
    <cellStyle name="SAPBEXaggData 3 2 8" xfId="624"/>
    <cellStyle name="SAPBEXaggData 3 2 8 2" xfId="1819"/>
    <cellStyle name="SAPBEXaggData 3 2 9" xfId="1012"/>
    <cellStyle name="SAPBEXaggData 3 3" xfId="161"/>
    <cellStyle name="SAPBEXaggData 3 3 2" xfId="233"/>
    <cellStyle name="SAPBEXaggData 3 3 2 2" xfId="481"/>
    <cellStyle name="SAPBEXaggData 3 3 2 2 2" xfId="2210"/>
    <cellStyle name="SAPBEXaggData 3 3 2 3" xfId="755"/>
    <cellStyle name="SAPBEXaggData 3 3 2 3 2" xfId="1950"/>
    <cellStyle name="SAPBEXaggData 3 3 2 4" xfId="1143"/>
    <cellStyle name="SAPBEXaggData 3 3 2 5" xfId="1376"/>
    <cellStyle name="SAPBEXaggData 3 3 2 6" xfId="1641"/>
    <cellStyle name="SAPBEXaggData 3 3 3" xfId="332"/>
    <cellStyle name="SAPBEXaggData 3 3 3 2" xfId="580"/>
    <cellStyle name="SAPBEXaggData 3 3 3 2 2" xfId="2309"/>
    <cellStyle name="SAPBEXaggData 3 3 3 3" xfId="854"/>
    <cellStyle name="SAPBEXaggData 3 3 3 3 2" xfId="2049"/>
    <cellStyle name="SAPBEXaggData 3 3 3 4" xfId="1242"/>
    <cellStyle name="SAPBEXaggData 3 3 3 5" xfId="1475"/>
    <cellStyle name="SAPBEXaggData 3 3 3 6" xfId="1740"/>
    <cellStyle name="SAPBEXaggData 3 3 4" xfId="409"/>
    <cellStyle name="SAPBEXaggData 3 3 4 2" xfId="905"/>
    <cellStyle name="SAPBEXaggData 3 3 5" xfId="683"/>
    <cellStyle name="SAPBEXaggData 3 3 5 2" xfId="1878"/>
    <cellStyle name="SAPBEXaggData 3 3 6" xfId="1071"/>
    <cellStyle name="SAPBEXaggData 3 3 6 2" xfId="2138"/>
    <cellStyle name="SAPBEXaggData 3 3 7" xfId="1299"/>
    <cellStyle name="SAPBEXaggData 3 3 8" xfId="1569"/>
    <cellStyle name="SAPBEXaggData 3 4" xfId="185"/>
    <cellStyle name="SAPBEXaggData 3 4 2" xfId="257"/>
    <cellStyle name="SAPBEXaggData 3 4 2 2" xfId="505"/>
    <cellStyle name="SAPBEXaggData 3 4 2 2 2" xfId="2234"/>
    <cellStyle name="SAPBEXaggData 3 4 2 3" xfId="779"/>
    <cellStyle name="SAPBEXaggData 3 4 2 3 2" xfId="1974"/>
    <cellStyle name="SAPBEXaggData 3 4 2 4" xfId="1167"/>
    <cellStyle name="SAPBEXaggData 3 4 2 5" xfId="1400"/>
    <cellStyle name="SAPBEXaggData 3 4 2 6" xfId="1665"/>
    <cellStyle name="SAPBEXaggData 3 4 3" xfId="292"/>
    <cellStyle name="SAPBEXaggData 3 4 3 2" xfId="540"/>
    <cellStyle name="SAPBEXaggData 3 4 3 2 2" xfId="2269"/>
    <cellStyle name="SAPBEXaggData 3 4 3 3" xfId="814"/>
    <cellStyle name="SAPBEXaggData 3 4 3 3 2" xfId="2009"/>
    <cellStyle name="SAPBEXaggData 3 4 3 4" xfId="1202"/>
    <cellStyle name="SAPBEXaggData 3 4 3 5" xfId="1435"/>
    <cellStyle name="SAPBEXaggData 3 4 3 6" xfId="1700"/>
    <cellStyle name="SAPBEXaggData 3 4 4" xfId="433"/>
    <cellStyle name="SAPBEXaggData 3 4 4 2" xfId="893"/>
    <cellStyle name="SAPBEXaggData 3 4 5" xfId="707"/>
    <cellStyle name="SAPBEXaggData 3 4 5 2" xfId="1902"/>
    <cellStyle name="SAPBEXaggData 3 4 6" xfId="1095"/>
    <cellStyle name="SAPBEXaggData 3 4 6 2" xfId="2162"/>
    <cellStyle name="SAPBEXaggData 3 4 7" xfId="1275"/>
    <cellStyle name="SAPBEXaggData 3 4 8" xfId="1593"/>
    <cellStyle name="SAPBEXaggData 3 5" xfId="137"/>
    <cellStyle name="SAPBEXaggData 3 5 2" xfId="385"/>
    <cellStyle name="SAPBEXaggData 3 5 2 2" xfId="2114"/>
    <cellStyle name="SAPBEXaggData 3 5 3" xfId="659"/>
    <cellStyle name="SAPBEXaggData 3 5 3 2" xfId="1854"/>
    <cellStyle name="SAPBEXaggData 3 5 4" xfId="1047"/>
    <cellStyle name="SAPBEXaggData 3 5 5" xfId="1319"/>
    <cellStyle name="SAPBEXaggData 3 5 6" xfId="1545"/>
    <cellStyle name="SAPBEXaggData 3 6" xfId="209"/>
    <cellStyle name="SAPBEXaggData 3 6 2" xfId="457"/>
    <cellStyle name="SAPBEXaggData 3 6 2 2" xfId="2186"/>
    <cellStyle name="SAPBEXaggData 3 6 3" xfId="731"/>
    <cellStyle name="SAPBEXaggData 3 6 3 2" xfId="1926"/>
    <cellStyle name="SAPBEXaggData 3 6 4" xfId="1119"/>
    <cellStyle name="SAPBEXaggData 3 6 5" xfId="1352"/>
    <cellStyle name="SAPBEXaggData 3 6 6" xfId="1617"/>
    <cellStyle name="SAPBEXaggData 3 7" xfId="298"/>
    <cellStyle name="SAPBEXaggData 3 7 2" xfId="546"/>
    <cellStyle name="SAPBEXaggData 3 7 2 2" xfId="2275"/>
    <cellStyle name="SAPBEXaggData 3 7 3" xfId="820"/>
    <cellStyle name="SAPBEXaggData 3 7 3 2" xfId="2015"/>
    <cellStyle name="SAPBEXaggData 3 7 4" xfId="1208"/>
    <cellStyle name="SAPBEXaggData 3 7 5" xfId="1441"/>
    <cellStyle name="SAPBEXaggData 3 7 6" xfId="1706"/>
    <cellStyle name="SAPBEXaggData 3 8" xfId="342"/>
    <cellStyle name="SAPBEXaggData 3 8 2" xfId="909"/>
    <cellStyle name="SAPBEXaggData 3 9" xfId="616"/>
    <cellStyle name="SAPBEXaggData 3 9 2" xfId="1811"/>
    <cellStyle name="SAPBEXaggData 4" xfId="86"/>
    <cellStyle name="SAPBEXaggData 4 10" xfId="1258"/>
    <cellStyle name="SAPBEXaggData 4 11" xfId="1494"/>
    <cellStyle name="SAPBEXaggData 4 2" xfId="153"/>
    <cellStyle name="SAPBEXaggData 4 2 2" xfId="225"/>
    <cellStyle name="SAPBEXaggData 4 2 2 2" xfId="473"/>
    <cellStyle name="SAPBEXaggData 4 2 2 2 2" xfId="2202"/>
    <cellStyle name="SAPBEXaggData 4 2 2 3" xfId="747"/>
    <cellStyle name="SAPBEXaggData 4 2 2 3 2" xfId="1942"/>
    <cellStyle name="SAPBEXaggData 4 2 2 4" xfId="1135"/>
    <cellStyle name="SAPBEXaggData 4 2 2 5" xfId="1368"/>
    <cellStyle name="SAPBEXaggData 4 2 2 6" xfId="1633"/>
    <cellStyle name="SAPBEXaggData 4 2 3" xfId="272"/>
    <cellStyle name="SAPBEXaggData 4 2 3 2" xfId="520"/>
    <cellStyle name="SAPBEXaggData 4 2 3 2 2" xfId="2249"/>
    <cellStyle name="SAPBEXaggData 4 2 3 3" xfId="794"/>
    <cellStyle name="SAPBEXaggData 4 2 3 3 2" xfId="1989"/>
    <cellStyle name="SAPBEXaggData 4 2 3 4" xfId="1182"/>
    <cellStyle name="SAPBEXaggData 4 2 3 5" xfId="1415"/>
    <cellStyle name="SAPBEXaggData 4 2 3 6" xfId="1680"/>
    <cellStyle name="SAPBEXaggData 4 2 4" xfId="401"/>
    <cellStyle name="SAPBEXaggData 4 2 4 2" xfId="891"/>
    <cellStyle name="SAPBEXaggData 4 2 5" xfId="675"/>
    <cellStyle name="SAPBEXaggData 4 2 5 2" xfId="1870"/>
    <cellStyle name="SAPBEXaggData 4 2 6" xfId="1063"/>
    <cellStyle name="SAPBEXaggData 4 2 6 2" xfId="2130"/>
    <cellStyle name="SAPBEXaggData 4 2 7" xfId="594"/>
    <cellStyle name="SAPBEXaggData 4 2 8" xfId="1561"/>
    <cellStyle name="SAPBEXaggData 4 3" xfId="177"/>
    <cellStyle name="SAPBEXaggData 4 3 2" xfId="249"/>
    <cellStyle name="SAPBEXaggData 4 3 2 2" xfId="497"/>
    <cellStyle name="SAPBEXaggData 4 3 2 2 2" xfId="2226"/>
    <cellStyle name="SAPBEXaggData 4 3 2 3" xfId="771"/>
    <cellStyle name="SAPBEXaggData 4 3 2 3 2" xfId="1966"/>
    <cellStyle name="SAPBEXaggData 4 3 2 4" xfId="1159"/>
    <cellStyle name="SAPBEXaggData 4 3 2 5" xfId="1392"/>
    <cellStyle name="SAPBEXaggData 4 3 2 6" xfId="1657"/>
    <cellStyle name="SAPBEXaggData 4 3 3" xfId="274"/>
    <cellStyle name="SAPBEXaggData 4 3 3 2" xfId="522"/>
    <cellStyle name="SAPBEXaggData 4 3 3 2 2" xfId="2251"/>
    <cellStyle name="SAPBEXaggData 4 3 3 3" xfId="796"/>
    <cellStyle name="SAPBEXaggData 4 3 3 3 2" xfId="1991"/>
    <cellStyle name="SAPBEXaggData 4 3 3 4" xfId="1184"/>
    <cellStyle name="SAPBEXaggData 4 3 3 5" xfId="1417"/>
    <cellStyle name="SAPBEXaggData 4 3 3 6" xfId="1682"/>
    <cellStyle name="SAPBEXaggData 4 3 4" xfId="425"/>
    <cellStyle name="SAPBEXaggData 4 3 4 2" xfId="904"/>
    <cellStyle name="SAPBEXaggData 4 3 5" xfId="699"/>
    <cellStyle name="SAPBEXaggData 4 3 5 2" xfId="1894"/>
    <cellStyle name="SAPBEXaggData 4 3 6" xfId="1087"/>
    <cellStyle name="SAPBEXaggData 4 3 6 2" xfId="2154"/>
    <cellStyle name="SAPBEXaggData 4 3 7" xfId="596"/>
    <cellStyle name="SAPBEXaggData 4 3 8" xfId="1585"/>
    <cellStyle name="SAPBEXaggData 4 4" xfId="129"/>
    <cellStyle name="SAPBEXaggData 4 4 2" xfId="377"/>
    <cellStyle name="SAPBEXaggData 4 4 2 2" xfId="2106"/>
    <cellStyle name="SAPBEXaggData 4 4 3" xfId="651"/>
    <cellStyle name="SAPBEXaggData 4 4 3 2" xfId="1846"/>
    <cellStyle name="SAPBEXaggData 4 4 4" xfId="1039"/>
    <cellStyle name="SAPBEXaggData 4 4 5" xfId="1326"/>
    <cellStyle name="SAPBEXaggData 4 4 6" xfId="1537"/>
    <cellStyle name="SAPBEXaggData 4 5" xfId="201"/>
    <cellStyle name="SAPBEXaggData 4 5 2" xfId="449"/>
    <cellStyle name="SAPBEXaggData 4 5 2 2" xfId="2178"/>
    <cellStyle name="SAPBEXaggData 4 5 3" xfId="723"/>
    <cellStyle name="SAPBEXaggData 4 5 3 2" xfId="1918"/>
    <cellStyle name="SAPBEXaggData 4 5 4" xfId="1111"/>
    <cellStyle name="SAPBEXaggData 4 5 5" xfId="1248"/>
    <cellStyle name="SAPBEXaggData 4 5 6" xfId="1609"/>
    <cellStyle name="SAPBEXaggData 4 6" xfId="309"/>
    <cellStyle name="SAPBEXaggData 4 6 2" xfId="557"/>
    <cellStyle name="SAPBEXaggData 4 6 2 2" xfId="2286"/>
    <cellStyle name="SAPBEXaggData 4 6 3" xfId="831"/>
    <cellStyle name="SAPBEXaggData 4 6 3 2" xfId="2026"/>
    <cellStyle name="SAPBEXaggData 4 6 4" xfId="1219"/>
    <cellStyle name="SAPBEXaggData 4 6 5" xfId="1452"/>
    <cellStyle name="SAPBEXaggData 4 6 6" xfId="1717"/>
    <cellStyle name="SAPBEXaggData 4 7" xfId="334"/>
    <cellStyle name="SAPBEXaggData 4 7 2" xfId="899"/>
    <cellStyle name="SAPBEXaggData 4 8" xfId="608"/>
    <cellStyle name="SAPBEXaggData 4 8 2" xfId="1803"/>
    <cellStyle name="SAPBEXaggData 4 9" xfId="996"/>
    <cellStyle name="SAPBEXaggData 5" xfId="110"/>
    <cellStyle name="SAPBEXaggData 5 2" xfId="358"/>
    <cellStyle name="SAPBEXaggData 5 2 2" xfId="2087"/>
    <cellStyle name="SAPBEXaggData 5 3" xfId="632"/>
    <cellStyle name="SAPBEXaggData 5 3 2" xfId="1827"/>
    <cellStyle name="SAPBEXaggData 5 4" xfId="1020"/>
    <cellStyle name="SAPBEXaggData 5 5" xfId="589"/>
    <cellStyle name="SAPBEXaggData 5 6" xfId="1518"/>
    <cellStyle name="SAPBEXaggData 6" xfId="109"/>
    <cellStyle name="SAPBEXaggData 6 2" xfId="357"/>
    <cellStyle name="SAPBEXaggData 6 2 2" xfId="2086"/>
    <cellStyle name="SAPBEXaggData 6 3" xfId="631"/>
    <cellStyle name="SAPBEXaggData 6 3 2" xfId="1826"/>
    <cellStyle name="SAPBEXaggData 6 4" xfId="1019"/>
    <cellStyle name="SAPBEXaggData 6 5" xfId="1342"/>
    <cellStyle name="SAPBEXaggData 6 6" xfId="1517"/>
    <cellStyle name="SAPBEXaggData 7" xfId="115"/>
    <cellStyle name="SAPBEXaggData 7 2" xfId="363"/>
    <cellStyle name="SAPBEXaggData 7 2 2" xfId="2092"/>
    <cellStyle name="SAPBEXaggData 7 3" xfId="637"/>
    <cellStyle name="SAPBEXaggData 7 3 2" xfId="1832"/>
    <cellStyle name="SAPBEXaggData 7 4" xfId="1025"/>
    <cellStyle name="SAPBEXaggData 7 5" xfId="1333"/>
    <cellStyle name="SAPBEXaggData 7 6" xfId="1523"/>
    <cellStyle name="SAPBEXaggData 8" xfId="70"/>
    <cellStyle name="SAPBEXaggData 8 2" xfId="863"/>
    <cellStyle name="SAPBEXaggData 8 2 2" xfId="2311"/>
    <cellStyle name="SAPBEXaggData 8 3" xfId="1249"/>
    <cellStyle name="SAPBEXaggData 8 3 2" xfId="2056"/>
    <cellStyle name="SAPBEXaggData 8 4" xfId="1477"/>
    <cellStyle name="SAPBEXaggData 8 5" xfId="1747"/>
    <cellStyle name="SAPBEXaggData 9" xfId="897"/>
    <cellStyle name="SAPBEXaggData 9 2" xfId="1266"/>
    <cellStyle name="SAPBEXaggData 9 2 2" xfId="2315"/>
    <cellStyle name="SAPBEXaggData 9 3" xfId="1481"/>
    <cellStyle name="SAPBEXaggData 9 3 2" xfId="2079"/>
    <cellStyle name="SAPBEXaggData 9 4" xfId="1770"/>
    <cellStyle name="SAPBEXaggItem" xfId="21"/>
    <cellStyle name="SAPBEXaggItem 10" xfId="894"/>
    <cellStyle name="SAPBEXaggItem 11" xfId="1778"/>
    <cellStyle name="SAPBEXaggItem 2" xfId="82"/>
    <cellStyle name="SAPBEXaggItem 2 10" xfId="1799"/>
    <cellStyle name="SAPBEXaggItem 2 2" xfId="91"/>
    <cellStyle name="SAPBEXaggItem 2 2 10" xfId="1256"/>
    <cellStyle name="SAPBEXaggItem 2 2 11" xfId="1499"/>
    <cellStyle name="SAPBEXaggItem 2 2 2" xfId="158"/>
    <cellStyle name="SAPBEXaggItem 2 2 2 2" xfId="230"/>
    <cellStyle name="SAPBEXaggItem 2 2 2 2 2" xfId="478"/>
    <cellStyle name="SAPBEXaggItem 2 2 2 2 2 2" xfId="2207"/>
    <cellStyle name="SAPBEXaggItem 2 2 2 2 3" xfId="752"/>
    <cellStyle name="SAPBEXaggItem 2 2 2 2 3 2" xfId="1947"/>
    <cellStyle name="SAPBEXaggItem 2 2 2 2 4" xfId="1140"/>
    <cellStyle name="SAPBEXaggItem 2 2 2 2 5" xfId="1373"/>
    <cellStyle name="SAPBEXaggItem 2 2 2 2 6" xfId="1638"/>
    <cellStyle name="SAPBEXaggItem 2 2 2 3" xfId="275"/>
    <cellStyle name="SAPBEXaggItem 2 2 2 3 2" xfId="523"/>
    <cellStyle name="SAPBEXaggItem 2 2 2 3 2 2" xfId="2252"/>
    <cellStyle name="SAPBEXaggItem 2 2 2 3 3" xfId="797"/>
    <cellStyle name="SAPBEXaggItem 2 2 2 3 3 2" xfId="1992"/>
    <cellStyle name="SAPBEXaggItem 2 2 2 3 4" xfId="1185"/>
    <cellStyle name="SAPBEXaggItem 2 2 2 3 5" xfId="1418"/>
    <cellStyle name="SAPBEXaggItem 2 2 2 3 6" xfId="1683"/>
    <cellStyle name="SAPBEXaggItem 2 2 2 4" xfId="406"/>
    <cellStyle name="SAPBEXaggItem 2 2 2 4 2" xfId="903"/>
    <cellStyle name="SAPBEXaggItem 2 2 2 5" xfId="680"/>
    <cellStyle name="SAPBEXaggItem 2 2 2 5 2" xfId="1875"/>
    <cellStyle name="SAPBEXaggItem 2 2 2 6" xfId="1068"/>
    <cellStyle name="SAPBEXaggItem 2 2 2 6 2" xfId="2135"/>
    <cellStyle name="SAPBEXaggItem 2 2 2 7" xfId="1302"/>
    <cellStyle name="SAPBEXaggItem 2 2 2 8" xfId="1566"/>
    <cellStyle name="SAPBEXaggItem 2 2 3" xfId="182"/>
    <cellStyle name="SAPBEXaggItem 2 2 3 2" xfId="254"/>
    <cellStyle name="SAPBEXaggItem 2 2 3 2 2" xfId="502"/>
    <cellStyle name="SAPBEXaggItem 2 2 3 2 2 2" xfId="2231"/>
    <cellStyle name="SAPBEXaggItem 2 2 3 2 3" xfId="776"/>
    <cellStyle name="SAPBEXaggItem 2 2 3 2 3 2" xfId="1971"/>
    <cellStyle name="SAPBEXaggItem 2 2 3 2 4" xfId="1164"/>
    <cellStyle name="SAPBEXaggItem 2 2 3 2 5" xfId="1397"/>
    <cellStyle name="SAPBEXaggItem 2 2 3 2 6" xfId="1662"/>
    <cellStyle name="SAPBEXaggItem 2 2 3 3" xfId="289"/>
    <cellStyle name="SAPBEXaggItem 2 2 3 3 2" xfId="537"/>
    <cellStyle name="SAPBEXaggItem 2 2 3 3 2 2" xfId="2266"/>
    <cellStyle name="SAPBEXaggItem 2 2 3 3 3" xfId="811"/>
    <cellStyle name="SAPBEXaggItem 2 2 3 3 3 2" xfId="2006"/>
    <cellStyle name="SAPBEXaggItem 2 2 3 3 4" xfId="1199"/>
    <cellStyle name="SAPBEXaggItem 2 2 3 3 5" xfId="1432"/>
    <cellStyle name="SAPBEXaggItem 2 2 3 3 6" xfId="1697"/>
    <cellStyle name="SAPBEXaggItem 2 2 3 4" xfId="430"/>
    <cellStyle name="SAPBEXaggItem 2 2 3 4 2" xfId="896"/>
    <cellStyle name="SAPBEXaggItem 2 2 3 5" xfId="704"/>
    <cellStyle name="SAPBEXaggItem 2 2 3 5 2" xfId="1899"/>
    <cellStyle name="SAPBEXaggItem 2 2 3 6" xfId="1092"/>
    <cellStyle name="SAPBEXaggItem 2 2 3 6 2" xfId="2159"/>
    <cellStyle name="SAPBEXaggItem 2 2 3 7" xfId="1262"/>
    <cellStyle name="SAPBEXaggItem 2 2 3 8" xfId="1590"/>
    <cellStyle name="SAPBEXaggItem 2 2 4" xfId="134"/>
    <cellStyle name="SAPBEXaggItem 2 2 4 2" xfId="382"/>
    <cellStyle name="SAPBEXaggItem 2 2 4 2 2" xfId="2111"/>
    <cellStyle name="SAPBEXaggItem 2 2 4 3" xfId="656"/>
    <cellStyle name="SAPBEXaggItem 2 2 4 3 2" xfId="1851"/>
    <cellStyle name="SAPBEXaggItem 2 2 4 4" xfId="1044"/>
    <cellStyle name="SAPBEXaggItem 2 2 4 5" xfId="1322"/>
    <cellStyle name="SAPBEXaggItem 2 2 4 6" xfId="1542"/>
    <cellStyle name="SAPBEXaggItem 2 2 5" xfId="206"/>
    <cellStyle name="SAPBEXaggItem 2 2 5 2" xfId="454"/>
    <cellStyle name="SAPBEXaggItem 2 2 5 2 2" xfId="2183"/>
    <cellStyle name="SAPBEXaggItem 2 2 5 3" xfId="728"/>
    <cellStyle name="SAPBEXaggItem 2 2 5 3 2" xfId="1923"/>
    <cellStyle name="SAPBEXaggItem 2 2 5 4" xfId="1116"/>
    <cellStyle name="SAPBEXaggItem 2 2 5 5" xfId="1349"/>
    <cellStyle name="SAPBEXaggItem 2 2 5 6" xfId="1614"/>
    <cellStyle name="SAPBEXaggItem 2 2 6" xfId="273"/>
    <cellStyle name="SAPBEXaggItem 2 2 6 2" xfId="521"/>
    <cellStyle name="SAPBEXaggItem 2 2 6 2 2" xfId="2250"/>
    <cellStyle name="SAPBEXaggItem 2 2 6 3" xfId="795"/>
    <cellStyle name="SAPBEXaggItem 2 2 6 3 2" xfId="1990"/>
    <cellStyle name="SAPBEXaggItem 2 2 6 4" xfId="1183"/>
    <cellStyle name="SAPBEXaggItem 2 2 6 5" xfId="1416"/>
    <cellStyle name="SAPBEXaggItem 2 2 6 6" xfId="1681"/>
    <cellStyle name="SAPBEXaggItem 2 2 7" xfId="339"/>
    <cellStyle name="SAPBEXaggItem 2 2 7 2" xfId="892"/>
    <cellStyle name="SAPBEXaggItem 2 2 8" xfId="613"/>
    <cellStyle name="SAPBEXaggItem 2 2 8 2" xfId="1808"/>
    <cellStyle name="SAPBEXaggItem 2 2 9" xfId="1001"/>
    <cellStyle name="SAPBEXaggItem 2 3" xfId="99"/>
    <cellStyle name="SAPBEXaggItem 2 3 10" xfId="1244"/>
    <cellStyle name="SAPBEXaggItem 2 3 11" xfId="1507"/>
    <cellStyle name="SAPBEXaggItem 2 3 2" xfId="166"/>
    <cellStyle name="SAPBEXaggItem 2 3 2 2" xfId="238"/>
    <cellStyle name="SAPBEXaggItem 2 3 2 2 2" xfId="486"/>
    <cellStyle name="SAPBEXaggItem 2 3 2 2 2 2" xfId="2215"/>
    <cellStyle name="SAPBEXaggItem 2 3 2 2 3" xfId="760"/>
    <cellStyle name="SAPBEXaggItem 2 3 2 2 3 2" xfId="1955"/>
    <cellStyle name="SAPBEXaggItem 2 3 2 2 4" xfId="1148"/>
    <cellStyle name="SAPBEXaggItem 2 3 2 2 5" xfId="1381"/>
    <cellStyle name="SAPBEXaggItem 2 3 2 2 6" xfId="1646"/>
    <cellStyle name="SAPBEXaggItem 2 3 2 3" xfId="293"/>
    <cellStyle name="SAPBEXaggItem 2 3 2 3 2" xfId="541"/>
    <cellStyle name="SAPBEXaggItem 2 3 2 3 2 2" xfId="2270"/>
    <cellStyle name="SAPBEXaggItem 2 3 2 3 3" xfId="815"/>
    <cellStyle name="SAPBEXaggItem 2 3 2 3 3 2" xfId="2010"/>
    <cellStyle name="SAPBEXaggItem 2 3 2 3 4" xfId="1203"/>
    <cellStyle name="SAPBEXaggItem 2 3 2 3 5" xfId="1436"/>
    <cellStyle name="SAPBEXaggItem 2 3 2 3 6" xfId="1701"/>
    <cellStyle name="SAPBEXaggItem 2 3 2 4" xfId="414"/>
    <cellStyle name="SAPBEXaggItem 2 3 2 4 2" xfId="921"/>
    <cellStyle name="SAPBEXaggItem 2 3 2 5" xfId="688"/>
    <cellStyle name="SAPBEXaggItem 2 3 2 5 2" xfId="1883"/>
    <cellStyle name="SAPBEXaggItem 2 3 2 6" xfId="1076"/>
    <cellStyle name="SAPBEXaggItem 2 3 2 6 2" xfId="2143"/>
    <cellStyle name="SAPBEXaggItem 2 3 2 7" xfId="1259"/>
    <cellStyle name="SAPBEXaggItem 2 3 2 8" xfId="1574"/>
    <cellStyle name="SAPBEXaggItem 2 3 3" xfId="190"/>
    <cellStyle name="SAPBEXaggItem 2 3 3 2" xfId="262"/>
    <cellStyle name="SAPBEXaggItem 2 3 3 2 2" xfId="510"/>
    <cellStyle name="SAPBEXaggItem 2 3 3 2 2 2" xfId="2239"/>
    <cellStyle name="SAPBEXaggItem 2 3 3 2 3" xfId="784"/>
    <cellStyle name="SAPBEXaggItem 2 3 3 2 3 2" xfId="1979"/>
    <cellStyle name="SAPBEXaggItem 2 3 3 2 4" xfId="1172"/>
    <cellStyle name="SAPBEXaggItem 2 3 3 2 5" xfId="1405"/>
    <cellStyle name="SAPBEXaggItem 2 3 3 2 6" xfId="1670"/>
    <cellStyle name="SAPBEXaggItem 2 3 3 3" xfId="299"/>
    <cellStyle name="SAPBEXaggItem 2 3 3 3 2" xfId="547"/>
    <cellStyle name="SAPBEXaggItem 2 3 3 3 2 2" xfId="2276"/>
    <cellStyle name="SAPBEXaggItem 2 3 3 3 3" xfId="821"/>
    <cellStyle name="SAPBEXaggItem 2 3 3 3 3 2" xfId="2016"/>
    <cellStyle name="SAPBEXaggItem 2 3 3 3 4" xfId="1209"/>
    <cellStyle name="SAPBEXaggItem 2 3 3 3 5" xfId="1442"/>
    <cellStyle name="SAPBEXaggItem 2 3 3 3 6" xfId="1707"/>
    <cellStyle name="SAPBEXaggItem 2 3 3 4" xfId="438"/>
    <cellStyle name="SAPBEXaggItem 2 3 3 4 2" xfId="922"/>
    <cellStyle name="SAPBEXaggItem 2 3 3 5" xfId="712"/>
    <cellStyle name="SAPBEXaggItem 2 3 3 5 2" xfId="1907"/>
    <cellStyle name="SAPBEXaggItem 2 3 3 6" xfId="1100"/>
    <cellStyle name="SAPBEXaggItem 2 3 3 6 2" xfId="2167"/>
    <cellStyle name="SAPBEXaggItem 2 3 3 7" xfId="1283"/>
    <cellStyle name="SAPBEXaggItem 2 3 3 8" xfId="1598"/>
    <cellStyle name="SAPBEXaggItem 2 3 4" xfId="142"/>
    <cellStyle name="SAPBEXaggItem 2 3 4 2" xfId="390"/>
    <cellStyle name="SAPBEXaggItem 2 3 4 2 2" xfId="2119"/>
    <cellStyle name="SAPBEXaggItem 2 3 4 3" xfId="664"/>
    <cellStyle name="SAPBEXaggItem 2 3 4 3 2" xfId="1859"/>
    <cellStyle name="SAPBEXaggItem 2 3 4 4" xfId="1052"/>
    <cellStyle name="SAPBEXaggItem 2 3 4 5" xfId="1305"/>
    <cellStyle name="SAPBEXaggItem 2 3 4 6" xfId="1550"/>
    <cellStyle name="SAPBEXaggItem 2 3 5" xfId="214"/>
    <cellStyle name="SAPBEXaggItem 2 3 5 2" xfId="462"/>
    <cellStyle name="SAPBEXaggItem 2 3 5 2 2" xfId="2191"/>
    <cellStyle name="SAPBEXaggItem 2 3 5 3" xfId="736"/>
    <cellStyle name="SAPBEXaggItem 2 3 5 3 2" xfId="1931"/>
    <cellStyle name="SAPBEXaggItem 2 3 5 4" xfId="1124"/>
    <cellStyle name="SAPBEXaggItem 2 3 5 5" xfId="1357"/>
    <cellStyle name="SAPBEXaggItem 2 3 5 6" xfId="1622"/>
    <cellStyle name="SAPBEXaggItem 2 3 6" xfId="312"/>
    <cellStyle name="SAPBEXaggItem 2 3 6 2" xfId="560"/>
    <cellStyle name="SAPBEXaggItem 2 3 6 2 2" xfId="2289"/>
    <cellStyle name="SAPBEXaggItem 2 3 6 3" xfId="834"/>
    <cellStyle name="SAPBEXaggItem 2 3 6 3 2" xfId="2029"/>
    <cellStyle name="SAPBEXaggItem 2 3 6 4" xfId="1222"/>
    <cellStyle name="SAPBEXaggItem 2 3 6 5" xfId="1455"/>
    <cellStyle name="SAPBEXaggItem 2 3 6 6" xfId="1720"/>
    <cellStyle name="SAPBEXaggItem 2 3 7" xfId="347"/>
    <cellStyle name="SAPBEXaggItem 2 3 7 2" xfId="900"/>
    <cellStyle name="SAPBEXaggItem 2 3 8" xfId="621"/>
    <cellStyle name="SAPBEXaggItem 2 3 8 2" xfId="1816"/>
    <cellStyle name="SAPBEXaggItem 2 3 9" xfId="1009"/>
    <cellStyle name="SAPBEXaggItem 2 4" xfId="150"/>
    <cellStyle name="SAPBEXaggItem 2 4 2" xfId="222"/>
    <cellStyle name="SAPBEXaggItem 2 4 2 2" xfId="470"/>
    <cellStyle name="SAPBEXaggItem 2 4 2 2 2" xfId="2199"/>
    <cellStyle name="SAPBEXaggItem 2 4 2 3" xfId="744"/>
    <cellStyle name="SAPBEXaggItem 2 4 2 3 2" xfId="1939"/>
    <cellStyle name="SAPBEXaggItem 2 4 2 4" xfId="1132"/>
    <cellStyle name="SAPBEXaggItem 2 4 2 5" xfId="1365"/>
    <cellStyle name="SAPBEXaggItem 2 4 2 6" xfId="1630"/>
    <cellStyle name="SAPBEXaggItem 2 4 3" xfId="322"/>
    <cellStyle name="SAPBEXaggItem 2 4 3 2" xfId="570"/>
    <cellStyle name="SAPBEXaggItem 2 4 3 2 2" xfId="2299"/>
    <cellStyle name="SAPBEXaggItem 2 4 3 3" xfId="844"/>
    <cellStyle name="SAPBEXaggItem 2 4 3 3 2" xfId="2039"/>
    <cellStyle name="SAPBEXaggItem 2 4 3 4" xfId="1232"/>
    <cellStyle name="SAPBEXaggItem 2 4 3 5" xfId="1465"/>
    <cellStyle name="SAPBEXaggItem 2 4 3 6" xfId="1730"/>
    <cellStyle name="SAPBEXaggItem 2 4 4" xfId="398"/>
    <cellStyle name="SAPBEXaggItem 2 4 4 2" xfId="923"/>
    <cellStyle name="SAPBEXaggItem 2 4 5" xfId="672"/>
    <cellStyle name="SAPBEXaggItem 2 4 5 2" xfId="1867"/>
    <cellStyle name="SAPBEXaggItem 2 4 6" xfId="1060"/>
    <cellStyle name="SAPBEXaggItem 2 4 6 2" xfId="2127"/>
    <cellStyle name="SAPBEXaggItem 2 4 7" xfId="1307"/>
    <cellStyle name="SAPBEXaggItem 2 4 8" xfId="1558"/>
    <cellStyle name="SAPBEXaggItem 2 5" xfId="174"/>
    <cellStyle name="SAPBEXaggItem 2 5 2" xfId="246"/>
    <cellStyle name="SAPBEXaggItem 2 5 2 2" xfId="494"/>
    <cellStyle name="SAPBEXaggItem 2 5 2 2 2" xfId="2223"/>
    <cellStyle name="SAPBEXaggItem 2 5 2 3" xfId="768"/>
    <cellStyle name="SAPBEXaggItem 2 5 2 3 2" xfId="1963"/>
    <cellStyle name="SAPBEXaggItem 2 5 2 4" xfId="1156"/>
    <cellStyle name="SAPBEXaggItem 2 5 2 5" xfId="1389"/>
    <cellStyle name="SAPBEXaggItem 2 5 2 6" xfId="1654"/>
    <cellStyle name="SAPBEXaggItem 2 5 3" xfId="108"/>
    <cellStyle name="SAPBEXaggItem 2 5 3 2" xfId="356"/>
    <cellStyle name="SAPBEXaggItem 2 5 3 2 2" xfId="2085"/>
    <cellStyle name="SAPBEXaggItem 2 5 3 3" xfId="630"/>
    <cellStyle name="SAPBEXaggItem 2 5 3 3 2" xfId="1825"/>
    <cellStyle name="SAPBEXaggItem 2 5 3 4" xfId="1018"/>
    <cellStyle name="SAPBEXaggItem 2 5 3 5" xfId="604"/>
    <cellStyle name="SAPBEXaggItem 2 5 3 6" xfId="1516"/>
    <cellStyle name="SAPBEXaggItem 2 5 4" xfId="422"/>
    <cellStyle name="SAPBEXaggItem 2 5 4 2" xfId="924"/>
    <cellStyle name="SAPBEXaggItem 2 5 5" xfId="696"/>
    <cellStyle name="SAPBEXaggItem 2 5 5 2" xfId="1891"/>
    <cellStyle name="SAPBEXaggItem 2 5 6" xfId="1084"/>
    <cellStyle name="SAPBEXaggItem 2 5 6 2" xfId="2151"/>
    <cellStyle name="SAPBEXaggItem 2 5 7" xfId="1272"/>
    <cellStyle name="SAPBEXaggItem 2 5 8" xfId="1582"/>
    <cellStyle name="SAPBEXaggItem 2 6" xfId="126"/>
    <cellStyle name="SAPBEXaggItem 2 6 2" xfId="374"/>
    <cellStyle name="SAPBEXaggItem 2 6 2 2" xfId="2103"/>
    <cellStyle name="SAPBEXaggItem 2 6 3" xfId="648"/>
    <cellStyle name="SAPBEXaggItem 2 6 3 2" xfId="1843"/>
    <cellStyle name="SAPBEXaggItem 2 6 4" xfId="1036"/>
    <cellStyle name="SAPBEXaggItem 2 6 5" xfId="1329"/>
    <cellStyle name="SAPBEXaggItem 2 6 6" xfId="1534"/>
    <cellStyle name="SAPBEXaggItem 2 7" xfId="198"/>
    <cellStyle name="SAPBEXaggItem 2 7 2" xfId="446"/>
    <cellStyle name="SAPBEXaggItem 2 7 2 2" xfId="2175"/>
    <cellStyle name="SAPBEXaggItem 2 7 3" xfId="720"/>
    <cellStyle name="SAPBEXaggItem 2 7 3 2" xfId="1915"/>
    <cellStyle name="SAPBEXaggItem 2 7 4" xfId="1108"/>
    <cellStyle name="SAPBEXaggItem 2 7 5" xfId="597"/>
    <cellStyle name="SAPBEXaggItem 2 7 6" xfId="1606"/>
    <cellStyle name="SAPBEXaggItem 2 8" xfId="316"/>
    <cellStyle name="SAPBEXaggItem 2 8 2" xfId="564"/>
    <cellStyle name="SAPBEXaggItem 2 8 2 2" xfId="2293"/>
    <cellStyle name="SAPBEXaggItem 2 8 3" xfId="838"/>
    <cellStyle name="SAPBEXaggItem 2 8 3 2" xfId="2033"/>
    <cellStyle name="SAPBEXaggItem 2 8 4" xfId="1226"/>
    <cellStyle name="SAPBEXaggItem 2 8 5" xfId="1459"/>
    <cellStyle name="SAPBEXaggItem 2 8 6" xfId="1724"/>
    <cellStyle name="SAPBEXaggItem 2 9" xfId="890"/>
    <cellStyle name="SAPBEXaggItem 3" xfId="95"/>
    <cellStyle name="SAPBEXaggItem 3 10" xfId="1005"/>
    <cellStyle name="SAPBEXaggItem 3 11" xfId="584"/>
    <cellStyle name="SAPBEXaggItem 3 12" xfId="1503"/>
    <cellStyle name="SAPBEXaggItem 3 2" xfId="103"/>
    <cellStyle name="SAPBEXaggItem 3 2 10" xfId="1245"/>
    <cellStyle name="SAPBEXaggItem 3 2 11" xfId="1511"/>
    <cellStyle name="SAPBEXaggItem 3 2 2" xfId="170"/>
    <cellStyle name="SAPBEXaggItem 3 2 2 2" xfId="242"/>
    <cellStyle name="SAPBEXaggItem 3 2 2 2 2" xfId="490"/>
    <cellStyle name="SAPBEXaggItem 3 2 2 2 2 2" xfId="2219"/>
    <cellStyle name="SAPBEXaggItem 3 2 2 2 3" xfId="764"/>
    <cellStyle name="SAPBEXaggItem 3 2 2 2 3 2" xfId="1959"/>
    <cellStyle name="SAPBEXaggItem 3 2 2 2 4" xfId="1152"/>
    <cellStyle name="SAPBEXaggItem 3 2 2 2 5" xfId="1385"/>
    <cellStyle name="SAPBEXaggItem 3 2 2 2 6" xfId="1650"/>
    <cellStyle name="SAPBEXaggItem 3 2 2 3" xfId="321"/>
    <cellStyle name="SAPBEXaggItem 3 2 2 3 2" xfId="569"/>
    <cellStyle name="SAPBEXaggItem 3 2 2 3 2 2" xfId="2298"/>
    <cellStyle name="SAPBEXaggItem 3 2 2 3 3" xfId="843"/>
    <cellStyle name="SAPBEXaggItem 3 2 2 3 3 2" xfId="2038"/>
    <cellStyle name="SAPBEXaggItem 3 2 2 3 4" xfId="1231"/>
    <cellStyle name="SAPBEXaggItem 3 2 2 3 5" xfId="1464"/>
    <cellStyle name="SAPBEXaggItem 3 2 2 3 6" xfId="1729"/>
    <cellStyle name="SAPBEXaggItem 3 2 2 4" xfId="418"/>
    <cellStyle name="SAPBEXaggItem 3 2 2 4 2" xfId="927"/>
    <cellStyle name="SAPBEXaggItem 3 2 2 5" xfId="692"/>
    <cellStyle name="SAPBEXaggItem 3 2 2 5 2" xfId="1887"/>
    <cellStyle name="SAPBEXaggItem 3 2 2 6" xfId="1080"/>
    <cellStyle name="SAPBEXaggItem 3 2 2 6 2" xfId="2147"/>
    <cellStyle name="SAPBEXaggItem 3 2 2 7" xfId="1291"/>
    <cellStyle name="SAPBEXaggItem 3 2 2 8" xfId="1578"/>
    <cellStyle name="SAPBEXaggItem 3 2 3" xfId="194"/>
    <cellStyle name="SAPBEXaggItem 3 2 3 2" xfId="266"/>
    <cellStyle name="SAPBEXaggItem 3 2 3 2 2" xfId="514"/>
    <cellStyle name="SAPBEXaggItem 3 2 3 2 2 2" xfId="2243"/>
    <cellStyle name="SAPBEXaggItem 3 2 3 2 3" xfId="788"/>
    <cellStyle name="SAPBEXaggItem 3 2 3 2 3 2" xfId="1983"/>
    <cellStyle name="SAPBEXaggItem 3 2 3 2 4" xfId="1176"/>
    <cellStyle name="SAPBEXaggItem 3 2 3 2 5" xfId="1409"/>
    <cellStyle name="SAPBEXaggItem 3 2 3 2 6" xfId="1674"/>
    <cellStyle name="SAPBEXaggItem 3 2 3 3" xfId="121"/>
    <cellStyle name="SAPBEXaggItem 3 2 3 3 2" xfId="369"/>
    <cellStyle name="SAPBEXaggItem 3 2 3 3 2 2" xfId="2098"/>
    <cellStyle name="SAPBEXaggItem 3 2 3 3 3" xfId="643"/>
    <cellStyle name="SAPBEXaggItem 3 2 3 3 3 2" xfId="1838"/>
    <cellStyle name="SAPBEXaggItem 3 2 3 3 4" xfId="1031"/>
    <cellStyle name="SAPBEXaggItem 3 2 3 3 5" xfId="1324"/>
    <cellStyle name="SAPBEXaggItem 3 2 3 3 6" xfId="1529"/>
    <cellStyle name="SAPBEXaggItem 3 2 3 4" xfId="442"/>
    <cellStyle name="SAPBEXaggItem 3 2 3 4 2" xfId="928"/>
    <cellStyle name="SAPBEXaggItem 3 2 3 5" xfId="716"/>
    <cellStyle name="SAPBEXaggItem 3 2 3 5 2" xfId="1911"/>
    <cellStyle name="SAPBEXaggItem 3 2 3 6" xfId="1104"/>
    <cellStyle name="SAPBEXaggItem 3 2 3 6 2" xfId="2171"/>
    <cellStyle name="SAPBEXaggItem 3 2 3 7" xfId="1284"/>
    <cellStyle name="SAPBEXaggItem 3 2 3 8" xfId="1602"/>
    <cellStyle name="SAPBEXaggItem 3 2 4" xfId="146"/>
    <cellStyle name="SAPBEXaggItem 3 2 4 2" xfId="394"/>
    <cellStyle name="SAPBEXaggItem 3 2 4 2 2" xfId="2123"/>
    <cellStyle name="SAPBEXaggItem 3 2 4 3" xfId="668"/>
    <cellStyle name="SAPBEXaggItem 3 2 4 3 2" xfId="1863"/>
    <cellStyle name="SAPBEXaggItem 3 2 4 4" xfId="1056"/>
    <cellStyle name="SAPBEXaggItem 3 2 4 5" xfId="1311"/>
    <cellStyle name="SAPBEXaggItem 3 2 4 6" xfId="1554"/>
    <cellStyle name="SAPBEXaggItem 3 2 5" xfId="218"/>
    <cellStyle name="SAPBEXaggItem 3 2 5 2" xfId="466"/>
    <cellStyle name="SAPBEXaggItem 3 2 5 2 2" xfId="2195"/>
    <cellStyle name="SAPBEXaggItem 3 2 5 3" xfId="740"/>
    <cellStyle name="SAPBEXaggItem 3 2 5 3 2" xfId="1935"/>
    <cellStyle name="SAPBEXaggItem 3 2 5 4" xfId="1128"/>
    <cellStyle name="SAPBEXaggItem 3 2 5 5" xfId="1361"/>
    <cellStyle name="SAPBEXaggItem 3 2 5 6" xfId="1626"/>
    <cellStyle name="SAPBEXaggItem 3 2 6" xfId="294"/>
    <cellStyle name="SAPBEXaggItem 3 2 6 2" xfId="542"/>
    <cellStyle name="SAPBEXaggItem 3 2 6 2 2" xfId="2271"/>
    <cellStyle name="SAPBEXaggItem 3 2 6 3" xfId="816"/>
    <cellStyle name="SAPBEXaggItem 3 2 6 3 2" xfId="2011"/>
    <cellStyle name="SAPBEXaggItem 3 2 6 4" xfId="1204"/>
    <cellStyle name="SAPBEXaggItem 3 2 6 5" xfId="1437"/>
    <cellStyle name="SAPBEXaggItem 3 2 6 6" xfId="1702"/>
    <cellStyle name="SAPBEXaggItem 3 2 7" xfId="351"/>
    <cellStyle name="SAPBEXaggItem 3 2 7 2" xfId="926"/>
    <cellStyle name="SAPBEXaggItem 3 2 8" xfId="625"/>
    <cellStyle name="SAPBEXaggItem 3 2 8 2" xfId="1820"/>
    <cellStyle name="SAPBEXaggItem 3 2 9" xfId="1013"/>
    <cellStyle name="SAPBEXaggItem 3 3" xfId="162"/>
    <cellStyle name="SAPBEXaggItem 3 3 2" xfId="234"/>
    <cellStyle name="SAPBEXaggItem 3 3 2 2" xfId="482"/>
    <cellStyle name="SAPBEXaggItem 3 3 2 2 2" xfId="2211"/>
    <cellStyle name="SAPBEXaggItem 3 3 2 3" xfId="756"/>
    <cellStyle name="SAPBEXaggItem 3 3 2 3 2" xfId="1951"/>
    <cellStyle name="SAPBEXaggItem 3 3 2 4" xfId="1144"/>
    <cellStyle name="SAPBEXaggItem 3 3 2 5" xfId="1377"/>
    <cellStyle name="SAPBEXaggItem 3 3 2 6" xfId="1642"/>
    <cellStyle name="SAPBEXaggItem 3 3 3" xfId="311"/>
    <cellStyle name="SAPBEXaggItem 3 3 3 2" xfId="559"/>
    <cellStyle name="SAPBEXaggItem 3 3 3 2 2" xfId="2288"/>
    <cellStyle name="SAPBEXaggItem 3 3 3 3" xfId="833"/>
    <cellStyle name="SAPBEXaggItem 3 3 3 3 2" xfId="2028"/>
    <cellStyle name="SAPBEXaggItem 3 3 3 4" xfId="1221"/>
    <cellStyle name="SAPBEXaggItem 3 3 3 5" xfId="1454"/>
    <cellStyle name="SAPBEXaggItem 3 3 3 6" xfId="1719"/>
    <cellStyle name="SAPBEXaggItem 3 3 4" xfId="410"/>
    <cellStyle name="SAPBEXaggItem 3 3 4 2" xfId="929"/>
    <cellStyle name="SAPBEXaggItem 3 3 5" xfId="684"/>
    <cellStyle name="SAPBEXaggItem 3 3 5 2" xfId="1879"/>
    <cellStyle name="SAPBEXaggItem 3 3 6" xfId="1072"/>
    <cellStyle name="SAPBEXaggItem 3 3 6 2" xfId="2139"/>
    <cellStyle name="SAPBEXaggItem 3 3 7" xfId="1298"/>
    <cellStyle name="SAPBEXaggItem 3 3 8" xfId="1570"/>
    <cellStyle name="SAPBEXaggItem 3 4" xfId="186"/>
    <cellStyle name="SAPBEXaggItem 3 4 2" xfId="258"/>
    <cellStyle name="SAPBEXaggItem 3 4 2 2" xfId="506"/>
    <cellStyle name="SAPBEXaggItem 3 4 2 2 2" xfId="2235"/>
    <cellStyle name="SAPBEXaggItem 3 4 2 3" xfId="780"/>
    <cellStyle name="SAPBEXaggItem 3 4 2 3 2" xfId="1975"/>
    <cellStyle name="SAPBEXaggItem 3 4 2 4" xfId="1168"/>
    <cellStyle name="SAPBEXaggItem 3 4 2 5" xfId="1401"/>
    <cellStyle name="SAPBEXaggItem 3 4 2 6" xfId="1666"/>
    <cellStyle name="SAPBEXaggItem 3 4 3" xfId="327"/>
    <cellStyle name="SAPBEXaggItem 3 4 3 2" xfId="575"/>
    <cellStyle name="SAPBEXaggItem 3 4 3 2 2" xfId="2304"/>
    <cellStyle name="SAPBEXaggItem 3 4 3 3" xfId="849"/>
    <cellStyle name="SAPBEXaggItem 3 4 3 3 2" xfId="2044"/>
    <cellStyle name="SAPBEXaggItem 3 4 3 4" xfId="1237"/>
    <cellStyle name="SAPBEXaggItem 3 4 3 5" xfId="1470"/>
    <cellStyle name="SAPBEXaggItem 3 4 3 6" xfId="1735"/>
    <cellStyle name="SAPBEXaggItem 3 4 4" xfId="434"/>
    <cellStyle name="SAPBEXaggItem 3 4 4 2" xfId="930"/>
    <cellStyle name="SAPBEXaggItem 3 4 5" xfId="708"/>
    <cellStyle name="SAPBEXaggItem 3 4 5 2" xfId="1903"/>
    <cellStyle name="SAPBEXaggItem 3 4 6" xfId="1096"/>
    <cellStyle name="SAPBEXaggItem 3 4 6 2" xfId="2163"/>
    <cellStyle name="SAPBEXaggItem 3 4 7" xfId="1276"/>
    <cellStyle name="SAPBEXaggItem 3 4 8" xfId="1594"/>
    <cellStyle name="SAPBEXaggItem 3 5" xfId="138"/>
    <cellStyle name="SAPBEXaggItem 3 5 2" xfId="386"/>
    <cellStyle name="SAPBEXaggItem 3 5 2 2" xfId="2115"/>
    <cellStyle name="SAPBEXaggItem 3 5 3" xfId="660"/>
    <cellStyle name="SAPBEXaggItem 3 5 3 2" xfId="1855"/>
    <cellStyle name="SAPBEXaggItem 3 5 4" xfId="1048"/>
    <cellStyle name="SAPBEXaggItem 3 5 5" xfId="1318"/>
    <cellStyle name="SAPBEXaggItem 3 5 6" xfId="1546"/>
    <cellStyle name="SAPBEXaggItem 3 6" xfId="210"/>
    <cellStyle name="SAPBEXaggItem 3 6 2" xfId="458"/>
    <cellStyle name="SAPBEXaggItem 3 6 2 2" xfId="2187"/>
    <cellStyle name="SAPBEXaggItem 3 6 3" xfId="732"/>
    <cellStyle name="SAPBEXaggItem 3 6 3 2" xfId="1927"/>
    <cellStyle name="SAPBEXaggItem 3 6 4" xfId="1120"/>
    <cellStyle name="SAPBEXaggItem 3 6 5" xfId="1353"/>
    <cellStyle name="SAPBEXaggItem 3 6 6" xfId="1618"/>
    <cellStyle name="SAPBEXaggItem 3 7" xfId="276"/>
    <cellStyle name="SAPBEXaggItem 3 7 2" xfId="524"/>
    <cellStyle name="SAPBEXaggItem 3 7 2 2" xfId="2253"/>
    <cellStyle name="SAPBEXaggItem 3 7 3" xfId="798"/>
    <cellStyle name="SAPBEXaggItem 3 7 3 2" xfId="1993"/>
    <cellStyle name="SAPBEXaggItem 3 7 4" xfId="1186"/>
    <cellStyle name="SAPBEXaggItem 3 7 5" xfId="1419"/>
    <cellStyle name="SAPBEXaggItem 3 7 6" xfId="1684"/>
    <cellStyle name="SAPBEXaggItem 3 8" xfId="343"/>
    <cellStyle name="SAPBEXaggItem 3 8 2" xfId="925"/>
    <cellStyle name="SAPBEXaggItem 3 9" xfId="617"/>
    <cellStyle name="SAPBEXaggItem 3 9 2" xfId="1812"/>
    <cellStyle name="SAPBEXaggItem 4" xfId="87"/>
    <cellStyle name="SAPBEXaggItem 4 10" xfId="587"/>
    <cellStyle name="SAPBEXaggItem 4 11" xfId="1495"/>
    <cellStyle name="SAPBEXaggItem 4 2" xfId="154"/>
    <cellStyle name="SAPBEXaggItem 4 2 2" xfId="226"/>
    <cellStyle name="SAPBEXaggItem 4 2 2 2" xfId="474"/>
    <cellStyle name="SAPBEXaggItem 4 2 2 2 2" xfId="2203"/>
    <cellStyle name="SAPBEXaggItem 4 2 2 3" xfId="748"/>
    <cellStyle name="SAPBEXaggItem 4 2 2 3 2" xfId="1943"/>
    <cellStyle name="SAPBEXaggItem 4 2 2 4" xfId="1136"/>
    <cellStyle name="SAPBEXaggItem 4 2 2 5" xfId="1369"/>
    <cellStyle name="SAPBEXaggItem 4 2 2 6" xfId="1634"/>
    <cellStyle name="SAPBEXaggItem 4 2 3" xfId="116"/>
    <cellStyle name="SAPBEXaggItem 4 2 3 2" xfId="364"/>
    <cellStyle name="SAPBEXaggItem 4 2 3 2 2" xfId="2093"/>
    <cellStyle name="SAPBEXaggItem 4 2 3 3" xfId="638"/>
    <cellStyle name="SAPBEXaggItem 4 2 3 3 2" xfId="1833"/>
    <cellStyle name="SAPBEXaggItem 4 2 3 4" xfId="1026"/>
    <cellStyle name="SAPBEXaggItem 4 2 3 5" xfId="1338"/>
    <cellStyle name="SAPBEXaggItem 4 2 3 6" xfId="1524"/>
    <cellStyle name="SAPBEXaggItem 4 2 4" xfId="402"/>
    <cellStyle name="SAPBEXaggItem 4 2 4 2" xfId="932"/>
    <cellStyle name="SAPBEXaggItem 4 2 5" xfId="676"/>
    <cellStyle name="SAPBEXaggItem 4 2 5 2" xfId="1871"/>
    <cellStyle name="SAPBEXaggItem 4 2 6" xfId="1064"/>
    <cellStyle name="SAPBEXaggItem 4 2 6 2" xfId="2131"/>
    <cellStyle name="SAPBEXaggItem 4 2 7" xfId="1303"/>
    <cellStyle name="SAPBEXaggItem 4 2 8" xfId="1562"/>
    <cellStyle name="SAPBEXaggItem 4 3" xfId="178"/>
    <cellStyle name="SAPBEXaggItem 4 3 2" xfId="250"/>
    <cellStyle name="SAPBEXaggItem 4 3 2 2" xfId="498"/>
    <cellStyle name="SAPBEXaggItem 4 3 2 2 2" xfId="2227"/>
    <cellStyle name="SAPBEXaggItem 4 3 2 3" xfId="772"/>
    <cellStyle name="SAPBEXaggItem 4 3 2 3 2" xfId="1967"/>
    <cellStyle name="SAPBEXaggItem 4 3 2 4" xfId="1160"/>
    <cellStyle name="SAPBEXaggItem 4 3 2 5" xfId="1393"/>
    <cellStyle name="SAPBEXaggItem 4 3 2 6" xfId="1658"/>
    <cellStyle name="SAPBEXaggItem 4 3 3" xfId="324"/>
    <cellStyle name="SAPBEXaggItem 4 3 3 2" xfId="572"/>
    <cellStyle name="SAPBEXaggItem 4 3 3 2 2" xfId="2301"/>
    <cellStyle name="SAPBEXaggItem 4 3 3 3" xfId="846"/>
    <cellStyle name="SAPBEXaggItem 4 3 3 3 2" xfId="2041"/>
    <cellStyle name="SAPBEXaggItem 4 3 3 4" xfId="1234"/>
    <cellStyle name="SAPBEXaggItem 4 3 3 5" xfId="1467"/>
    <cellStyle name="SAPBEXaggItem 4 3 3 6" xfId="1732"/>
    <cellStyle name="SAPBEXaggItem 4 3 4" xfId="426"/>
    <cellStyle name="SAPBEXaggItem 4 3 4 2" xfId="933"/>
    <cellStyle name="SAPBEXaggItem 4 3 5" xfId="700"/>
    <cellStyle name="SAPBEXaggItem 4 3 5 2" xfId="1895"/>
    <cellStyle name="SAPBEXaggItem 4 3 6" xfId="1088"/>
    <cellStyle name="SAPBEXaggItem 4 3 6 2" xfId="2155"/>
    <cellStyle name="SAPBEXaggItem 4 3 7" xfId="1268"/>
    <cellStyle name="SAPBEXaggItem 4 3 8" xfId="1586"/>
    <cellStyle name="SAPBEXaggItem 4 4" xfId="130"/>
    <cellStyle name="SAPBEXaggItem 4 4 2" xfId="378"/>
    <cellStyle name="SAPBEXaggItem 4 4 2 2" xfId="2107"/>
    <cellStyle name="SAPBEXaggItem 4 4 3" xfId="652"/>
    <cellStyle name="SAPBEXaggItem 4 4 3 2" xfId="1847"/>
    <cellStyle name="SAPBEXaggItem 4 4 4" xfId="1040"/>
    <cellStyle name="SAPBEXaggItem 4 4 5" xfId="994"/>
    <cellStyle name="SAPBEXaggItem 4 4 6" xfId="1538"/>
    <cellStyle name="SAPBEXaggItem 4 5" xfId="202"/>
    <cellStyle name="SAPBEXaggItem 4 5 2" xfId="450"/>
    <cellStyle name="SAPBEXaggItem 4 5 2 2" xfId="2179"/>
    <cellStyle name="SAPBEXaggItem 4 5 3" xfId="724"/>
    <cellStyle name="SAPBEXaggItem 4 5 3 2" xfId="1919"/>
    <cellStyle name="SAPBEXaggItem 4 5 4" xfId="1112"/>
    <cellStyle name="SAPBEXaggItem 4 5 5" xfId="995"/>
    <cellStyle name="SAPBEXaggItem 4 5 6" xfId="1610"/>
    <cellStyle name="SAPBEXaggItem 4 6" xfId="288"/>
    <cellStyle name="SAPBEXaggItem 4 6 2" xfId="536"/>
    <cellStyle name="SAPBEXaggItem 4 6 2 2" xfId="2265"/>
    <cellStyle name="SAPBEXaggItem 4 6 3" xfId="810"/>
    <cellStyle name="SAPBEXaggItem 4 6 3 2" xfId="2005"/>
    <cellStyle name="SAPBEXaggItem 4 6 4" xfId="1198"/>
    <cellStyle name="SAPBEXaggItem 4 6 5" xfId="1431"/>
    <cellStyle name="SAPBEXaggItem 4 6 6" xfId="1696"/>
    <cellStyle name="SAPBEXaggItem 4 7" xfId="335"/>
    <cellStyle name="SAPBEXaggItem 4 7 2" xfId="931"/>
    <cellStyle name="SAPBEXaggItem 4 8" xfId="609"/>
    <cellStyle name="SAPBEXaggItem 4 8 2" xfId="1804"/>
    <cellStyle name="SAPBEXaggItem 4 9" xfId="997"/>
    <cellStyle name="SAPBEXaggItem 5" xfId="111"/>
    <cellStyle name="SAPBEXaggItem 5 2" xfId="359"/>
    <cellStyle name="SAPBEXaggItem 5 2 2" xfId="2088"/>
    <cellStyle name="SAPBEXaggItem 5 3" xfId="633"/>
    <cellStyle name="SAPBEXaggItem 5 3 2" xfId="1828"/>
    <cellStyle name="SAPBEXaggItem 5 4" xfId="1021"/>
    <cellStyle name="SAPBEXaggItem 5 5" xfId="606"/>
    <cellStyle name="SAPBEXaggItem 5 6" xfId="1519"/>
    <cellStyle name="SAPBEXaggItem 6" xfId="107"/>
    <cellStyle name="SAPBEXaggItem 6 2" xfId="355"/>
    <cellStyle name="SAPBEXaggItem 6 2 2" xfId="2084"/>
    <cellStyle name="SAPBEXaggItem 6 3" xfId="629"/>
    <cellStyle name="SAPBEXaggItem 6 3 2" xfId="1824"/>
    <cellStyle name="SAPBEXaggItem 6 4" xfId="1017"/>
    <cellStyle name="SAPBEXaggItem 6 5" xfId="603"/>
    <cellStyle name="SAPBEXaggItem 6 6" xfId="1515"/>
    <cellStyle name="SAPBEXaggItem 7" xfId="112"/>
    <cellStyle name="SAPBEXaggItem 7 2" xfId="360"/>
    <cellStyle name="SAPBEXaggItem 7 2 2" xfId="2089"/>
    <cellStyle name="SAPBEXaggItem 7 3" xfId="634"/>
    <cellStyle name="SAPBEXaggItem 7 3 2" xfId="1829"/>
    <cellStyle name="SAPBEXaggItem 7 4" xfId="1022"/>
    <cellStyle name="SAPBEXaggItem 7 5" xfId="1339"/>
    <cellStyle name="SAPBEXaggItem 7 6" xfId="1520"/>
    <cellStyle name="SAPBEXaggItem 8" xfId="71"/>
    <cellStyle name="SAPBEXaggItem 8 2" xfId="866"/>
    <cellStyle name="SAPBEXaggItem 8 2 2" xfId="2313"/>
    <cellStyle name="SAPBEXaggItem 8 3" xfId="1252"/>
    <cellStyle name="SAPBEXaggItem 8 3 2" xfId="2059"/>
    <cellStyle name="SAPBEXaggItem 8 4" xfId="1479"/>
    <cellStyle name="SAPBEXaggItem 8 5" xfId="1750"/>
    <cellStyle name="SAPBEXaggItem 9" xfId="901"/>
    <cellStyle name="SAPBEXaggItem 9 2" xfId="1270"/>
    <cellStyle name="SAPBEXaggItem 9 2 2" xfId="2317"/>
    <cellStyle name="SAPBEXaggItem 9 3" xfId="1483"/>
    <cellStyle name="SAPBEXaggItem 9 3 2" xfId="2081"/>
    <cellStyle name="SAPBEXaggItem 9 4" xfId="1772"/>
    <cellStyle name="SAPBEXchaText" xfId="22"/>
    <cellStyle name="SAPBEXchaText 2" xfId="868"/>
    <cellStyle name="SAPBEXchaText 2 2" xfId="2061"/>
    <cellStyle name="SAPBEXchaText 2 3" xfId="1752"/>
    <cellStyle name="SAPBEXchaText 3" xfId="934"/>
    <cellStyle name="SAPBEXchaText 4" xfId="1779"/>
    <cellStyle name="SAPBEXstdData" xfId="23"/>
    <cellStyle name="SAPBEXstdData 10" xfId="935"/>
    <cellStyle name="SAPBEXstdData 11" xfId="1780"/>
    <cellStyle name="SAPBEXstdData 2" xfId="83"/>
    <cellStyle name="SAPBEXstdData 2 10" xfId="1800"/>
    <cellStyle name="SAPBEXstdData 2 2" xfId="92"/>
    <cellStyle name="SAPBEXstdData 2 2 10" xfId="1347"/>
    <cellStyle name="SAPBEXstdData 2 2 11" xfId="1500"/>
    <cellStyle name="SAPBEXstdData 2 2 2" xfId="159"/>
    <cellStyle name="SAPBEXstdData 2 2 2 2" xfId="231"/>
    <cellStyle name="SAPBEXstdData 2 2 2 2 2" xfId="479"/>
    <cellStyle name="SAPBEXstdData 2 2 2 2 2 2" xfId="2208"/>
    <cellStyle name="SAPBEXstdData 2 2 2 2 3" xfId="753"/>
    <cellStyle name="SAPBEXstdData 2 2 2 2 3 2" xfId="1948"/>
    <cellStyle name="SAPBEXstdData 2 2 2 2 4" xfId="1141"/>
    <cellStyle name="SAPBEXstdData 2 2 2 2 5" xfId="1374"/>
    <cellStyle name="SAPBEXstdData 2 2 2 2 6" xfId="1639"/>
    <cellStyle name="SAPBEXstdData 2 2 2 3" xfId="325"/>
    <cellStyle name="SAPBEXstdData 2 2 2 3 2" xfId="573"/>
    <cellStyle name="SAPBEXstdData 2 2 2 3 2 2" xfId="2302"/>
    <cellStyle name="SAPBEXstdData 2 2 2 3 3" xfId="847"/>
    <cellStyle name="SAPBEXstdData 2 2 2 3 3 2" xfId="2042"/>
    <cellStyle name="SAPBEXstdData 2 2 2 3 4" xfId="1235"/>
    <cellStyle name="SAPBEXstdData 2 2 2 3 5" xfId="1468"/>
    <cellStyle name="SAPBEXstdData 2 2 2 3 6" xfId="1733"/>
    <cellStyle name="SAPBEXstdData 2 2 2 4" xfId="407"/>
    <cellStyle name="SAPBEXstdData 2 2 2 4 2" xfId="938"/>
    <cellStyle name="SAPBEXstdData 2 2 2 5" xfId="681"/>
    <cellStyle name="SAPBEXstdData 2 2 2 5 2" xfId="1876"/>
    <cellStyle name="SAPBEXstdData 2 2 2 6" xfId="1069"/>
    <cellStyle name="SAPBEXstdData 2 2 2 6 2" xfId="2136"/>
    <cellStyle name="SAPBEXstdData 2 2 2 7" xfId="1301"/>
    <cellStyle name="SAPBEXstdData 2 2 2 8" xfId="1567"/>
    <cellStyle name="SAPBEXstdData 2 2 3" xfId="183"/>
    <cellStyle name="SAPBEXstdData 2 2 3 2" xfId="255"/>
    <cellStyle name="SAPBEXstdData 2 2 3 2 2" xfId="503"/>
    <cellStyle name="SAPBEXstdData 2 2 3 2 2 2" xfId="2232"/>
    <cellStyle name="SAPBEXstdData 2 2 3 2 3" xfId="777"/>
    <cellStyle name="SAPBEXstdData 2 2 3 2 3 2" xfId="1972"/>
    <cellStyle name="SAPBEXstdData 2 2 3 2 4" xfId="1165"/>
    <cellStyle name="SAPBEXstdData 2 2 3 2 5" xfId="1398"/>
    <cellStyle name="SAPBEXstdData 2 2 3 2 6" xfId="1663"/>
    <cellStyle name="SAPBEXstdData 2 2 3 3" xfId="281"/>
    <cellStyle name="SAPBEXstdData 2 2 3 3 2" xfId="529"/>
    <cellStyle name="SAPBEXstdData 2 2 3 3 2 2" xfId="2258"/>
    <cellStyle name="SAPBEXstdData 2 2 3 3 3" xfId="803"/>
    <cellStyle name="SAPBEXstdData 2 2 3 3 3 2" xfId="1998"/>
    <cellStyle name="SAPBEXstdData 2 2 3 3 4" xfId="1191"/>
    <cellStyle name="SAPBEXstdData 2 2 3 3 5" xfId="1424"/>
    <cellStyle name="SAPBEXstdData 2 2 3 3 6" xfId="1689"/>
    <cellStyle name="SAPBEXstdData 2 2 3 4" xfId="431"/>
    <cellStyle name="SAPBEXstdData 2 2 3 4 2" xfId="939"/>
    <cellStyle name="SAPBEXstdData 2 2 3 5" xfId="705"/>
    <cellStyle name="SAPBEXstdData 2 2 3 5 2" xfId="1900"/>
    <cellStyle name="SAPBEXstdData 2 2 3 6" xfId="1093"/>
    <cellStyle name="SAPBEXstdData 2 2 3 6 2" xfId="2160"/>
    <cellStyle name="SAPBEXstdData 2 2 3 7" xfId="1274"/>
    <cellStyle name="SAPBEXstdData 2 2 3 8" xfId="1591"/>
    <cellStyle name="SAPBEXstdData 2 2 4" xfId="135"/>
    <cellStyle name="SAPBEXstdData 2 2 4 2" xfId="383"/>
    <cellStyle name="SAPBEXstdData 2 2 4 2 2" xfId="2112"/>
    <cellStyle name="SAPBEXstdData 2 2 4 3" xfId="657"/>
    <cellStyle name="SAPBEXstdData 2 2 4 3 2" xfId="1852"/>
    <cellStyle name="SAPBEXstdData 2 2 4 4" xfId="1045"/>
    <cellStyle name="SAPBEXstdData 2 2 4 5" xfId="1321"/>
    <cellStyle name="SAPBEXstdData 2 2 4 6" xfId="1543"/>
    <cellStyle name="SAPBEXstdData 2 2 5" xfId="207"/>
    <cellStyle name="SAPBEXstdData 2 2 5 2" xfId="455"/>
    <cellStyle name="SAPBEXstdData 2 2 5 2 2" xfId="2184"/>
    <cellStyle name="SAPBEXstdData 2 2 5 3" xfId="729"/>
    <cellStyle name="SAPBEXstdData 2 2 5 3 2" xfId="1924"/>
    <cellStyle name="SAPBEXstdData 2 2 5 4" xfId="1117"/>
    <cellStyle name="SAPBEXstdData 2 2 5 5" xfId="1350"/>
    <cellStyle name="SAPBEXstdData 2 2 5 6" xfId="1615"/>
    <cellStyle name="SAPBEXstdData 2 2 6" xfId="117"/>
    <cellStyle name="SAPBEXstdData 2 2 6 2" xfId="365"/>
    <cellStyle name="SAPBEXstdData 2 2 6 2 2" xfId="2094"/>
    <cellStyle name="SAPBEXstdData 2 2 6 3" xfId="639"/>
    <cellStyle name="SAPBEXstdData 2 2 6 3 2" xfId="1834"/>
    <cellStyle name="SAPBEXstdData 2 2 6 4" xfId="1027"/>
    <cellStyle name="SAPBEXstdData 2 2 6 5" xfId="1337"/>
    <cellStyle name="SAPBEXstdData 2 2 6 6" xfId="1525"/>
    <cellStyle name="SAPBEXstdData 2 2 7" xfId="340"/>
    <cellStyle name="SAPBEXstdData 2 2 7 2" xfId="937"/>
    <cellStyle name="SAPBEXstdData 2 2 8" xfId="614"/>
    <cellStyle name="SAPBEXstdData 2 2 8 2" xfId="1809"/>
    <cellStyle name="SAPBEXstdData 2 2 9" xfId="1002"/>
    <cellStyle name="SAPBEXstdData 2 3" xfId="100"/>
    <cellStyle name="SAPBEXstdData 2 3 10" xfId="1343"/>
    <cellStyle name="SAPBEXstdData 2 3 11" xfId="1508"/>
    <cellStyle name="SAPBEXstdData 2 3 2" xfId="167"/>
    <cellStyle name="SAPBEXstdData 2 3 2 2" xfId="239"/>
    <cellStyle name="SAPBEXstdData 2 3 2 2 2" xfId="487"/>
    <cellStyle name="SAPBEXstdData 2 3 2 2 2 2" xfId="2216"/>
    <cellStyle name="SAPBEXstdData 2 3 2 2 3" xfId="761"/>
    <cellStyle name="SAPBEXstdData 2 3 2 2 3 2" xfId="1956"/>
    <cellStyle name="SAPBEXstdData 2 3 2 2 4" xfId="1149"/>
    <cellStyle name="SAPBEXstdData 2 3 2 2 5" xfId="1382"/>
    <cellStyle name="SAPBEXstdData 2 3 2 2 6" xfId="1647"/>
    <cellStyle name="SAPBEXstdData 2 3 2 3" xfId="328"/>
    <cellStyle name="SAPBEXstdData 2 3 2 3 2" xfId="576"/>
    <cellStyle name="SAPBEXstdData 2 3 2 3 2 2" xfId="2305"/>
    <cellStyle name="SAPBEXstdData 2 3 2 3 3" xfId="850"/>
    <cellStyle name="SAPBEXstdData 2 3 2 3 3 2" xfId="2045"/>
    <cellStyle name="SAPBEXstdData 2 3 2 3 4" xfId="1238"/>
    <cellStyle name="SAPBEXstdData 2 3 2 3 5" xfId="1471"/>
    <cellStyle name="SAPBEXstdData 2 3 2 3 6" xfId="1736"/>
    <cellStyle name="SAPBEXstdData 2 3 2 4" xfId="415"/>
    <cellStyle name="SAPBEXstdData 2 3 2 4 2" xfId="941"/>
    <cellStyle name="SAPBEXstdData 2 3 2 5" xfId="689"/>
    <cellStyle name="SAPBEXstdData 2 3 2 5 2" xfId="1884"/>
    <cellStyle name="SAPBEXstdData 2 3 2 6" xfId="1077"/>
    <cellStyle name="SAPBEXstdData 2 3 2 6 2" xfId="2144"/>
    <cellStyle name="SAPBEXstdData 2 3 2 7" xfId="1293"/>
    <cellStyle name="SAPBEXstdData 2 3 2 8" xfId="1575"/>
    <cellStyle name="SAPBEXstdData 2 3 3" xfId="191"/>
    <cellStyle name="SAPBEXstdData 2 3 3 2" xfId="263"/>
    <cellStyle name="SAPBEXstdData 2 3 3 2 2" xfId="511"/>
    <cellStyle name="SAPBEXstdData 2 3 3 2 2 2" xfId="2240"/>
    <cellStyle name="SAPBEXstdData 2 3 3 2 3" xfId="785"/>
    <cellStyle name="SAPBEXstdData 2 3 3 2 3 2" xfId="1980"/>
    <cellStyle name="SAPBEXstdData 2 3 3 2 4" xfId="1173"/>
    <cellStyle name="SAPBEXstdData 2 3 3 2 5" xfId="1406"/>
    <cellStyle name="SAPBEXstdData 2 3 3 2 6" xfId="1671"/>
    <cellStyle name="SAPBEXstdData 2 3 3 3" xfId="277"/>
    <cellStyle name="SAPBEXstdData 2 3 3 3 2" xfId="525"/>
    <cellStyle name="SAPBEXstdData 2 3 3 3 2 2" xfId="2254"/>
    <cellStyle name="SAPBEXstdData 2 3 3 3 3" xfId="799"/>
    <cellStyle name="SAPBEXstdData 2 3 3 3 3 2" xfId="1994"/>
    <cellStyle name="SAPBEXstdData 2 3 3 3 4" xfId="1187"/>
    <cellStyle name="SAPBEXstdData 2 3 3 3 5" xfId="1420"/>
    <cellStyle name="SAPBEXstdData 2 3 3 3 6" xfId="1685"/>
    <cellStyle name="SAPBEXstdData 2 3 3 4" xfId="439"/>
    <cellStyle name="SAPBEXstdData 2 3 3 4 2" xfId="942"/>
    <cellStyle name="SAPBEXstdData 2 3 3 5" xfId="713"/>
    <cellStyle name="SAPBEXstdData 2 3 3 5 2" xfId="1908"/>
    <cellStyle name="SAPBEXstdData 2 3 3 6" xfId="1101"/>
    <cellStyle name="SAPBEXstdData 2 3 3 6 2" xfId="2168"/>
    <cellStyle name="SAPBEXstdData 2 3 3 7" xfId="1281"/>
    <cellStyle name="SAPBEXstdData 2 3 3 8" xfId="1599"/>
    <cellStyle name="SAPBEXstdData 2 3 4" xfId="143"/>
    <cellStyle name="SAPBEXstdData 2 3 4 2" xfId="391"/>
    <cellStyle name="SAPBEXstdData 2 3 4 2 2" xfId="2120"/>
    <cellStyle name="SAPBEXstdData 2 3 4 3" xfId="665"/>
    <cellStyle name="SAPBEXstdData 2 3 4 3 2" xfId="1860"/>
    <cellStyle name="SAPBEXstdData 2 3 4 4" xfId="1053"/>
    <cellStyle name="SAPBEXstdData 2 3 4 5" xfId="1313"/>
    <cellStyle name="SAPBEXstdData 2 3 4 6" xfId="1551"/>
    <cellStyle name="SAPBEXstdData 2 3 5" xfId="215"/>
    <cellStyle name="SAPBEXstdData 2 3 5 2" xfId="463"/>
    <cellStyle name="SAPBEXstdData 2 3 5 2 2" xfId="2192"/>
    <cellStyle name="SAPBEXstdData 2 3 5 3" xfId="737"/>
    <cellStyle name="SAPBEXstdData 2 3 5 3 2" xfId="1932"/>
    <cellStyle name="SAPBEXstdData 2 3 5 4" xfId="1125"/>
    <cellStyle name="SAPBEXstdData 2 3 5 5" xfId="1358"/>
    <cellStyle name="SAPBEXstdData 2 3 5 6" xfId="1623"/>
    <cellStyle name="SAPBEXstdData 2 3 6" xfId="291"/>
    <cellStyle name="SAPBEXstdData 2 3 6 2" xfId="539"/>
    <cellStyle name="SAPBEXstdData 2 3 6 2 2" xfId="2268"/>
    <cellStyle name="SAPBEXstdData 2 3 6 3" xfId="813"/>
    <cellStyle name="SAPBEXstdData 2 3 6 3 2" xfId="2008"/>
    <cellStyle name="SAPBEXstdData 2 3 6 4" xfId="1201"/>
    <cellStyle name="SAPBEXstdData 2 3 6 5" xfId="1434"/>
    <cellStyle name="SAPBEXstdData 2 3 6 6" xfId="1699"/>
    <cellStyle name="SAPBEXstdData 2 3 7" xfId="348"/>
    <cellStyle name="SAPBEXstdData 2 3 7 2" xfId="940"/>
    <cellStyle name="SAPBEXstdData 2 3 8" xfId="622"/>
    <cellStyle name="SAPBEXstdData 2 3 8 2" xfId="1817"/>
    <cellStyle name="SAPBEXstdData 2 3 9" xfId="1010"/>
    <cellStyle name="SAPBEXstdData 2 4" xfId="151"/>
    <cellStyle name="SAPBEXstdData 2 4 2" xfId="223"/>
    <cellStyle name="SAPBEXstdData 2 4 2 2" xfId="471"/>
    <cellStyle name="SAPBEXstdData 2 4 2 2 2" xfId="2200"/>
    <cellStyle name="SAPBEXstdData 2 4 2 3" xfId="745"/>
    <cellStyle name="SAPBEXstdData 2 4 2 3 2" xfId="1940"/>
    <cellStyle name="SAPBEXstdData 2 4 2 4" xfId="1133"/>
    <cellStyle name="SAPBEXstdData 2 4 2 5" xfId="1366"/>
    <cellStyle name="SAPBEXstdData 2 4 2 6" xfId="1631"/>
    <cellStyle name="SAPBEXstdData 2 4 3" xfId="301"/>
    <cellStyle name="SAPBEXstdData 2 4 3 2" xfId="549"/>
    <cellStyle name="SAPBEXstdData 2 4 3 2 2" xfId="2278"/>
    <cellStyle name="SAPBEXstdData 2 4 3 3" xfId="823"/>
    <cellStyle name="SAPBEXstdData 2 4 3 3 2" xfId="2018"/>
    <cellStyle name="SAPBEXstdData 2 4 3 4" xfId="1211"/>
    <cellStyle name="SAPBEXstdData 2 4 3 5" xfId="1444"/>
    <cellStyle name="SAPBEXstdData 2 4 3 6" xfId="1709"/>
    <cellStyle name="SAPBEXstdData 2 4 4" xfId="399"/>
    <cellStyle name="SAPBEXstdData 2 4 4 2" xfId="943"/>
    <cellStyle name="SAPBEXstdData 2 4 5" xfId="673"/>
    <cellStyle name="SAPBEXstdData 2 4 5 2" xfId="1868"/>
    <cellStyle name="SAPBEXstdData 2 4 6" xfId="1061"/>
    <cellStyle name="SAPBEXstdData 2 4 6 2" xfId="2128"/>
    <cellStyle name="SAPBEXstdData 2 4 7" xfId="993"/>
    <cellStyle name="SAPBEXstdData 2 4 8" xfId="1559"/>
    <cellStyle name="SAPBEXstdData 2 5" xfId="175"/>
    <cellStyle name="SAPBEXstdData 2 5 2" xfId="247"/>
    <cellStyle name="SAPBEXstdData 2 5 2 2" xfId="495"/>
    <cellStyle name="SAPBEXstdData 2 5 2 2 2" xfId="2224"/>
    <cellStyle name="SAPBEXstdData 2 5 2 3" xfId="769"/>
    <cellStyle name="SAPBEXstdData 2 5 2 3 2" xfId="1964"/>
    <cellStyle name="SAPBEXstdData 2 5 2 4" xfId="1157"/>
    <cellStyle name="SAPBEXstdData 2 5 2 5" xfId="1390"/>
    <cellStyle name="SAPBEXstdData 2 5 2 6" xfId="1655"/>
    <cellStyle name="SAPBEXstdData 2 5 3" xfId="317"/>
    <cellStyle name="SAPBEXstdData 2 5 3 2" xfId="565"/>
    <cellStyle name="SAPBEXstdData 2 5 3 2 2" xfId="2294"/>
    <cellStyle name="SAPBEXstdData 2 5 3 3" xfId="839"/>
    <cellStyle name="SAPBEXstdData 2 5 3 3 2" xfId="2034"/>
    <cellStyle name="SAPBEXstdData 2 5 3 4" xfId="1227"/>
    <cellStyle name="SAPBEXstdData 2 5 3 5" xfId="1460"/>
    <cellStyle name="SAPBEXstdData 2 5 3 6" xfId="1725"/>
    <cellStyle name="SAPBEXstdData 2 5 4" xfId="423"/>
    <cellStyle name="SAPBEXstdData 2 5 4 2" xfId="944"/>
    <cellStyle name="SAPBEXstdData 2 5 5" xfId="697"/>
    <cellStyle name="SAPBEXstdData 2 5 5 2" xfId="1892"/>
    <cellStyle name="SAPBEXstdData 2 5 6" xfId="1085"/>
    <cellStyle name="SAPBEXstdData 2 5 6 2" xfId="2152"/>
    <cellStyle name="SAPBEXstdData 2 5 7" xfId="992"/>
    <cellStyle name="SAPBEXstdData 2 5 8" xfId="1583"/>
    <cellStyle name="SAPBEXstdData 2 6" xfId="127"/>
    <cellStyle name="SAPBEXstdData 2 6 2" xfId="375"/>
    <cellStyle name="SAPBEXstdData 2 6 2 2" xfId="2104"/>
    <cellStyle name="SAPBEXstdData 2 6 3" xfId="649"/>
    <cellStyle name="SAPBEXstdData 2 6 3 2" xfId="1844"/>
    <cellStyle name="SAPBEXstdData 2 6 4" xfId="1037"/>
    <cellStyle name="SAPBEXstdData 2 6 5" xfId="1325"/>
    <cellStyle name="SAPBEXstdData 2 6 6" xfId="1535"/>
    <cellStyle name="SAPBEXstdData 2 7" xfId="199"/>
    <cellStyle name="SAPBEXstdData 2 7 2" xfId="447"/>
    <cellStyle name="SAPBEXstdData 2 7 2 2" xfId="2176"/>
    <cellStyle name="SAPBEXstdData 2 7 3" xfId="721"/>
    <cellStyle name="SAPBEXstdData 2 7 3 2" xfId="1916"/>
    <cellStyle name="SAPBEXstdData 2 7 4" xfId="1109"/>
    <cellStyle name="SAPBEXstdData 2 7 5" xfId="598"/>
    <cellStyle name="SAPBEXstdData 2 7 6" xfId="1607"/>
    <cellStyle name="SAPBEXstdData 2 8" xfId="295"/>
    <cellStyle name="SAPBEXstdData 2 8 2" xfId="543"/>
    <cellStyle name="SAPBEXstdData 2 8 2 2" xfId="2272"/>
    <cellStyle name="SAPBEXstdData 2 8 3" xfId="817"/>
    <cellStyle name="SAPBEXstdData 2 8 3 2" xfId="2012"/>
    <cellStyle name="SAPBEXstdData 2 8 4" xfId="1205"/>
    <cellStyle name="SAPBEXstdData 2 8 5" xfId="1438"/>
    <cellStyle name="SAPBEXstdData 2 8 6" xfId="1703"/>
    <cellStyle name="SAPBEXstdData 2 9" xfId="936"/>
    <cellStyle name="SAPBEXstdData 3" xfId="96"/>
    <cellStyle name="SAPBEXstdData 3 10" xfId="1006"/>
    <cellStyle name="SAPBEXstdData 3 11" xfId="607"/>
    <cellStyle name="SAPBEXstdData 3 12" xfId="1504"/>
    <cellStyle name="SAPBEXstdData 3 2" xfId="104"/>
    <cellStyle name="SAPBEXstdData 3 2 10" xfId="990"/>
    <cellStyle name="SAPBEXstdData 3 2 11" xfId="1512"/>
    <cellStyle name="SAPBEXstdData 3 2 2" xfId="171"/>
    <cellStyle name="SAPBEXstdData 3 2 2 2" xfId="243"/>
    <cellStyle name="SAPBEXstdData 3 2 2 2 2" xfId="491"/>
    <cellStyle name="SAPBEXstdData 3 2 2 2 2 2" xfId="2220"/>
    <cellStyle name="SAPBEXstdData 3 2 2 2 3" xfId="765"/>
    <cellStyle name="SAPBEXstdData 3 2 2 2 3 2" xfId="1960"/>
    <cellStyle name="SAPBEXstdData 3 2 2 2 4" xfId="1153"/>
    <cellStyle name="SAPBEXstdData 3 2 2 2 5" xfId="1386"/>
    <cellStyle name="SAPBEXstdData 3 2 2 2 6" xfId="1651"/>
    <cellStyle name="SAPBEXstdData 3 2 2 3" xfId="300"/>
    <cellStyle name="SAPBEXstdData 3 2 2 3 2" xfId="548"/>
    <cellStyle name="SAPBEXstdData 3 2 2 3 2 2" xfId="2277"/>
    <cellStyle name="SAPBEXstdData 3 2 2 3 3" xfId="822"/>
    <cellStyle name="SAPBEXstdData 3 2 2 3 3 2" xfId="2017"/>
    <cellStyle name="SAPBEXstdData 3 2 2 3 4" xfId="1210"/>
    <cellStyle name="SAPBEXstdData 3 2 2 3 5" xfId="1443"/>
    <cellStyle name="SAPBEXstdData 3 2 2 3 6" xfId="1708"/>
    <cellStyle name="SAPBEXstdData 3 2 2 4" xfId="419"/>
    <cellStyle name="SAPBEXstdData 3 2 2 4 2" xfId="947"/>
    <cellStyle name="SAPBEXstdData 3 2 2 5" xfId="693"/>
    <cellStyle name="SAPBEXstdData 3 2 2 5 2" xfId="1888"/>
    <cellStyle name="SAPBEXstdData 3 2 2 6" xfId="1081"/>
    <cellStyle name="SAPBEXstdData 3 2 2 6 2" xfId="2148"/>
    <cellStyle name="SAPBEXstdData 3 2 2 7" xfId="1290"/>
    <cellStyle name="SAPBEXstdData 3 2 2 8" xfId="1579"/>
    <cellStyle name="SAPBEXstdData 3 2 3" xfId="195"/>
    <cellStyle name="SAPBEXstdData 3 2 3 2" xfId="267"/>
    <cellStyle name="SAPBEXstdData 3 2 3 2 2" xfId="515"/>
    <cellStyle name="SAPBEXstdData 3 2 3 2 2 2" xfId="2244"/>
    <cellStyle name="SAPBEXstdData 3 2 3 2 3" xfId="789"/>
    <cellStyle name="SAPBEXstdData 3 2 3 2 3 2" xfId="1984"/>
    <cellStyle name="SAPBEXstdData 3 2 3 2 4" xfId="1177"/>
    <cellStyle name="SAPBEXstdData 3 2 3 2 5" xfId="1410"/>
    <cellStyle name="SAPBEXstdData 3 2 3 2 6" xfId="1675"/>
    <cellStyle name="SAPBEXstdData 3 2 3 3" xfId="269"/>
    <cellStyle name="SAPBEXstdData 3 2 3 3 2" xfId="517"/>
    <cellStyle name="SAPBEXstdData 3 2 3 3 2 2" xfId="2246"/>
    <cellStyle name="SAPBEXstdData 3 2 3 3 3" xfId="791"/>
    <cellStyle name="SAPBEXstdData 3 2 3 3 3 2" xfId="1986"/>
    <cellStyle name="SAPBEXstdData 3 2 3 3 4" xfId="1179"/>
    <cellStyle name="SAPBEXstdData 3 2 3 3 5" xfId="1412"/>
    <cellStyle name="SAPBEXstdData 3 2 3 3 6" xfId="1677"/>
    <cellStyle name="SAPBEXstdData 3 2 3 4" xfId="443"/>
    <cellStyle name="SAPBEXstdData 3 2 3 4 2" xfId="948"/>
    <cellStyle name="SAPBEXstdData 3 2 3 5" xfId="717"/>
    <cellStyle name="SAPBEXstdData 3 2 3 5 2" xfId="1912"/>
    <cellStyle name="SAPBEXstdData 3 2 3 6" xfId="1105"/>
    <cellStyle name="SAPBEXstdData 3 2 3 6 2" xfId="2172"/>
    <cellStyle name="SAPBEXstdData 3 2 3 7" xfId="1285"/>
    <cellStyle name="SAPBEXstdData 3 2 3 8" xfId="1603"/>
    <cellStyle name="SAPBEXstdData 3 2 4" xfId="147"/>
    <cellStyle name="SAPBEXstdData 3 2 4 2" xfId="395"/>
    <cellStyle name="SAPBEXstdData 3 2 4 2 2" xfId="2124"/>
    <cellStyle name="SAPBEXstdData 3 2 4 3" xfId="669"/>
    <cellStyle name="SAPBEXstdData 3 2 4 3 2" xfId="1864"/>
    <cellStyle name="SAPBEXstdData 3 2 4 4" xfId="1057"/>
    <cellStyle name="SAPBEXstdData 3 2 4 5" xfId="1310"/>
    <cellStyle name="SAPBEXstdData 3 2 4 6" xfId="1555"/>
    <cellStyle name="SAPBEXstdData 3 2 5" xfId="219"/>
    <cellStyle name="SAPBEXstdData 3 2 5 2" xfId="467"/>
    <cellStyle name="SAPBEXstdData 3 2 5 2 2" xfId="2196"/>
    <cellStyle name="SAPBEXstdData 3 2 5 3" xfId="741"/>
    <cellStyle name="SAPBEXstdData 3 2 5 3 2" xfId="1936"/>
    <cellStyle name="SAPBEXstdData 3 2 5 4" xfId="1129"/>
    <cellStyle name="SAPBEXstdData 3 2 5 5" xfId="1362"/>
    <cellStyle name="SAPBEXstdData 3 2 5 6" xfId="1627"/>
    <cellStyle name="SAPBEXstdData 3 2 6" xfId="329"/>
    <cellStyle name="SAPBEXstdData 3 2 6 2" xfId="577"/>
    <cellStyle name="SAPBEXstdData 3 2 6 2 2" xfId="2306"/>
    <cellStyle name="SAPBEXstdData 3 2 6 3" xfId="851"/>
    <cellStyle name="SAPBEXstdData 3 2 6 3 2" xfId="2046"/>
    <cellStyle name="SAPBEXstdData 3 2 6 4" xfId="1239"/>
    <cellStyle name="SAPBEXstdData 3 2 6 5" xfId="1472"/>
    <cellStyle name="SAPBEXstdData 3 2 6 6" xfId="1737"/>
    <cellStyle name="SAPBEXstdData 3 2 7" xfId="352"/>
    <cellStyle name="SAPBEXstdData 3 2 7 2" xfId="946"/>
    <cellStyle name="SAPBEXstdData 3 2 8" xfId="626"/>
    <cellStyle name="SAPBEXstdData 3 2 8 2" xfId="1821"/>
    <cellStyle name="SAPBEXstdData 3 2 9" xfId="1014"/>
    <cellStyle name="SAPBEXstdData 3 3" xfId="163"/>
    <cellStyle name="SAPBEXstdData 3 3 2" xfId="235"/>
    <cellStyle name="SAPBEXstdData 3 3 2 2" xfId="483"/>
    <cellStyle name="SAPBEXstdData 3 3 2 2 2" xfId="2212"/>
    <cellStyle name="SAPBEXstdData 3 3 2 3" xfId="757"/>
    <cellStyle name="SAPBEXstdData 3 3 2 3 2" xfId="1952"/>
    <cellStyle name="SAPBEXstdData 3 3 2 4" xfId="1145"/>
    <cellStyle name="SAPBEXstdData 3 3 2 5" xfId="1378"/>
    <cellStyle name="SAPBEXstdData 3 3 2 6" xfId="1643"/>
    <cellStyle name="SAPBEXstdData 3 3 3" xfId="290"/>
    <cellStyle name="SAPBEXstdData 3 3 3 2" xfId="538"/>
    <cellStyle name="SAPBEXstdData 3 3 3 2 2" xfId="2267"/>
    <cellStyle name="SAPBEXstdData 3 3 3 3" xfId="812"/>
    <cellStyle name="SAPBEXstdData 3 3 3 3 2" xfId="2007"/>
    <cellStyle name="SAPBEXstdData 3 3 3 4" xfId="1200"/>
    <cellStyle name="SAPBEXstdData 3 3 3 5" xfId="1433"/>
    <cellStyle name="SAPBEXstdData 3 3 3 6" xfId="1698"/>
    <cellStyle name="SAPBEXstdData 3 3 4" xfId="411"/>
    <cellStyle name="SAPBEXstdData 3 3 4 2" xfId="949"/>
    <cellStyle name="SAPBEXstdData 3 3 5" xfId="685"/>
    <cellStyle name="SAPBEXstdData 3 3 5 2" xfId="1880"/>
    <cellStyle name="SAPBEXstdData 3 3 6" xfId="1073"/>
    <cellStyle name="SAPBEXstdData 3 3 6 2" xfId="2140"/>
    <cellStyle name="SAPBEXstdData 3 3 7" xfId="1295"/>
    <cellStyle name="SAPBEXstdData 3 3 8" xfId="1571"/>
    <cellStyle name="SAPBEXstdData 3 4" xfId="187"/>
    <cellStyle name="SAPBEXstdData 3 4 2" xfId="259"/>
    <cellStyle name="SAPBEXstdData 3 4 2 2" xfId="507"/>
    <cellStyle name="SAPBEXstdData 3 4 2 2 2" xfId="2236"/>
    <cellStyle name="SAPBEXstdData 3 4 2 3" xfId="781"/>
    <cellStyle name="SAPBEXstdData 3 4 2 3 2" xfId="1976"/>
    <cellStyle name="SAPBEXstdData 3 4 2 4" xfId="1169"/>
    <cellStyle name="SAPBEXstdData 3 4 2 5" xfId="1402"/>
    <cellStyle name="SAPBEXstdData 3 4 2 6" xfId="1667"/>
    <cellStyle name="SAPBEXstdData 3 4 3" xfId="306"/>
    <cellStyle name="SAPBEXstdData 3 4 3 2" xfId="554"/>
    <cellStyle name="SAPBEXstdData 3 4 3 2 2" xfId="2283"/>
    <cellStyle name="SAPBEXstdData 3 4 3 3" xfId="828"/>
    <cellStyle name="SAPBEXstdData 3 4 3 3 2" xfId="2023"/>
    <cellStyle name="SAPBEXstdData 3 4 3 4" xfId="1216"/>
    <cellStyle name="SAPBEXstdData 3 4 3 5" xfId="1449"/>
    <cellStyle name="SAPBEXstdData 3 4 3 6" xfId="1714"/>
    <cellStyle name="SAPBEXstdData 3 4 4" xfId="435"/>
    <cellStyle name="SAPBEXstdData 3 4 4 2" xfId="950"/>
    <cellStyle name="SAPBEXstdData 3 4 5" xfId="709"/>
    <cellStyle name="SAPBEXstdData 3 4 5 2" xfId="1904"/>
    <cellStyle name="SAPBEXstdData 3 4 6" xfId="1097"/>
    <cellStyle name="SAPBEXstdData 3 4 6 2" xfId="2164"/>
    <cellStyle name="SAPBEXstdData 3 4 7" xfId="1287"/>
    <cellStyle name="SAPBEXstdData 3 4 8" xfId="1595"/>
    <cellStyle name="SAPBEXstdData 3 5" xfId="139"/>
    <cellStyle name="SAPBEXstdData 3 5 2" xfId="387"/>
    <cellStyle name="SAPBEXstdData 3 5 2 2" xfId="2116"/>
    <cellStyle name="SAPBEXstdData 3 5 3" xfId="661"/>
    <cellStyle name="SAPBEXstdData 3 5 3 2" xfId="1856"/>
    <cellStyle name="SAPBEXstdData 3 5 4" xfId="1049"/>
    <cellStyle name="SAPBEXstdData 3 5 5" xfId="1315"/>
    <cellStyle name="SAPBEXstdData 3 5 6" xfId="1547"/>
    <cellStyle name="SAPBEXstdData 3 6" xfId="211"/>
    <cellStyle name="SAPBEXstdData 3 6 2" xfId="459"/>
    <cellStyle name="SAPBEXstdData 3 6 2 2" xfId="2188"/>
    <cellStyle name="SAPBEXstdData 3 6 3" xfId="733"/>
    <cellStyle name="SAPBEXstdData 3 6 3 2" xfId="1928"/>
    <cellStyle name="SAPBEXstdData 3 6 4" xfId="1121"/>
    <cellStyle name="SAPBEXstdData 3 6 5" xfId="1354"/>
    <cellStyle name="SAPBEXstdData 3 6 6" xfId="1619"/>
    <cellStyle name="SAPBEXstdData 3 7" xfId="326"/>
    <cellStyle name="SAPBEXstdData 3 7 2" xfId="574"/>
    <cellStyle name="SAPBEXstdData 3 7 2 2" xfId="2303"/>
    <cellStyle name="SAPBEXstdData 3 7 3" xfId="848"/>
    <cellStyle name="SAPBEXstdData 3 7 3 2" xfId="2043"/>
    <cellStyle name="SAPBEXstdData 3 7 4" xfId="1236"/>
    <cellStyle name="SAPBEXstdData 3 7 5" xfId="1469"/>
    <cellStyle name="SAPBEXstdData 3 7 6" xfId="1734"/>
    <cellStyle name="SAPBEXstdData 3 8" xfId="344"/>
    <cellStyle name="SAPBEXstdData 3 8 2" xfId="945"/>
    <cellStyle name="SAPBEXstdData 3 9" xfId="618"/>
    <cellStyle name="SAPBEXstdData 3 9 2" xfId="1813"/>
    <cellStyle name="SAPBEXstdData 4" xfId="88"/>
    <cellStyle name="SAPBEXstdData 4 10" xfId="1345"/>
    <cellStyle name="SAPBEXstdData 4 11" xfId="1496"/>
    <cellStyle name="SAPBEXstdData 4 2" xfId="155"/>
    <cellStyle name="SAPBEXstdData 4 2 2" xfId="227"/>
    <cellStyle name="SAPBEXstdData 4 2 2 2" xfId="475"/>
    <cellStyle name="SAPBEXstdData 4 2 2 2 2" xfId="2204"/>
    <cellStyle name="SAPBEXstdData 4 2 2 3" xfId="749"/>
    <cellStyle name="SAPBEXstdData 4 2 2 3 2" xfId="1944"/>
    <cellStyle name="SAPBEXstdData 4 2 2 4" xfId="1137"/>
    <cellStyle name="SAPBEXstdData 4 2 2 5" xfId="1370"/>
    <cellStyle name="SAPBEXstdData 4 2 2 6" xfId="1635"/>
    <cellStyle name="SAPBEXstdData 4 2 3" xfId="124"/>
    <cellStyle name="SAPBEXstdData 4 2 3 2" xfId="372"/>
    <cellStyle name="SAPBEXstdData 4 2 3 2 2" xfId="2101"/>
    <cellStyle name="SAPBEXstdData 4 2 3 3" xfId="646"/>
    <cellStyle name="SAPBEXstdData 4 2 3 3 2" xfId="1841"/>
    <cellStyle name="SAPBEXstdData 4 2 3 4" xfId="1034"/>
    <cellStyle name="SAPBEXstdData 4 2 3 5" xfId="1328"/>
    <cellStyle name="SAPBEXstdData 4 2 3 6" xfId="1532"/>
    <cellStyle name="SAPBEXstdData 4 2 4" xfId="403"/>
    <cellStyle name="SAPBEXstdData 4 2 4 2" xfId="952"/>
    <cellStyle name="SAPBEXstdData 4 2 5" xfId="677"/>
    <cellStyle name="SAPBEXstdData 4 2 5 2" xfId="1872"/>
    <cellStyle name="SAPBEXstdData 4 2 6" xfId="1065"/>
    <cellStyle name="SAPBEXstdData 4 2 6 2" xfId="2132"/>
    <cellStyle name="SAPBEXstdData 4 2 7" xfId="1254"/>
    <cellStyle name="SAPBEXstdData 4 2 8" xfId="1563"/>
    <cellStyle name="SAPBEXstdData 4 3" xfId="179"/>
    <cellStyle name="SAPBEXstdData 4 3 2" xfId="251"/>
    <cellStyle name="SAPBEXstdData 4 3 2 2" xfId="499"/>
    <cellStyle name="SAPBEXstdData 4 3 2 2 2" xfId="2228"/>
    <cellStyle name="SAPBEXstdData 4 3 2 3" xfId="773"/>
    <cellStyle name="SAPBEXstdData 4 3 2 3 2" xfId="1968"/>
    <cellStyle name="SAPBEXstdData 4 3 2 4" xfId="1161"/>
    <cellStyle name="SAPBEXstdData 4 3 2 5" xfId="1394"/>
    <cellStyle name="SAPBEXstdData 4 3 2 6" xfId="1659"/>
    <cellStyle name="SAPBEXstdData 4 3 3" xfId="303"/>
    <cellStyle name="SAPBEXstdData 4 3 3 2" xfId="551"/>
    <cellStyle name="SAPBEXstdData 4 3 3 2 2" xfId="2280"/>
    <cellStyle name="SAPBEXstdData 4 3 3 3" xfId="825"/>
    <cellStyle name="SAPBEXstdData 4 3 3 3 2" xfId="2020"/>
    <cellStyle name="SAPBEXstdData 4 3 3 4" xfId="1213"/>
    <cellStyle name="SAPBEXstdData 4 3 3 5" xfId="1446"/>
    <cellStyle name="SAPBEXstdData 4 3 3 6" xfId="1711"/>
    <cellStyle name="SAPBEXstdData 4 3 4" xfId="427"/>
    <cellStyle name="SAPBEXstdData 4 3 4 2" xfId="953"/>
    <cellStyle name="SAPBEXstdData 4 3 5" xfId="701"/>
    <cellStyle name="SAPBEXstdData 4 3 5 2" xfId="1896"/>
    <cellStyle name="SAPBEXstdData 4 3 6" xfId="1089"/>
    <cellStyle name="SAPBEXstdData 4 3 6 2" xfId="2156"/>
    <cellStyle name="SAPBEXstdData 4 3 7" xfId="1273"/>
    <cellStyle name="SAPBEXstdData 4 3 8" xfId="1587"/>
    <cellStyle name="SAPBEXstdData 4 4" xfId="131"/>
    <cellStyle name="SAPBEXstdData 4 4 2" xfId="379"/>
    <cellStyle name="SAPBEXstdData 4 4 2 2" xfId="2108"/>
    <cellStyle name="SAPBEXstdData 4 4 3" xfId="653"/>
    <cellStyle name="SAPBEXstdData 4 4 3 2" xfId="1848"/>
    <cellStyle name="SAPBEXstdData 4 4 4" xfId="1041"/>
    <cellStyle name="SAPBEXstdData 4 4 5" xfId="1323"/>
    <cellStyle name="SAPBEXstdData 4 4 6" xfId="1539"/>
    <cellStyle name="SAPBEXstdData 4 5" xfId="203"/>
    <cellStyle name="SAPBEXstdData 4 5 2" xfId="451"/>
    <cellStyle name="SAPBEXstdData 4 5 2 2" xfId="2180"/>
    <cellStyle name="SAPBEXstdData 4 5 3" xfId="725"/>
    <cellStyle name="SAPBEXstdData 4 5 3 2" xfId="1920"/>
    <cellStyle name="SAPBEXstdData 4 5 4" xfId="1113"/>
    <cellStyle name="SAPBEXstdData 4 5 5" xfId="1251"/>
    <cellStyle name="SAPBEXstdData 4 5 6" xfId="1611"/>
    <cellStyle name="SAPBEXstdData 4 6" xfId="323"/>
    <cellStyle name="SAPBEXstdData 4 6 2" xfId="571"/>
    <cellStyle name="SAPBEXstdData 4 6 2 2" xfId="2300"/>
    <cellStyle name="SAPBEXstdData 4 6 3" xfId="845"/>
    <cellStyle name="SAPBEXstdData 4 6 3 2" xfId="2040"/>
    <cellStyle name="SAPBEXstdData 4 6 4" xfId="1233"/>
    <cellStyle name="SAPBEXstdData 4 6 5" xfId="1466"/>
    <cellStyle name="SAPBEXstdData 4 6 6" xfId="1731"/>
    <cellStyle name="SAPBEXstdData 4 7" xfId="336"/>
    <cellStyle name="SAPBEXstdData 4 7 2" xfId="951"/>
    <cellStyle name="SAPBEXstdData 4 8" xfId="610"/>
    <cellStyle name="SAPBEXstdData 4 8 2" xfId="1805"/>
    <cellStyle name="SAPBEXstdData 4 9" xfId="998"/>
    <cellStyle name="SAPBEXstdData 5" xfId="113"/>
    <cellStyle name="SAPBEXstdData 5 2" xfId="361"/>
    <cellStyle name="SAPBEXstdData 5 2 2" xfId="2090"/>
    <cellStyle name="SAPBEXstdData 5 3" xfId="635"/>
    <cellStyle name="SAPBEXstdData 5 3 2" xfId="1830"/>
    <cellStyle name="SAPBEXstdData 5 4" xfId="1023"/>
    <cellStyle name="SAPBEXstdData 5 5" xfId="1341"/>
    <cellStyle name="SAPBEXstdData 5 6" xfId="1521"/>
    <cellStyle name="SAPBEXstdData 6" xfId="119"/>
    <cellStyle name="SAPBEXstdData 6 2" xfId="367"/>
    <cellStyle name="SAPBEXstdData 6 2 2" xfId="2096"/>
    <cellStyle name="SAPBEXstdData 6 3" xfId="641"/>
    <cellStyle name="SAPBEXstdData 6 3 2" xfId="1836"/>
    <cellStyle name="SAPBEXstdData 6 4" xfId="1029"/>
    <cellStyle name="SAPBEXstdData 6 5" xfId="1336"/>
    <cellStyle name="SAPBEXstdData 6 6" xfId="1527"/>
    <cellStyle name="SAPBEXstdData 7" xfId="122"/>
    <cellStyle name="SAPBEXstdData 7 2" xfId="370"/>
    <cellStyle name="SAPBEXstdData 7 2 2" xfId="2099"/>
    <cellStyle name="SAPBEXstdData 7 3" xfId="644"/>
    <cellStyle name="SAPBEXstdData 7 3 2" xfId="1839"/>
    <cellStyle name="SAPBEXstdData 7 4" xfId="1032"/>
    <cellStyle name="SAPBEXstdData 7 5" xfId="1332"/>
    <cellStyle name="SAPBEXstdData 7 6" xfId="1530"/>
    <cellStyle name="SAPBEXstdData 8" xfId="72"/>
    <cellStyle name="SAPBEXstdData 8 2" xfId="864"/>
    <cellStyle name="SAPBEXstdData 8 2 2" xfId="2312"/>
    <cellStyle name="SAPBEXstdData 8 3" xfId="1250"/>
    <cellStyle name="SAPBEXstdData 8 3 2" xfId="2057"/>
    <cellStyle name="SAPBEXstdData 8 4" xfId="1478"/>
    <cellStyle name="SAPBEXstdData 8 5" xfId="1748"/>
    <cellStyle name="SAPBEXstdData 9" xfId="898"/>
    <cellStyle name="SAPBEXstdData 9 2" xfId="1267"/>
    <cellStyle name="SAPBEXstdData 9 2 2" xfId="2316"/>
    <cellStyle name="SAPBEXstdData 9 3" xfId="1482"/>
    <cellStyle name="SAPBEXstdData 9 3 2" xfId="2080"/>
    <cellStyle name="SAPBEXstdData 9 4" xfId="1771"/>
    <cellStyle name="SAPBEXstdItem" xfId="24"/>
    <cellStyle name="SAPBEXstdItem 10" xfId="954"/>
    <cellStyle name="SAPBEXstdItem 11" xfId="1781"/>
    <cellStyle name="SAPBEXstdItem 2" xfId="84"/>
    <cellStyle name="SAPBEXstdItem 2 10" xfId="1801"/>
    <cellStyle name="SAPBEXstdItem 2 2" xfId="93"/>
    <cellStyle name="SAPBEXstdItem 2 2 10" xfId="1257"/>
    <cellStyle name="SAPBEXstdItem 2 2 11" xfId="1501"/>
    <cellStyle name="SAPBEXstdItem 2 2 2" xfId="160"/>
    <cellStyle name="SAPBEXstdItem 2 2 2 2" xfId="232"/>
    <cellStyle name="SAPBEXstdItem 2 2 2 2 2" xfId="480"/>
    <cellStyle name="SAPBEXstdItem 2 2 2 2 2 2" xfId="2209"/>
    <cellStyle name="SAPBEXstdItem 2 2 2 2 3" xfId="754"/>
    <cellStyle name="SAPBEXstdItem 2 2 2 2 3 2" xfId="1949"/>
    <cellStyle name="SAPBEXstdItem 2 2 2 2 4" xfId="1142"/>
    <cellStyle name="SAPBEXstdItem 2 2 2 2 5" xfId="1375"/>
    <cellStyle name="SAPBEXstdItem 2 2 2 2 6" xfId="1640"/>
    <cellStyle name="SAPBEXstdItem 2 2 2 3" xfId="304"/>
    <cellStyle name="SAPBEXstdItem 2 2 2 3 2" xfId="552"/>
    <cellStyle name="SAPBEXstdItem 2 2 2 3 2 2" xfId="2281"/>
    <cellStyle name="SAPBEXstdItem 2 2 2 3 3" xfId="826"/>
    <cellStyle name="SAPBEXstdItem 2 2 2 3 3 2" xfId="2021"/>
    <cellStyle name="SAPBEXstdItem 2 2 2 3 4" xfId="1214"/>
    <cellStyle name="SAPBEXstdItem 2 2 2 3 5" xfId="1447"/>
    <cellStyle name="SAPBEXstdItem 2 2 2 3 6" xfId="1712"/>
    <cellStyle name="SAPBEXstdItem 2 2 2 4" xfId="408"/>
    <cellStyle name="SAPBEXstdItem 2 2 2 4 2" xfId="957"/>
    <cellStyle name="SAPBEXstdItem 2 2 2 5" xfId="682"/>
    <cellStyle name="SAPBEXstdItem 2 2 2 5 2" xfId="1877"/>
    <cellStyle name="SAPBEXstdItem 2 2 2 6" xfId="1070"/>
    <cellStyle name="SAPBEXstdItem 2 2 2 6 2" xfId="2137"/>
    <cellStyle name="SAPBEXstdItem 2 2 2 7" xfId="1294"/>
    <cellStyle name="SAPBEXstdItem 2 2 2 8" xfId="1568"/>
    <cellStyle name="SAPBEXstdItem 2 2 3" xfId="184"/>
    <cellStyle name="SAPBEXstdItem 2 2 3 2" xfId="256"/>
    <cellStyle name="SAPBEXstdItem 2 2 3 2 2" xfId="504"/>
    <cellStyle name="SAPBEXstdItem 2 2 3 2 2 2" xfId="2233"/>
    <cellStyle name="SAPBEXstdItem 2 2 3 2 3" xfId="778"/>
    <cellStyle name="SAPBEXstdItem 2 2 3 2 3 2" xfId="1973"/>
    <cellStyle name="SAPBEXstdItem 2 2 3 2 4" xfId="1166"/>
    <cellStyle name="SAPBEXstdItem 2 2 3 2 5" xfId="1399"/>
    <cellStyle name="SAPBEXstdItem 2 2 3 2 6" xfId="1664"/>
    <cellStyle name="SAPBEXstdItem 2 2 3 3" xfId="313"/>
    <cellStyle name="SAPBEXstdItem 2 2 3 3 2" xfId="561"/>
    <cellStyle name="SAPBEXstdItem 2 2 3 3 2 2" xfId="2290"/>
    <cellStyle name="SAPBEXstdItem 2 2 3 3 3" xfId="835"/>
    <cellStyle name="SAPBEXstdItem 2 2 3 3 3 2" xfId="2030"/>
    <cellStyle name="SAPBEXstdItem 2 2 3 3 4" xfId="1223"/>
    <cellStyle name="SAPBEXstdItem 2 2 3 3 5" xfId="1456"/>
    <cellStyle name="SAPBEXstdItem 2 2 3 3 6" xfId="1721"/>
    <cellStyle name="SAPBEXstdItem 2 2 3 4" xfId="432"/>
    <cellStyle name="SAPBEXstdItem 2 2 3 4 2" xfId="958"/>
    <cellStyle name="SAPBEXstdItem 2 2 3 5" xfId="706"/>
    <cellStyle name="SAPBEXstdItem 2 2 3 5 2" xfId="1901"/>
    <cellStyle name="SAPBEXstdItem 2 2 3 6" xfId="1094"/>
    <cellStyle name="SAPBEXstdItem 2 2 3 6 2" xfId="2161"/>
    <cellStyle name="SAPBEXstdItem 2 2 3 7" xfId="1277"/>
    <cellStyle name="SAPBEXstdItem 2 2 3 8" xfId="1592"/>
    <cellStyle name="SAPBEXstdItem 2 2 4" xfId="136"/>
    <cellStyle name="SAPBEXstdItem 2 2 4 2" xfId="384"/>
    <cellStyle name="SAPBEXstdItem 2 2 4 2 2" xfId="2113"/>
    <cellStyle name="SAPBEXstdItem 2 2 4 3" xfId="658"/>
    <cellStyle name="SAPBEXstdItem 2 2 4 3 2" xfId="1853"/>
    <cellStyle name="SAPBEXstdItem 2 2 4 4" xfId="1046"/>
    <cellStyle name="SAPBEXstdItem 2 2 4 5" xfId="1314"/>
    <cellStyle name="SAPBEXstdItem 2 2 4 6" xfId="1544"/>
    <cellStyle name="SAPBEXstdItem 2 2 5" xfId="208"/>
    <cellStyle name="SAPBEXstdItem 2 2 5 2" xfId="456"/>
    <cellStyle name="SAPBEXstdItem 2 2 5 2 2" xfId="2185"/>
    <cellStyle name="SAPBEXstdItem 2 2 5 3" xfId="730"/>
    <cellStyle name="SAPBEXstdItem 2 2 5 3 2" xfId="1925"/>
    <cellStyle name="SAPBEXstdItem 2 2 5 4" xfId="1118"/>
    <cellStyle name="SAPBEXstdItem 2 2 5 5" xfId="1351"/>
    <cellStyle name="SAPBEXstdItem 2 2 5 6" xfId="1616"/>
    <cellStyle name="SAPBEXstdItem 2 2 6" xfId="319"/>
    <cellStyle name="SAPBEXstdItem 2 2 6 2" xfId="567"/>
    <cellStyle name="SAPBEXstdItem 2 2 6 2 2" xfId="2296"/>
    <cellStyle name="SAPBEXstdItem 2 2 6 3" xfId="841"/>
    <cellStyle name="SAPBEXstdItem 2 2 6 3 2" xfId="2036"/>
    <cellStyle name="SAPBEXstdItem 2 2 6 4" xfId="1229"/>
    <cellStyle name="SAPBEXstdItem 2 2 6 5" xfId="1462"/>
    <cellStyle name="SAPBEXstdItem 2 2 6 6" xfId="1727"/>
    <cellStyle name="SAPBEXstdItem 2 2 7" xfId="341"/>
    <cellStyle name="SAPBEXstdItem 2 2 7 2" xfId="956"/>
    <cellStyle name="SAPBEXstdItem 2 2 8" xfId="615"/>
    <cellStyle name="SAPBEXstdItem 2 2 8 2" xfId="1810"/>
    <cellStyle name="SAPBEXstdItem 2 2 9" xfId="1003"/>
    <cellStyle name="SAPBEXstdItem 2 3" xfId="101"/>
    <cellStyle name="SAPBEXstdItem 2 3 10" xfId="1255"/>
    <cellStyle name="SAPBEXstdItem 2 3 11" xfId="1509"/>
    <cellStyle name="SAPBEXstdItem 2 3 2" xfId="168"/>
    <cellStyle name="SAPBEXstdItem 2 3 2 2" xfId="240"/>
    <cellStyle name="SAPBEXstdItem 2 3 2 2 2" xfId="488"/>
    <cellStyle name="SAPBEXstdItem 2 3 2 2 2 2" xfId="2217"/>
    <cellStyle name="SAPBEXstdItem 2 3 2 2 3" xfId="762"/>
    <cellStyle name="SAPBEXstdItem 2 3 2 2 3 2" xfId="1957"/>
    <cellStyle name="SAPBEXstdItem 2 3 2 2 4" xfId="1150"/>
    <cellStyle name="SAPBEXstdItem 2 3 2 2 5" xfId="1383"/>
    <cellStyle name="SAPBEXstdItem 2 3 2 2 6" xfId="1648"/>
    <cellStyle name="SAPBEXstdItem 2 3 2 3" xfId="307"/>
    <cellStyle name="SAPBEXstdItem 2 3 2 3 2" xfId="555"/>
    <cellStyle name="SAPBEXstdItem 2 3 2 3 2 2" xfId="2284"/>
    <cellStyle name="SAPBEXstdItem 2 3 2 3 3" xfId="829"/>
    <cellStyle name="SAPBEXstdItem 2 3 2 3 3 2" xfId="2024"/>
    <cellStyle name="SAPBEXstdItem 2 3 2 3 4" xfId="1217"/>
    <cellStyle name="SAPBEXstdItem 2 3 2 3 5" xfId="1450"/>
    <cellStyle name="SAPBEXstdItem 2 3 2 3 6" xfId="1715"/>
    <cellStyle name="SAPBEXstdItem 2 3 2 4" xfId="416"/>
    <cellStyle name="SAPBEXstdItem 2 3 2 4 2" xfId="960"/>
    <cellStyle name="SAPBEXstdItem 2 3 2 5" xfId="690"/>
    <cellStyle name="SAPBEXstdItem 2 3 2 5 2" xfId="1885"/>
    <cellStyle name="SAPBEXstdItem 2 3 2 6" xfId="1078"/>
    <cellStyle name="SAPBEXstdItem 2 3 2 6 2" xfId="2145"/>
    <cellStyle name="SAPBEXstdItem 2 3 2 7" xfId="1292"/>
    <cellStyle name="SAPBEXstdItem 2 3 2 8" xfId="1576"/>
    <cellStyle name="SAPBEXstdItem 2 3 3" xfId="192"/>
    <cellStyle name="SAPBEXstdItem 2 3 3 2" xfId="264"/>
    <cellStyle name="SAPBEXstdItem 2 3 3 2 2" xfId="512"/>
    <cellStyle name="SAPBEXstdItem 2 3 3 2 2 2" xfId="2241"/>
    <cellStyle name="SAPBEXstdItem 2 3 3 2 3" xfId="786"/>
    <cellStyle name="SAPBEXstdItem 2 3 3 2 3 2" xfId="1981"/>
    <cellStyle name="SAPBEXstdItem 2 3 3 2 4" xfId="1174"/>
    <cellStyle name="SAPBEXstdItem 2 3 3 2 5" xfId="1407"/>
    <cellStyle name="SAPBEXstdItem 2 3 3 2 6" xfId="1672"/>
    <cellStyle name="SAPBEXstdItem 2 3 3 3" xfId="270"/>
    <cellStyle name="SAPBEXstdItem 2 3 3 3 2" xfId="518"/>
    <cellStyle name="SAPBEXstdItem 2 3 3 3 2 2" xfId="2247"/>
    <cellStyle name="SAPBEXstdItem 2 3 3 3 3" xfId="792"/>
    <cellStyle name="SAPBEXstdItem 2 3 3 3 3 2" xfId="1987"/>
    <cellStyle name="SAPBEXstdItem 2 3 3 3 4" xfId="1180"/>
    <cellStyle name="SAPBEXstdItem 2 3 3 3 5" xfId="1413"/>
    <cellStyle name="SAPBEXstdItem 2 3 3 3 6" xfId="1678"/>
    <cellStyle name="SAPBEXstdItem 2 3 3 4" xfId="440"/>
    <cellStyle name="SAPBEXstdItem 2 3 3 4 2" xfId="961"/>
    <cellStyle name="SAPBEXstdItem 2 3 3 5" xfId="714"/>
    <cellStyle name="SAPBEXstdItem 2 3 3 5 2" xfId="1909"/>
    <cellStyle name="SAPBEXstdItem 2 3 3 6" xfId="1102"/>
    <cellStyle name="SAPBEXstdItem 2 3 3 6 2" xfId="2169"/>
    <cellStyle name="SAPBEXstdItem 2 3 3 7" xfId="1282"/>
    <cellStyle name="SAPBEXstdItem 2 3 3 8" xfId="1600"/>
    <cellStyle name="SAPBEXstdItem 2 3 4" xfId="144"/>
    <cellStyle name="SAPBEXstdItem 2 3 4 2" xfId="392"/>
    <cellStyle name="SAPBEXstdItem 2 3 4 2 2" xfId="2121"/>
    <cellStyle name="SAPBEXstdItem 2 3 4 3" xfId="666"/>
    <cellStyle name="SAPBEXstdItem 2 3 4 3 2" xfId="1861"/>
    <cellStyle name="SAPBEXstdItem 2 3 4 4" xfId="1054"/>
    <cellStyle name="SAPBEXstdItem 2 3 4 5" xfId="1312"/>
    <cellStyle name="SAPBEXstdItem 2 3 4 6" xfId="1552"/>
    <cellStyle name="SAPBEXstdItem 2 3 5" xfId="216"/>
    <cellStyle name="SAPBEXstdItem 2 3 5 2" xfId="464"/>
    <cellStyle name="SAPBEXstdItem 2 3 5 2 2" xfId="2193"/>
    <cellStyle name="SAPBEXstdItem 2 3 5 3" xfId="738"/>
    <cellStyle name="SAPBEXstdItem 2 3 5 3 2" xfId="1933"/>
    <cellStyle name="SAPBEXstdItem 2 3 5 4" xfId="1126"/>
    <cellStyle name="SAPBEXstdItem 2 3 5 5" xfId="1359"/>
    <cellStyle name="SAPBEXstdItem 2 3 5 6" xfId="1624"/>
    <cellStyle name="SAPBEXstdItem 2 3 6" xfId="283"/>
    <cellStyle name="SAPBEXstdItem 2 3 6 2" xfId="531"/>
    <cellStyle name="SAPBEXstdItem 2 3 6 2 2" xfId="2260"/>
    <cellStyle name="SAPBEXstdItem 2 3 6 3" xfId="805"/>
    <cellStyle name="SAPBEXstdItem 2 3 6 3 2" xfId="2000"/>
    <cellStyle name="SAPBEXstdItem 2 3 6 4" xfId="1193"/>
    <cellStyle name="SAPBEXstdItem 2 3 6 5" xfId="1426"/>
    <cellStyle name="SAPBEXstdItem 2 3 6 6" xfId="1691"/>
    <cellStyle name="SAPBEXstdItem 2 3 7" xfId="349"/>
    <cellStyle name="SAPBEXstdItem 2 3 7 2" xfId="959"/>
    <cellStyle name="SAPBEXstdItem 2 3 8" xfId="623"/>
    <cellStyle name="SAPBEXstdItem 2 3 8 2" xfId="1818"/>
    <cellStyle name="SAPBEXstdItem 2 3 9" xfId="1011"/>
    <cellStyle name="SAPBEXstdItem 2 4" xfId="152"/>
    <cellStyle name="SAPBEXstdItem 2 4 2" xfId="224"/>
    <cellStyle name="SAPBEXstdItem 2 4 2 2" xfId="472"/>
    <cellStyle name="SAPBEXstdItem 2 4 2 2 2" xfId="2201"/>
    <cellStyle name="SAPBEXstdItem 2 4 2 3" xfId="746"/>
    <cellStyle name="SAPBEXstdItem 2 4 2 3 2" xfId="1941"/>
    <cellStyle name="SAPBEXstdItem 2 4 2 4" xfId="1134"/>
    <cellStyle name="SAPBEXstdItem 2 4 2 5" xfId="1367"/>
    <cellStyle name="SAPBEXstdItem 2 4 2 6" xfId="1632"/>
    <cellStyle name="SAPBEXstdItem 2 4 3" xfId="279"/>
    <cellStyle name="SAPBEXstdItem 2 4 3 2" xfId="527"/>
    <cellStyle name="SAPBEXstdItem 2 4 3 2 2" xfId="2256"/>
    <cellStyle name="SAPBEXstdItem 2 4 3 3" xfId="801"/>
    <cellStyle name="SAPBEXstdItem 2 4 3 3 2" xfId="1996"/>
    <cellStyle name="SAPBEXstdItem 2 4 3 4" xfId="1189"/>
    <cellStyle name="SAPBEXstdItem 2 4 3 5" xfId="1422"/>
    <cellStyle name="SAPBEXstdItem 2 4 3 6" xfId="1687"/>
    <cellStyle name="SAPBEXstdItem 2 4 4" xfId="400"/>
    <cellStyle name="SAPBEXstdItem 2 4 4 2" xfId="962"/>
    <cellStyle name="SAPBEXstdItem 2 4 5" xfId="674"/>
    <cellStyle name="SAPBEXstdItem 2 4 5 2" xfId="1869"/>
    <cellStyle name="SAPBEXstdItem 2 4 6" xfId="1062"/>
    <cellStyle name="SAPBEXstdItem 2 4 6 2" xfId="2129"/>
    <cellStyle name="SAPBEXstdItem 2 4 7" xfId="1304"/>
    <cellStyle name="SAPBEXstdItem 2 4 8" xfId="1560"/>
    <cellStyle name="SAPBEXstdItem 2 5" xfId="176"/>
    <cellStyle name="SAPBEXstdItem 2 5 2" xfId="248"/>
    <cellStyle name="SAPBEXstdItem 2 5 2 2" xfId="496"/>
    <cellStyle name="SAPBEXstdItem 2 5 2 2 2" xfId="2225"/>
    <cellStyle name="SAPBEXstdItem 2 5 2 3" xfId="770"/>
    <cellStyle name="SAPBEXstdItem 2 5 2 3 2" xfId="1965"/>
    <cellStyle name="SAPBEXstdItem 2 5 2 4" xfId="1158"/>
    <cellStyle name="SAPBEXstdItem 2 5 2 5" xfId="1391"/>
    <cellStyle name="SAPBEXstdItem 2 5 2 6" xfId="1656"/>
    <cellStyle name="SAPBEXstdItem 2 5 3" xfId="296"/>
    <cellStyle name="SAPBEXstdItem 2 5 3 2" xfId="544"/>
    <cellStyle name="SAPBEXstdItem 2 5 3 2 2" xfId="2273"/>
    <cellStyle name="SAPBEXstdItem 2 5 3 3" xfId="818"/>
    <cellStyle name="SAPBEXstdItem 2 5 3 3 2" xfId="2013"/>
    <cellStyle name="SAPBEXstdItem 2 5 3 4" xfId="1206"/>
    <cellStyle name="SAPBEXstdItem 2 5 3 5" xfId="1439"/>
    <cellStyle name="SAPBEXstdItem 2 5 3 6" xfId="1704"/>
    <cellStyle name="SAPBEXstdItem 2 5 4" xfId="424"/>
    <cellStyle name="SAPBEXstdItem 2 5 4 2" xfId="963"/>
    <cellStyle name="SAPBEXstdItem 2 5 5" xfId="698"/>
    <cellStyle name="SAPBEXstdItem 2 5 5 2" xfId="1893"/>
    <cellStyle name="SAPBEXstdItem 2 5 6" xfId="1086"/>
    <cellStyle name="SAPBEXstdItem 2 5 6 2" xfId="2153"/>
    <cellStyle name="SAPBEXstdItem 2 5 7" xfId="1263"/>
    <cellStyle name="SAPBEXstdItem 2 5 8" xfId="1584"/>
    <cellStyle name="SAPBEXstdItem 2 6" xfId="128"/>
    <cellStyle name="SAPBEXstdItem 2 6 2" xfId="376"/>
    <cellStyle name="SAPBEXstdItem 2 6 2 2" xfId="2105"/>
    <cellStyle name="SAPBEXstdItem 2 6 3" xfId="650"/>
    <cellStyle name="SAPBEXstdItem 2 6 3 2" xfId="1845"/>
    <cellStyle name="SAPBEXstdItem 2 6 4" xfId="1038"/>
    <cellStyle name="SAPBEXstdItem 2 6 5" xfId="1327"/>
    <cellStyle name="SAPBEXstdItem 2 6 6" xfId="1536"/>
    <cellStyle name="SAPBEXstdItem 2 7" xfId="200"/>
    <cellStyle name="SAPBEXstdItem 2 7 2" xfId="448"/>
    <cellStyle name="SAPBEXstdItem 2 7 2 2" xfId="2177"/>
    <cellStyle name="SAPBEXstdItem 2 7 3" xfId="722"/>
    <cellStyle name="SAPBEXstdItem 2 7 3 2" xfId="1917"/>
    <cellStyle name="SAPBEXstdItem 2 7 4" xfId="1110"/>
    <cellStyle name="SAPBEXstdItem 2 7 5" xfId="1289"/>
    <cellStyle name="SAPBEXstdItem 2 7 6" xfId="1608"/>
    <cellStyle name="SAPBEXstdItem 2 8" xfId="330"/>
    <cellStyle name="SAPBEXstdItem 2 8 2" xfId="578"/>
    <cellStyle name="SAPBEXstdItem 2 8 2 2" xfId="2307"/>
    <cellStyle name="SAPBEXstdItem 2 8 3" xfId="852"/>
    <cellStyle name="SAPBEXstdItem 2 8 3 2" xfId="2047"/>
    <cellStyle name="SAPBEXstdItem 2 8 4" xfId="1240"/>
    <cellStyle name="SAPBEXstdItem 2 8 5" xfId="1473"/>
    <cellStyle name="SAPBEXstdItem 2 8 6" xfId="1738"/>
    <cellStyle name="SAPBEXstdItem 2 9" xfId="955"/>
    <cellStyle name="SAPBEXstdItem 3" xfId="97"/>
    <cellStyle name="SAPBEXstdItem 3 10" xfId="1007"/>
    <cellStyle name="SAPBEXstdItem 3 11" xfId="588"/>
    <cellStyle name="SAPBEXstdItem 3 12" xfId="1505"/>
    <cellStyle name="SAPBEXstdItem 3 2" xfId="105"/>
    <cellStyle name="SAPBEXstdItem 3 2 10" xfId="602"/>
    <cellStyle name="SAPBEXstdItem 3 2 11" xfId="1513"/>
    <cellStyle name="SAPBEXstdItem 3 2 2" xfId="172"/>
    <cellStyle name="SAPBEXstdItem 3 2 2 2" xfId="244"/>
    <cellStyle name="SAPBEXstdItem 3 2 2 2 2" xfId="492"/>
    <cellStyle name="SAPBEXstdItem 3 2 2 2 2 2" xfId="2221"/>
    <cellStyle name="SAPBEXstdItem 3 2 2 2 3" xfId="766"/>
    <cellStyle name="SAPBEXstdItem 3 2 2 2 3 2" xfId="1961"/>
    <cellStyle name="SAPBEXstdItem 3 2 2 2 4" xfId="1154"/>
    <cellStyle name="SAPBEXstdItem 3 2 2 2 5" xfId="1387"/>
    <cellStyle name="SAPBEXstdItem 3 2 2 2 6" xfId="1652"/>
    <cellStyle name="SAPBEXstdItem 3 2 2 3" xfId="278"/>
    <cellStyle name="SAPBEXstdItem 3 2 2 3 2" xfId="526"/>
    <cellStyle name="SAPBEXstdItem 3 2 2 3 2 2" xfId="2255"/>
    <cellStyle name="SAPBEXstdItem 3 2 2 3 3" xfId="800"/>
    <cellStyle name="SAPBEXstdItem 3 2 2 3 3 2" xfId="1995"/>
    <cellStyle name="SAPBEXstdItem 3 2 2 3 4" xfId="1188"/>
    <cellStyle name="SAPBEXstdItem 3 2 2 3 5" xfId="1421"/>
    <cellStyle name="SAPBEXstdItem 3 2 2 3 6" xfId="1686"/>
    <cellStyle name="SAPBEXstdItem 3 2 2 4" xfId="420"/>
    <cellStyle name="SAPBEXstdItem 3 2 2 4 2" xfId="966"/>
    <cellStyle name="SAPBEXstdItem 3 2 2 5" xfId="694"/>
    <cellStyle name="SAPBEXstdItem 3 2 2 5 2" xfId="1889"/>
    <cellStyle name="SAPBEXstdItem 3 2 2 6" xfId="1082"/>
    <cellStyle name="SAPBEXstdItem 3 2 2 6 2" xfId="2149"/>
    <cellStyle name="SAPBEXstdItem 3 2 2 7" xfId="1261"/>
    <cellStyle name="SAPBEXstdItem 3 2 2 8" xfId="1580"/>
    <cellStyle name="SAPBEXstdItem 3 2 3" xfId="196"/>
    <cellStyle name="SAPBEXstdItem 3 2 3 2" xfId="268"/>
    <cellStyle name="SAPBEXstdItem 3 2 3 2 2" xfId="516"/>
    <cellStyle name="SAPBEXstdItem 3 2 3 2 2 2" xfId="2245"/>
    <cellStyle name="SAPBEXstdItem 3 2 3 2 3" xfId="790"/>
    <cellStyle name="SAPBEXstdItem 3 2 3 2 3 2" xfId="1985"/>
    <cellStyle name="SAPBEXstdItem 3 2 3 2 4" xfId="1178"/>
    <cellStyle name="SAPBEXstdItem 3 2 3 2 5" xfId="1411"/>
    <cellStyle name="SAPBEXstdItem 3 2 3 2 6" xfId="1676"/>
    <cellStyle name="SAPBEXstdItem 3 2 3 3" xfId="120"/>
    <cellStyle name="SAPBEXstdItem 3 2 3 3 2" xfId="368"/>
    <cellStyle name="SAPBEXstdItem 3 2 3 3 2 2" xfId="2097"/>
    <cellStyle name="SAPBEXstdItem 3 2 3 3 3" xfId="642"/>
    <cellStyle name="SAPBEXstdItem 3 2 3 3 3 2" xfId="1837"/>
    <cellStyle name="SAPBEXstdItem 3 2 3 3 4" xfId="1030"/>
    <cellStyle name="SAPBEXstdItem 3 2 3 3 5" xfId="1335"/>
    <cellStyle name="SAPBEXstdItem 3 2 3 3 6" xfId="1528"/>
    <cellStyle name="SAPBEXstdItem 3 2 3 4" xfId="444"/>
    <cellStyle name="SAPBEXstdItem 3 2 3 4 2" xfId="967"/>
    <cellStyle name="SAPBEXstdItem 3 2 3 5" xfId="718"/>
    <cellStyle name="SAPBEXstdItem 3 2 3 5 2" xfId="1913"/>
    <cellStyle name="SAPBEXstdItem 3 2 3 6" xfId="1106"/>
    <cellStyle name="SAPBEXstdItem 3 2 3 6 2" xfId="2173"/>
    <cellStyle name="SAPBEXstdItem 3 2 3 7" xfId="991"/>
    <cellStyle name="SAPBEXstdItem 3 2 3 8" xfId="1604"/>
    <cellStyle name="SAPBEXstdItem 3 2 4" xfId="148"/>
    <cellStyle name="SAPBEXstdItem 3 2 4 2" xfId="396"/>
    <cellStyle name="SAPBEXstdItem 3 2 4 2 2" xfId="2125"/>
    <cellStyle name="SAPBEXstdItem 3 2 4 3" xfId="670"/>
    <cellStyle name="SAPBEXstdItem 3 2 4 3 2" xfId="1865"/>
    <cellStyle name="SAPBEXstdItem 3 2 4 4" xfId="1058"/>
    <cellStyle name="SAPBEXstdItem 3 2 4 5" xfId="1306"/>
    <cellStyle name="SAPBEXstdItem 3 2 4 6" xfId="1556"/>
    <cellStyle name="SAPBEXstdItem 3 2 5" xfId="220"/>
    <cellStyle name="SAPBEXstdItem 3 2 5 2" xfId="468"/>
    <cellStyle name="SAPBEXstdItem 3 2 5 2 2" xfId="2197"/>
    <cellStyle name="SAPBEXstdItem 3 2 5 3" xfId="742"/>
    <cellStyle name="SAPBEXstdItem 3 2 5 3 2" xfId="1937"/>
    <cellStyle name="SAPBEXstdItem 3 2 5 4" xfId="1130"/>
    <cellStyle name="SAPBEXstdItem 3 2 5 5" xfId="1363"/>
    <cellStyle name="SAPBEXstdItem 3 2 5 6" xfId="1628"/>
    <cellStyle name="SAPBEXstdItem 3 2 6" xfId="308"/>
    <cellStyle name="SAPBEXstdItem 3 2 6 2" xfId="556"/>
    <cellStyle name="SAPBEXstdItem 3 2 6 2 2" xfId="2285"/>
    <cellStyle name="SAPBEXstdItem 3 2 6 3" xfId="830"/>
    <cellStyle name="SAPBEXstdItem 3 2 6 3 2" xfId="2025"/>
    <cellStyle name="SAPBEXstdItem 3 2 6 4" xfId="1218"/>
    <cellStyle name="SAPBEXstdItem 3 2 6 5" xfId="1451"/>
    <cellStyle name="SAPBEXstdItem 3 2 6 6" xfId="1716"/>
    <cellStyle name="SAPBEXstdItem 3 2 7" xfId="353"/>
    <cellStyle name="SAPBEXstdItem 3 2 7 2" xfId="965"/>
    <cellStyle name="SAPBEXstdItem 3 2 8" xfId="627"/>
    <cellStyle name="SAPBEXstdItem 3 2 8 2" xfId="1822"/>
    <cellStyle name="SAPBEXstdItem 3 2 9" xfId="1015"/>
    <cellStyle name="SAPBEXstdItem 3 3" xfId="164"/>
    <cellStyle name="SAPBEXstdItem 3 3 2" xfId="236"/>
    <cellStyle name="SAPBEXstdItem 3 3 2 2" xfId="484"/>
    <cellStyle name="SAPBEXstdItem 3 3 2 2 2" xfId="2213"/>
    <cellStyle name="SAPBEXstdItem 3 3 2 3" xfId="758"/>
    <cellStyle name="SAPBEXstdItem 3 3 2 3 2" xfId="1953"/>
    <cellStyle name="SAPBEXstdItem 3 3 2 4" xfId="1146"/>
    <cellStyle name="SAPBEXstdItem 3 3 2 5" xfId="1379"/>
    <cellStyle name="SAPBEXstdItem 3 3 2 6" xfId="1644"/>
    <cellStyle name="SAPBEXstdItem 3 3 3" xfId="282"/>
    <cellStyle name="SAPBEXstdItem 3 3 3 2" xfId="530"/>
    <cellStyle name="SAPBEXstdItem 3 3 3 2 2" xfId="2259"/>
    <cellStyle name="SAPBEXstdItem 3 3 3 3" xfId="804"/>
    <cellStyle name="SAPBEXstdItem 3 3 3 3 2" xfId="1999"/>
    <cellStyle name="SAPBEXstdItem 3 3 3 4" xfId="1192"/>
    <cellStyle name="SAPBEXstdItem 3 3 3 5" xfId="1425"/>
    <cellStyle name="SAPBEXstdItem 3 3 3 6" xfId="1690"/>
    <cellStyle name="SAPBEXstdItem 3 3 4" xfId="412"/>
    <cellStyle name="SAPBEXstdItem 3 3 4 2" xfId="968"/>
    <cellStyle name="SAPBEXstdItem 3 3 5" xfId="686"/>
    <cellStyle name="SAPBEXstdItem 3 3 5 2" xfId="1881"/>
    <cellStyle name="SAPBEXstdItem 3 3 6" xfId="1074"/>
    <cellStyle name="SAPBEXstdItem 3 3 6 2" xfId="2141"/>
    <cellStyle name="SAPBEXstdItem 3 3 7" xfId="1297"/>
    <cellStyle name="SAPBEXstdItem 3 3 8" xfId="1572"/>
    <cellStyle name="SAPBEXstdItem 3 4" xfId="188"/>
    <cellStyle name="SAPBEXstdItem 3 4 2" xfId="260"/>
    <cellStyle name="SAPBEXstdItem 3 4 2 2" xfId="508"/>
    <cellStyle name="SAPBEXstdItem 3 4 2 2 2" xfId="2237"/>
    <cellStyle name="SAPBEXstdItem 3 4 2 3" xfId="782"/>
    <cellStyle name="SAPBEXstdItem 3 4 2 3 2" xfId="1977"/>
    <cellStyle name="SAPBEXstdItem 3 4 2 4" xfId="1170"/>
    <cellStyle name="SAPBEXstdItem 3 4 2 5" xfId="1403"/>
    <cellStyle name="SAPBEXstdItem 3 4 2 6" xfId="1668"/>
    <cellStyle name="SAPBEXstdItem 3 4 3" xfId="285"/>
    <cellStyle name="SAPBEXstdItem 3 4 3 2" xfId="533"/>
    <cellStyle name="SAPBEXstdItem 3 4 3 2 2" xfId="2262"/>
    <cellStyle name="SAPBEXstdItem 3 4 3 3" xfId="807"/>
    <cellStyle name="SAPBEXstdItem 3 4 3 3 2" xfId="2002"/>
    <cellStyle name="SAPBEXstdItem 3 4 3 4" xfId="1195"/>
    <cellStyle name="SAPBEXstdItem 3 4 3 5" xfId="1428"/>
    <cellStyle name="SAPBEXstdItem 3 4 3 6" xfId="1693"/>
    <cellStyle name="SAPBEXstdItem 3 4 4" xfId="436"/>
    <cellStyle name="SAPBEXstdItem 3 4 4 2" xfId="969"/>
    <cellStyle name="SAPBEXstdItem 3 4 5" xfId="710"/>
    <cellStyle name="SAPBEXstdItem 3 4 5 2" xfId="1905"/>
    <cellStyle name="SAPBEXstdItem 3 4 6" xfId="1098"/>
    <cellStyle name="SAPBEXstdItem 3 4 6 2" xfId="2165"/>
    <cellStyle name="SAPBEXstdItem 3 4 7" xfId="1279"/>
    <cellStyle name="SAPBEXstdItem 3 4 8" xfId="1596"/>
    <cellStyle name="SAPBEXstdItem 3 5" xfId="140"/>
    <cellStyle name="SAPBEXstdItem 3 5 2" xfId="388"/>
    <cellStyle name="SAPBEXstdItem 3 5 2 2" xfId="2117"/>
    <cellStyle name="SAPBEXstdItem 3 5 3" xfId="662"/>
    <cellStyle name="SAPBEXstdItem 3 5 3 2" xfId="1857"/>
    <cellStyle name="SAPBEXstdItem 3 5 4" xfId="1050"/>
    <cellStyle name="SAPBEXstdItem 3 5 5" xfId="1317"/>
    <cellStyle name="SAPBEXstdItem 3 5 6" xfId="1548"/>
    <cellStyle name="SAPBEXstdItem 3 6" xfId="212"/>
    <cellStyle name="SAPBEXstdItem 3 6 2" xfId="460"/>
    <cellStyle name="SAPBEXstdItem 3 6 2 2" xfId="2189"/>
    <cellStyle name="SAPBEXstdItem 3 6 3" xfId="734"/>
    <cellStyle name="SAPBEXstdItem 3 6 3 2" xfId="1929"/>
    <cellStyle name="SAPBEXstdItem 3 6 4" xfId="1122"/>
    <cellStyle name="SAPBEXstdItem 3 6 5" xfId="1355"/>
    <cellStyle name="SAPBEXstdItem 3 6 6" xfId="1620"/>
    <cellStyle name="SAPBEXstdItem 3 7" xfId="305"/>
    <cellStyle name="SAPBEXstdItem 3 7 2" xfId="553"/>
    <cellStyle name="SAPBEXstdItem 3 7 2 2" xfId="2282"/>
    <cellStyle name="SAPBEXstdItem 3 7 3" xfId="827"/>
    <cellStyle name="SAPBEXstdItem 3 7 3 2" xfId="2022"/>
    <cellStyle name="SAPBEXstdItem 3 7 4" xfId="1215"/>
    <cellStyle name="SAPBEXstdItem 3 7 5" xfId="1448"/>
    <cellStyle name="SAPBEXstdItem 3 7 6" xfId="1713"/>
    <cellStyle name="SAPBEXstdItem 3 8" xfId="345"/>
    <cellStyle name="SAPBEXstdItem 3 8 2" xfId="964"/>
    <cellStyle name="SAPBEXstdItem 3 9" xfId="619"/>
    <cellStyle name="SAPBEXstdItem 3 9 2" xfId="1814"/>
    <cellStyle name="SAPBEXstdItem 4" xfId="89"/>
    <cellStyle name="SAPBEXstdItem 4 10" xfId="1246"/>
    <cellStyle name="SAPBEXstdItem 4 11" xfId="1497"/>
    <cellStyle name="SAPBEXstdItem 4 2" xfId="156"/>
    <cellStyle name="SAPBEXstdItem 4 2 2" xfId="228"/>
    <cellStyle name="SAPBEXstdItem 4 2 2 2" xfId="476"/>
    <cellStyle name="SAPBEXstdItem 4 2 2 2 2" xfId="2205"/>
    <cellStyle name="SAPBEXstdItem 4 2 2 3" xfId="750"/>
    <cellStyle name="SAPBEXstdItem 4 2 2 3 2" xfId="1945"/>
    <cellStyle name="SAPBEXstdItem 4 2 2 4" xfId="1138"/>
    <cellStyle name="SAPBEXstdItem 4 2 2 5" xfId="1371"/>
    <cellStyle name="SAPBEXstdItem 4 2 2 6" xfId="1636"/>
    <cellStyle name="SAPBEXstdItem 4 2 3" xfId="318"/>
    <cellStyle name="SAPBEXstdItem 4 2 3 2" xfId="566"/>
    <cellStyle name="SAPBEXstdItem 4 2 3 2 2" xfId="2295"/>
    <cellStyle name="SAPBEXstdItem 4 2 3 3" xfId="840"/>
    <cellStyle name="SAPBEXstdItem 4 2 3 3 2" xfId="2035"/>
    <cellStyle name="SAPBEXstdItem 4 2 3 4" xfId="1228"/>
    <cellStyle name="SAPBEXstdItem 4 2 3 5" xfId="1461"/>
    <cellStyle name="SAPBEXstdItem 4 2 3 6" xfId="1726"/>
    <cellStyle name="SAPBEXstdItem 4 2 4" xfId="404"/>
    <cellStyle name="SAPBEXstdItem 4 2 4 2" xfId="971"/>
    <cellStyle name="SAPBEXstdItem 4 2 5" xfId="678"/>
    <cellStyle name="SAPBEXstdItem 4 2 5 2" xfId="1873"/>
    <cellStyle name="SAPBEXstdItem 4 2 6" xfId="1066"/>
    <cellStyle name="SAPBEXstdItem 4 2 6 2" xfId="2133"/>
    <cellStyle name="SAPBEXstdItem 4 2 7" xfId="595"/>
    <cellStyle name="SAPBEXstdItem 4 2 8" xfId="1564"/>
    <cellStyle name="SAPBEXstdItem 4 3" xfId="180"/>
    <cellStyle name="SAPBEXstdItem 4 3 2" xfId="252"/>
    <cellStyle name="SAPBEXstdItem 4 3 2 2" xfId="500"/>
    <cellStyle name="SAPBEXstdItem 4 3 2 2 2" xfId="2229"/>
    <cellStyle name="SAPBEXstdItem 4 3 2 3" xfId="774"/>
    <cellStyle name="SAPBEXstdItem 4 3 2 3 2" xfId="1969"/>
    <cellStyle name="SAPBEXstdItem 4 3 2 4" xfId="1162"/>
    <cellStyle name="SAPBEXstdItem 4 3 2 5" xfId="1395"/>
    <cellStyle name="SAPBEXstdItem 4 3 2 6" xfId="1660"/>
    <cellStyle name="SAPBEXstdItem 4 3 3" xfId="331"/>
    <cellStyle name="SAPBEXstdItem 4 3 3 2" xfId="579"/>
    <cellStyle name="SAPBEXstdItem 4 3 3 2 2" xfId="2308"/>
    <cellStyle name="SAPBEXstdItem 4 3 3 3" xfId="853"/>
    <cellStyle name="SAPBEXstdItem 4 3 3 3 2" xfId="2048"/>
    <cellStyle name="SAPBEXstdItem 4 3 3 4" xfId="1241"/>
    <cellStyle name="SAPBEXstdItem 4 3 3 5" xfId="1474"/>
    <cellStyle name="SAPBEXstdItem 4 3 3 6" xfId="1739"/>
    <cellStyle name="SAPBEXstdItem 4 3 4" xfId="428"/>
    <cellStyle name="SAPBEXstdItem 4 3 4 2" xfId="972"/>
    <cellStyle name="SAPBEXstdItem 4 3 5" xfId="702"/>
    <cellStyle name="SAPBEXstdItem 4 3 5 2" xfId="1897"/>
    <cellStyle name="SAPBEXstdItem 4 3 6" xfId="1090"/>
    <cellStyle name="SAPBEXstdItem 4 3 6 2" xfId="2157"/>
    <cellStyle name="SAPBEXstdItem 4 3 7" xfId="1260"/>
    <cellStyle name="SAPBEXstdItem 4 3 8" xfId="1588"/>
    <cellStyle name="SAPBEXstdItem 4 4" xfId="132"/>
    <cellStyle name="SAPBEXstdItem 4 4 2" xfId="380"/>
    <cellStyle name="SAPBEXstdItem 4 4 2 2" xfId="2109"/>
    <cellStyle name="SAPBEXstdItem 4 4 3" xfId="654"/>
    <cellStyle name="SAPBEXstdItem 4 4 3 2" xfId="1849"/>
    <cellStyle name="SAPBEXstdItem 4 4 4" xfId="1042"/>
    <cellStyle name="SAPBEXstdItem 4 4 5" xfId="586"/>
    <cellStyle name="SAPBEXstdItem 4 4 6" xfId="1540"/>
    <cellStyle name="SAPBEXstdItem 4 5" xfId="204"/>
    <cellStyle name="SAPBEXstdItem 4 5 2" xfId="452"/>
    <cellStyle name="SAPBEXstdItem 4 5 2 2" xfId="2181"/>
    <cellStyle name="SAPBEXstdItem 4 5 3" xfId="726"/>
    <cellStyle name="SAPBEXstdItem 4 5 3 2" xfId="1921"/>
    <cellStyle name="SAPBEXstdItem 4 5 4" xfId="1114"/>
    <cellStyle name="SAPBEXstdItem 4 5 5" xfId="599"/>
    <cellStyle name="SAPBEXstdItem 4 5 6" xfId="1612"/>
    <cellStyle name="SAPBEXstdItem 4 6" xfId="302"/>
    <cellStyle name="SAPBEXstdItem 4 6 2" xfId="550"/>
    <cellStyle name="SAPBEXstdItem 4 6 2 2" xfId="2279"/>
    <cellStyle name="SAPBEXstdItem 4 6 3" xfId="824"/>
    <cellStyle name="SAPBEXstdItem 4 6 3 2" xfId="2019"/>
    <cellStyle name="SAPBEXstdItem 4 6 4" xfId="1212"/>
    <cellStyle name="SAPBEXstdItem 4 6 5" xfId="1445"/>
    <cellStyle name="SAPBEXstdItem 4 6 6" xfId="1710"/>
    <cellStyle name="SAPBEXstdItem 4 7" xfId="337"/>
    <cellStyle name="SAPBEXstdItem 4 7 2" xfId="970"/>
    <cellStyle name="SAPBEXstdItem 4 8" xfId="611"/>
    <cellStyle name="SAPBEXstdItem 4 8 2" xfId="1806"/>
    <cellStyle name="SAPBEXstdItem 4 9" xfId="999"/>
    <cellStyle name="SAPBEXstdItem 5" xfId="114"/>
    <cellStyle name="SAPBEXstdItem 5 2" xfId="362"/>
    <cellStyle name="SAPBEXstdItem 5 2 2" xfId="2091"/>
    <cellStyle name="SAPBEXstdItem 5 3" xfId="636"/>
    <cellStyle name="SAPBEXstdItem 5 3 2" xfId="1831"/>
    <cellStyle name="SAPBEXstdItem 5 4" xfId="1024"/>
    <cellStyle name="SAPBEXstdItem 5 5" xfId="1340"/>
    <cellStyle name="SAPBEXstdItem 5 6" xfId="1522"/>
    <cellStyle name="SAPBEXstdItem 6" xfId="118"/>
    <cellStyle name="SAPBEXstdItem 6 2" xfId="366"/>
    <cellStyle name="SAPBEXstdItem 6 2 2" xfId="2095"/>
    <cellStyle name="SAPBEXstdItem 6 3" xfId="640"/>
    <cellStyle name="SAPBEXstdItem 6 3 2" xfId="1835"/>
    <cellStyle name="SAPBEXstdItem 6 4" xfId="1028"/>
    <cellStyle name="SAPBEXstdItem 6 5" xfId="1334"/>
    <cellStyle name="SAPBEXstdItem 6 6" xfId="1526"/>
    <cellStyle name="SAPBEXstdItem 7" xfId="123"/>
    <cellStyle name="SAPBEXstdItem 7 2" xfId="371"/>
    <cellStyle name="SAPBEXstdItem 7 2 2" xfId="2100"/>
    <cellStyle name="SAPBEXstdItem 7 3" xfId="645"/>
    <cellStyle name="SAPBEXstdItem 7 3 2" xfId="1840"/>
    <cellStyle name="SAPBEXstdItem 7 4" xfId="1033"/>
    <cellStyle name="SAPBEXstdItem 7 5" xfId="1331"/>
    <cellStyle name="SAPBEXstdItem 7 6" xfId="1531"/>
    <cellStyle name="SAPBEXstdItem 8" xfId="73"/>
    <cellStyle name="SAPBEXstdItem 8 2" xfId="867"/>
    <cellStyle name="SAPBEXstdItem 8 2 2" xfId="2314"/>
    <cellStyle name="SAPBEXstdItem 8 3" xfId="1253"/>
    <cellStyle name="SAPBEXstdItem 8 3 2" xfId="2060"/>
    <cellStyle name="SAPBEXstdItem 8 4" xfId="1480"/>
    <cellStyle name="SAPBEXstdItem 8 5" xfId="1751"/>
    <cellStyle name="SAPBEXstdItem 9" xfId="902"/>
    <cellStyle name="SAPBEXstdItem 9 2" xfId="1271"/>
    <cellStyle name="SAPBEXstdItem 9 2 2" xfId="2318"/>
    <cellStyle name="SAPBEXstdItem 9 3" xfId="1484"/>
    <cellStyle name="SAPBEXstdItem 9 3 2" xfId="2082"/>
    <cellStyle name="SAPBEXstdItem 9 4" xfId="1773"/>
    <cellStyle name="Standard_Tabelle1" xfId="25"/>
    <cellStyle name="Style 1" xfId="26"/>
    <cellStyle name="Style 1 2" xfId="973"/>
    <cellStyle name="Style 1 3" xfId="1782"/>
    <cellStyle name="Обычный" xfId="0" builtinId="0"/>
    <cellStyle name="Обычный 10" xfId="1"/>
    <cellStyle name="Обычный 10 2" xfId="860"/>
    <cellStyle name="Обычный 11" xfId="12"/>
    <cellStyle name="Обычный 11 2" xfId="16"/>
    <cellStyle name="Обычный 11 2 2" xfId="857"/>
    <cellStyle name="Обычный 11 2 2 2" xfId="2052"/>
    <cellStyle name="Обычный 11 2 2 3" xfId="1743"/>
    <cellStyle name="Обычный 11 2 3" xfId="975"/>
    <cellStyle name="Обычный 11 2 4" xfId="1797"/>
    <cellStyle name="Обычный 11 3" xfId="869"/>
    <cellStyle name="Обычный 11 3 2" xfId="2062"/>
    <cellStyle name="Обычный 11 3 3" xfId="1753"/>
    <cellStyle name="Обычный 11 4" xfId="974"/>
    <cellStyle name="Обычный 11 5" xfId="1775"/>
    <cellStyle name="Обычный 12" xfId="14"/>
    <cellStyle name="Обычный 12 2" xfId="856"/>
    <cellStyle name="Обычный 12 2 2" xfId="2051"/>
    <cellStyle name="Обычный 12 3" xfId="1742"/>
    <cellStyle name="Обычный 13" xfId="40"/>
    <cellStyle name="Обычный 13 2" xfId="895"/>
    <cellStyle name="Обычный 14" xfId="48"/>
    <cellStyle name="Обычный 14 2" xfId="1774"/>
    <cellStyle name="Обычный 15" xfId="56"/>
    <cellStyle name="Обычный 16" xfId="65"/>
    <cellStyle name="Обычный 17" xfId="68"/>
    <cellStyle name="Обычный 18" xfId="582"/>
    <cellStyle name="Обычный 19" xfId="1485"/>
    <cellStyle name="Обычный 2" xfId="2"/>
    <cellStyle name="Обычный 2 2" xfId="27"/>
    <cellStyle name="Обычный 2 2 2" xfId="28"/>
    <cellStyle name="Обычный 2 2 2 2" xfId="37"/>
    <cellStyle name="Обычный 2 2 2 2 2" xfId="46"/>
    <cellStyle name="Обычный 2 2 2 2 2 2" xfId="871"/>
    <cellStyle name="Обычный 2 2 2 2 2 2 2" xfId="2064"/>
    <cellStyle name="Обычный 2 2 2 2 2 3" xfId="1755"/>
    <cellStyle name="Обычный 2 2 2 2 3" xfId="54"/>
    <cellStyle name="Обычный 2 2 2 2 3 2" xfId="978"/>
    <cellStyle name="Обычный 2 2 2 2 4" xfId="62"/>
    <cellStyle name="Обычный 2 2 2 2 4 2" xfId="1785"/>
    <cellStyle name="Обычный 2 2 2 2 5" xfId="75"/>
    <cellStyle name="Обычный 2 2 2 2 6" xfId="591"/>
    <cellStyle name="Обычный 2 2 2 2 7" xfId="1488"/>
    <cellStyle name="Обычный 2 2 2 3" xfId="43"/>
    <cellStyle name="Обычный 2 2 2 3 2" xfId="870"/>
    <cellStyle name="Обычный 2 2 2 3 2 2" xfId="2063"/>
    <cellStyle name="Обычный 2 2 2 3 3" xfId="1754"/>
    <cellStyle name="Обычный 2 2 2 4" xfId="51"/>
    <cellStyle name="Обычный 2 2 2 4 2" xfId="977"/>
    <cellStyle name="Обычный 2 2 2 5" xfId="59"/>
    <cellStyle name="Обычный 2 2 2 5 2" xfId="1784"/>
    <cellStyle name="Обычный 2 2 2 6" xfId="74"/>
    <cellStyle name="Обычный 2 2 2 7" xfId="590"/>
    <cellStyle name="Обычный 2 2 2 8" xfId="1487"/>
    <cellStyle name="Обычный 2 2 3" xfId="858"/>
    <cellStyle name="Обычный 2 2 3 2" xfId="2053"/>
    <cellStyle name="Обычный 2 2 3 3" xfId="1744"/>
    <cellStyle name="Обычный 2 2 4" xfId="976"/>
    <cellStyle name="Обычный 2 2 5" xfId="1783"/>
    <cellStyle name="Обычный 2 3" xfId="36"/>
    <cellStyle name="Обычный 2 3 2" xfId="45"/>
    <cellStyle name="Обычный 2 3 2 2" xfId="872"/>
    <cellStyle name="Обычный 2 3 2 2 2" xfId="2065"/>
    <cellStyle name="Обычный 2 3 2 3" xfId="1756"/>
    <cellStyle name="Обычный 2 3 3" xfId="53"/>
    <cellStyle name="Обычный 2 3 3 2" xfId="979"/>
    <cellStyle name="Обычный 2 3 4" xfId="61"/>
    <cellStyle name="Обычный 2 3 4 2" xfId="1786"/>
    <cellStyle name="Обычный 2 3 5" xfId="76"/>
    <cellStyle name="Обычный 2 3 6" xfId="592"/>
    <cellStyle name="Обычный 2 3 7" xfId="1489"/>
    <cellStyle name="Обычный 2 4" xfId="17"/>
    <cellStyle name="Обычный 2 4 2" xfId="42"/>
    <cellStyle name="Обычный 2 4 2 2" xfId="873"/>
    <cellStyle name="Обычный 2 4 2 2 2" xfId="2066"/>
    <cellStyle name="Обычный 2 4 2 3" xfId="1757"/>
    <cellStyle name="Обычный 2 4 3" xfId="50"/>
    <cellStyle name="Обычный 2 4 3 2" xfId="980"/>
    <cellStyle name="Обычный 2 4 4" xfId="58"/>
    <cellStyle name="Обычный 2 4 4 2" xfId="1787"/>
    <cellStyle name="Обычный 2 4 5" xfId="77"/>
    <cellStyle name="Обычный 2 4 6" xfId="593"/>
    <cellStyle name="Обычный 2 4 7" xfId="1490"/>
    <cellStyle name="Обычный 2 8 2" xfId="66"/>
    <cellStyle name="Обычный 2 8 2 2" xfId="874"/>
    <cellStyle name="Обычный 2 8 2 2 2" xfId="2067"/>
    <cellStyle name="Обычный 2 8 2 2 3" xfId="1758"/>
    <cellStyle name="Обычный 3" xfId="3"/>
    <cellStyle name="Обычный 3 2" xfId="4"/>
    <cellStyle name="Обычный 3 2 2" xfId="30"/>
    <cellStyle name="Обычный 3 2 2 2" xfId="877"/>
    <cellStyle name="Обычный 3 2 2 2 2" xfId="2069"/>
    <cellStyle name="Обычный 3 2 2 2 3" xfId="1760"/>
    <cellStyle name="Обычный 3 2 2 3" xfId="982"/>
    <cellStyle name="Обычный 3 2 2 4" xfId="1789"/>
    <cellStyle name="Обычный 3 2 3" xfId="29"/>
    <cellStyle name="Обычный 3 2 3 2" xfId="878"/>
    <cellStyle name="Обычный 3 2 3 2 2" xfId="2070"/>
    <cellStyle name="Обычный 3 2 3 2 3" xfId="1761"/>
    <cellStyle name="Обычный 3 2 3 3" xfId="983"/>
    <cellStyle name="Обычный 3 2 3 4" xfId="1790"/>
    <cellStyle name="Обычный 3 2 4" xfId="31"/>
    <cellStyle name="Обычный 3 2 4 2" xfId="879"/>
    <cellStyle name="Обычный 3 2 4 2 2" xfId="2071"/>
    <cellStyle name="Обычный 3 2 4 2 3" xfId="1762"/>
    <cellStyle name="Обычный 3 2 4 3" xfId="984"/>
    <cellStyle name="Обычный 3 2 4 4" xfId="1791"/>
    <cellStyle name="Обычный 3 2 5" xfId="876"/>
    <cellStyle name="Обычный 3 2 5 2" xfId="2068"/>
    <cellStyle name="Обычный 3 2 5 3" xfId="1759"/>
    <cellStyle name="Обычный 3 2 6" xfId="981"/>
    <cellStyle name="Обычный 3 2 7" xfId="1788"/>
    <cellStyle name="Обычный 3 3" xfId="32"/>
    <cellStyle name="Обычный 3 3 2" xfId="880"/>
    <cellStyle name="Обычный 3 3 2 2" xfId="2072"/>
    <cellStyle name="Обычный 3 3 2 3" xfId="1763"/>
    <cellStyle name="Обычный 3 3 3" xfId="985"/>
    <cellStyle name="Обычный 3 3 4" xfId="1792"/>
    <cellStyle name="Обычный 3 4" xfId="875"/>
    <cellStyle name="Обычный 4" xfId="5"/>
    <cellStyle name="Обычный 4 2" xfId="881"/>
    <cellStyle name="Обычный 5" xfId="6"/>
    <cellStyle name="Обычный 5 2" xfId="882"/>
    <cellStyle name="Обычный 6" xfId="7"/>
    <cellStyle name="Обычный 6 10" xfId="585"/>
    <cellStyle name="Обычный 6 11" xfId="1486"/>
    <cellStyle name="Обычный 6 2" xfId="11"/>
    <cellStyle name="Обычный 6 2 2" xfId="38"/>
    <cellStyle name="Обычный 6 2 2 2" xfId="47"/>
    <cellStyle name="Обычный 6 2 2 2 2" xfId="885"/>
    <cellStyle name="Обычный 6 2 2 2 2 2" xfId="2075"/>
    <cellStyle name="Обычный 6 2 2 2 3" xfId="1766"/>
    <cellStyle name="Обычный 6 2 2 3" xfId="55"/>
    <cellStyle name="Обычный 6 2 2 3 2" xfId="988"/>
    <cellStyle name="Обычный 6 2 2 4" xfId="63"/>
    <cellStyle name="Обычный 6 2 2 4 2" xfId="1794"/>
    <cellStyle name="Обычный 6 2 2 5" xfId="79"/>
    <cellStyle name="Обычный 6 2 2 6" xfId="601"/>
    <cellStyle name="Обычный 6 2 2 7" xfId="1492"/>
    <cellStyle name="Обычный 6 2 3" xfId="34"/>
    <cellStyle name="Обычный 6 2 3 2" xfId="884"/>
    <cellStyle name="Обычный 6 2 3 2 2" xfId="2074"/>
    <cellStyle name="Обычный 6 2 3 3" xfId="1765"/>
    <cellStyle name="Обычный 6 2 4" xfId="44"/>
    <cellStyle name="Обычный 6 2 4 2" xfId="987"/>
    <cellStyle name="Обычный 6 2 5" xfId="52"/>
    <cellStyle name="Обычный 6 2 5 2" xfId="1793"/>
    <cellStyle name="Обычный 6 2 6" xfId="60"/>
    <cellStyle name="Обычный 6 2 7" xfId="78"/>
    <cellStyle name="Обычный 6 2 8" xfId="600"/>
    <cellStyle name="Обычный 6 2 9" xfId="1491"/>
    <cellStyle name="Обычный 6 3" xfId="13"/>
    <cellStyle name="Обычный 6 3 2" xfId="33"/>
    <cellStyle name="Обычный 6 3 2 2" xfId="886"/>
    <cellStyle name="Обычный 6 3 2 2 2" xfId="2076"/>
    <cellStyle name="Обычный 6 3 2 3" xfId="1767"/>
    <cellStyle name="Обычный 6 4" xfId="15"/>
    <cellStyle name="Обычный 6 4 2" xfId="883"/>
    <cellStyle name="Обычный 6 4 2 2" xfId="2073"/>
    <cellStyle name="Обычный 6 4 3" xfId="1764"/>
    <cellStyle name="Обычный 6 5" xfId="41"/>
    <cellStyle name="Обычный 6 5 2" xfId="986"/>
    <cellStyle name="Обычный 6 6" xfId="49"/>
    <cellStyle name="Обычный 6 6 2" xfId="1776"/>
    <cellStyle name="Обычный 6 7" xfId="57"/>
    <cellStyle name="Обычный 6 8" xfId="67"/>
    <cellStyle name="Обычный 6 9" xfId="69"/>
    <cellStyle name="Обычный 7" xfId="8"/>
    <cellStyle name="Обычный 7 2" xfId="861"/>
    <cellStyle name="Обычный 8" xfId="9"/>
    <cellStyle name="Обычный 8 2" xfId="887"/>
    <cellStyle name="Обычный 9" xfId="10"/>
    <cellStyle name="Обычный 9 2" xfId="35"/>
    <cellStyle name="Обычный 9 2 2" xfId="888"/>
    <cellStyle name="Обычный 9 2 2 2" xfId="2077"/>
    <cellStyle name="Обычный 9 2 3" xfId="1768"/>
    <cellStyle name="Финансовый" xfId="64" builtinId="3"/>
    <cellStyle name="Финансовый 2" xfId="39"/>
    <cellStyle name="Финансовый 2 2" xfId="889"/>
    <cellStyle name="Финансовый 2 2 2" xfId="2078"/>
    <cellStyle name="Финансовый 2 2 3" xfId="1769"/>
    <cellStyle name="Финансовый 2 3" xfId="989"/>
    <cellStyle name="Финансовый 2 4" xfId="1795"/>
    <cellStyle name="Финансовый 3" xfId="80"/>
    <cellStyle name="Финансовый 3 2" xfId="859"/>
    <cellStyle name="Финансовый 3 2 2" xfId="2054"/>
    <cellStyle name="Финансовый 3 3" xfId="1745"/>
    <cellStyle name="Финансовый 4" xfId="605"/>
    <cellStyle name="Финансовый 4 2" xfId="1796"/>
    <cellStyle name="Финансовый 5" xfId="149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80;&#1085;&#1054;&#1090;&#1076;&#1077;&#1083;.&#1070;&#1088;&#1080;&#1081;-TOSH/Documents/&#1040;&#1074;&#1090;&#1086;&#1074;&#1086;&#1089;&#1089;&#1090;&#1072;&#1085;&#1086;&#1074;&#1083;&#1077;&#1085;&#1080;&#1077;/&#1056;&#1072;&#1089;&#1095;&#1077;&#1090;%20&#1087;&#1088;&#1072;&#1081;&#1089;&#1072;%20&#1085;&#1072;%202018%20&#1089;%20&#1086;&#1082;&#1090;&#1103;&#1073;&#1088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AppData/Local/Microsoft/Windows/Temporary%20Internet%20Files/Content.Outlook/2D508E9M/&#1056;&#1072;&#1089;&#1095;&#1077;&#1090;%20&#1087;&#1088;&#1072;&#1081;&#1089;&#1072;%20&#1085;&#1072;%202018%20&#1089;%20&#1086;&#1082;&#1090;&#1103;&#1073;&#1088;&#110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28">
          <cell r="G28">
            <v>800</v>
          </cell>
        </row>
        <row r="30">
          <cell r="G30">
            <v>800</v>
          </cell>
        </row>
        <row r="31">
          <cell r="G31">
            <v>800</v>
          </cell>
        </row>
        <row r="32">
          <cell r="G32">
            <v>960</v>
          </cell>
        </row>
        <row r="33">
          <cell r="G33">
            <v>1200</v>
          </cell>
        </row>
        <row r="36">
          <cell r="G36">
            <v>900</v>
          </cell>
        </row>
        <row r="37">
          <cell r="G37">
            <v>900</v>
          </cell>
        </row>
        <row r="38">
          <cell r="G38">
            <v>900</v>
          </cell>
        </row>
        <row r="40">
          <cell r="G40">
            <v>1000</v>
          </cell>
        </row>
        <row r="43">
          <cell r="G43">
            <v>2100</v>
          </cell>
        </row>
        <row r="65">
          <cell r="G65">
            <v>5000</v>
          </cell>
        </row>
        <row r="66">
          <cell r="G66">
            <v>2500</v>
          </cell>
        </row>
        <row r="67">
          <cell r="G67">
            <v>2500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5">
          <cell r="G5">
            <v>800</v>
          </cell>
        </row>
        <row r="11">
          <cell r="G11">
            <v>840</v>
          </cell>
        </row>
        <row r="12">
          <cell r="G12">
            <v>840</v>
          </cell>
        </row>
        <row r="13">
          <cell r="G13">
            <v>840</v>
          </cell>
        </row>
        <row r="14">
          <cell r="G14">
            <v>840</v>
          </cell>
        </row>
        <row r="15">
          <cell r="G15">
            <v>840</v>
          </cell>
        </row>
        <row r="17">
          <cell r="G17">
            <v>900</v>
          </cell>
        </row>
        <row r="21">
          <cell r="G21">
            <v>800</v>
          </cell>
        </row>
        <row r="22">
          <cell r="G22">
            <v>800</v>
          </cell>
        </row>
        <row r="23">
          <cell r="G23">
            <v>800</v>
          </cell>
        </row>
        <row r="24">
          <cell r="G24">
            <v>800</v>
          </cell>
        </row>
        <row r="25">
          <cell r="G25">
            <v>840</v>
          </cell>
        </row>
        <row r="46">
          <cell r="G46">
            <v>1200</v>
          </cell>
        </row>
        <row r="48">
          <cell r="G48">
            <v>1600</v>
          </cell>
        </row>
        <row r="49">
          <cell r="G49">
            <v>1600</v>
          </cell>
        </row>
        <row r="109">
          <cell r="G109">
            <v>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69"/>
  <sheetViews>
    <sheetView tabSelected="1" view="pageBreakPreview" zoomScale="85" zoomScaleSheetLayoutView="85" workbookViewId="0">
      <selection sqref="A1:F1"/>
    </sheetView>
  </sheetViews>
  <sheetFormatPr defaultColWidth="9.140625" defaultRowHeight="15"/>
  <cols>
    <col min="1" max="1" width="5.42578125" style="2" customWidth="1"/>
    <col min="2" max="2" width="46.42578125" style="4" customWidth="1"/>
    <col min="3" max="3" width="11.140625" style="3" customWidth="1"/>
    <col min="4" max="4" width="8.7109375" style="2" customWidth="1"/>
    <col min="5" max="5" width="10.7109375" style="2" customWidth="1"/>
    <col min="6" max="6" width="12.28515625" style="20" customWidth="1"/>
    <col min="7" max="16384" width="9.140625" style="1"/>
  </cols>
  <sheetData>
    <row r="1" spans="1:6" ht="42" customHeight="1">
      <c r="A1" s="385" t="s">
        <v>821</v>
      </c>
      <c r="B1" s="386"/>
      <c r="C1" s="386"/>
      <c r="D1" s="386"/>
      <c r="E1" s="386"/>
      <c r="F1" s="387"/>
    </row>
    <row r="2" spans="1:6" ht="33">
      <c r="A2" s="172" t="s">
        <v>72</v>
      </c>
      <c r="B2" s="173" t="s">
        <v>71</v>
      </c>
      <c r="C2" s="108" t="s">
        <v>70</v>
      </c>
      <c r="D2" s="108" t="s">
        <v>409</v>
      </c>
      <c r="E2" s="108" t="s">
        <v>410</v>
      </c>
      <c r="F2" s="174" t="s">
        <v>411</v>
      </c>
    </row>
    <row r="3" spans="1:6" ht="16.5">
      <c r="A3" s="373" t="s">
        <v>69</v>
      </c>
      <c r="B3" s="373"/>
      <c r="C3" s="373"/>
      <c r="D3" s="373"/>
      <c r="E3" s="373"/>
      <c r="F3" s="373"/>
    </row>
    <row r="4" spans="1:6" ht="33">
      <c r="A4" s="30">
        <v>1</v>
      </c>
      <c r="B4" s="29" t="s">
        <v>784</v>
      </c>
      <c r="C4" s="30" t="s">
        <v>266</v>
      </c>
      <c r="D4" s="30" t="s">
        <v>173</v>
      </c>
      <c r="E4" s="30">
        <v>1</v>
      </c>
      <c r="F4" s="146">
        <v>800</v>
      </c>
    </row>
    <row r="5" spans="1:6" ht="33">
      <c r="A5" s="30">
        <v>2</v>
      </c>
      <c r="B5" s="29" t="s">
        <v>785</v>
      </c>
      <c r="C5" s="30" t="s">
        <v>266</v>
      </c>
      <c r="D5" s="30" t="s">
        <v>173</v>
      </c>
      <c r="E5" s="30">
        <v>1</v>
      </c>
      <c r="F5" s="146">
        <v>500</v>
      </c>
    </row>
    <row r="6" spans="1:6" ht="16.5">
      <c r="A6" s="373" t="s">
        <v>98</v>
      </c>
      <c r="B6" s="373"/>
      <c r="C6" s="373"/>
      <c r="D6" s="373"/>
      <c r="E6" s="373"/>
      <c r="F6" s="373"/>
    </row>
    <row r="7" spans="1:6" ht="49.5">
      <c r="A7" s="40">
        <v>3</v>
      </c>
      <c r="B7" s="43" t="s">
        <v>813</v>
      </c>
      <c r="C7" s="40" t="s">
        <v>266</v>
      </c>
      <c r="D7" s="40" t="s">
        <v>176</v>
      </c>
      <c r="E7" s="113" t="s">
        <v>84</v>
      </c>
      <c r="F7" s="147">
        <v>1200</v>
      </c>
    </row>
    <row r="8" spans="1:6" ht="49.5">
      <c r="A8" s="40">
        <v>4</v>
      </c>
      <c r="B8" s="43" t="s">
        <v>817</v>
      </c>
      <c r="C8" s="40" t="s">
        <v>266</v>
      </c>
      <c r="D8" s="40" t="s">
        <v>176</v>
      </c>
      <c r="E8" s="113" t="s">
        <v>816</v>
      </c>
      <c r="F8" s="147">
        <v>2000</v>
      </c>
    </row>
    <row r="9" spans="1:6" ht="16.5">
      <c r="A9" s="373" t="s">
        <v>99</v>
      </c>
      <c r="B9" s="373"/>
      <c r="C9" s="373"/>
      <c r="D9" s="373"/>
      <c r="E9" s="373"/>
      <c r="F9" s="373"/>
    </row>
    <row r="10" spans="1:6" ht="16.5">
      <c r="A10" s="87">
        <v>5</v>
      </c>
      <c r="B10" s="41" t="s">
        <v>384</v>
      </c>
      <c r="C10" s="40" t="s">
        <v>174</v>
      </c>
      <c r="D10" s="40" t="s">
        <v>173</v>
      </c>
      <c r="E10" s="87">
        <v>2</v>
      </c>
      <c r="F10" s="156">
        <v>900</v>
      </c>
    </row>
    <row r="11" spans="1:6" ht="16.5">
      <c r="A11" s="87">
        <v>6</v>
      </c>
      <c r="B11" s="43" t="s">
        <v>68</v>
      </c>
      <c r="C11" s="40" t="s">
        <v>174</v>
      </c>
      <c r="D11" s="40" t="s">
        <v>173</v>
      </c>
      <c r="E11" s="40">
        <v>2</v>
      </c>
      <c r="F11" s="156">
        <v>840</v>
      </c>
    </row>
    <row r="12" spans="1:6" ht="16.5">
      <c r="A12" s="87">
        <v>7</v>
      </c>
      <c r="B12" s="43" t="s">
        <v>67</v>
      </c>
      <c r="C12" s="40" t="s">
        <v>174</v>
      </c>
      <c r="D12" s="40" t="s">
        <v>173</v>
      </c>
      <c r="E12" s="40">
        <v>2</v>
      </c>
      <c r="F12" s="156">
        <v>840</v>
      </c>
    </row>
    <row r="13" spans="1:6" ht="16.5">
      <c r="A13" s="87">
        <v>8</v>
      </c>
      <c r="B13" s="43" t="s">
        <v>100</v>
      </c>
      <c r="C13" s="40" t="s">
        <v>174</v>
      </c>
      <c r="D13" s="40" t="s">
        <v>173</v>
      </c>
      <c r="E13" s="40">
        <v>2</v>
      </c>
      <c r="F13" s="156">
        <v>840</v>
      </c>
    </row>
    <row r="14" spans="1:6" ht="16.5">
      <c r="A14" s="87">
        <v>9</v>
      </c>
      <c r="B14" s="43" t="s">
        <v>66</v>
      </c>
      <c r="C14" s="40" t="s">
        <v>174</v>
      </c>
      <c r="D14" s="40" t="s">
        <v>173</v>
      </c>
      <c r="E14" s="40">
        <v>2</v>
      </c>
      <c r="F14" s="156">
        <v>840</v>
      </c>
    </row>
    <row r="15" spans="1:6" ht="16.5">
      <c r="A15" s="87">
        <v>10</v>
      </c>
      <c r="B15" s="43" t="s">
        <v>65</v>
      </c>
      <c r="C15" s="40" t="s">
        <v>174</v>
      </c>
      <c r="D15" s="40" t="s">
        <v>173</v>
      </c>
      <c r="E15" s="40">
        <v>2</v>
      </c>
      <c r="F15" s="156">
        <v>840</v>
      </c>
    </row>
    <row r="16" spans="1:6" ht="16.5">
      <c r="A16" s="87">
        <v>11</v>
      </c>
      <c r="B16" s="43" t="s">
        <v>64</v>
      </c>
      <c r="C16" s="40" t="s">
        <v>174</v>
      </c>
      <c r="D16" s="40" t="s">
        <v>173</v>
      </c>
      <c r="E16" s="40">
        <v>2</v>
      </c>
      <c r="F16" s="156">
        <v>1600</v>
      </c>
    </row>
    <row r="17" spans="1:6" ht="16.5">
      <c r="A17" s="87">
        <v>12</v>
      </c>
      <c r="B17" s="43" t="s">
        <v>49</v>
      </c>
      <c r="C17" s="40" t="s">
        <v>174</v>
      </c>
      <c r="D17" s="40" t="s">
        <v>173</v>
      </c>
      <c r="E17" s="40">
        <v>2</v>
      </c>
      <c r="F17" s="156">
        <v>900</v>
      </c>
    </row>
    <row r="18" spans="1:6" ht="16.5">
      <c r="A18" s="87">
        <v>13</v>
      </c>
      <c r="B18" s="43" t="s">
        <v>101</v>
      </c>
      <c r="C18" s="40" t="s">
        <v>174</v>
      </c>
      <c r="D18" s="40" t="s">
        <v>173</v>
      </c>
      <c r="E18" s="40">
        <v>2</v>
      </c>
      <c r="F18" s="156">
        <v>1000</v>
      </c>
    </row>
    <row r="19" spans="1:6" ht="16.5">
      <c r="A19" s="87">
        <v>14</v>
      </c>
      <c r="B19" s="43" t="s">
        <v>63</v>
      </c>
      <c r="C19" s="40" t="s">
        <v>174</v>
      </c>
      <c r="D19" s="40" t="s">
        <v>173</v>
      </c>
      <c r="E19" s="40">
        <v>2</v>
      </c>
      <c r="F19" s="156">
        <v>1200</v>
      </c>
    </row>
    <row r="20" spans="1:6" ht="16.5">
      <c r="A20" s="87">
        <v>15</v>
      </c>
      <c r="B20" s="43" t="s">
        <v>62</v>
      </c>
      <c r="C20" s="40" t="s">
        <v>174</v>
      </c>
      <c r="D20" s="40" t="s">
        <v>173</v>
      </c>
      <c r="E20" s="40">
        <v>2</v>
      </c>
      <c r="F20" s="156">
        <v>980</v>
      </c>
    </row>
    <row r="21" spans="1:6" ht="16.5">
      <c r="A21" s="87">
        <v>16</v>
      </c>
      <c r="B21" s="43" t="s">
        <v>102</v>
      </c>
      <c r="C21" s="40" t="s">
        <v>174</v>
      </c>
      <c r="D21" s="40" t="s">
        <v>173</v>
      </c>
      <c r="E21" s="40">
        <v>2</v>
      </c>
      <c r="F21" s="156">
        <v>800</v>
      </c>
    </row>
    <row r="22" spans="1:6" ht="16.5">
      <c r="A22" s="87">
        <v>17</v>
      </c>
      <c r="B22" s="43" t="s">
        <v>48</v>
      </c>
      <c r="C22" s="40" t="s">
        <v>174</v>
      </c>
      <c r="D22" s="40" t="s">
        <v>173</v>
      </c>
      <c r="E22" s="40">
        <v>2</v>
      </c>
      <c r="F22" s="156">
        <v>800</v>
      </c>
    </row>
    <row r="23" spans="1:6" ht="16.5">
      <c r="A23" s="87">
        <v>18</v>
      </c>
      <c r="B23" s="43" t="s">
        <v>103</v>
      </c>
      <c r="C23" s="40" t="s">
        <v>174</v>
      </c>
      <c r="D23" s="40" t="s">
        <v>173</v>
      </c>
      <c r="E23" s="40">
        <v>2</v>
      </c>
      <c r="F23" s="156">
        <v>800</v>
      </c>
    </row>
    <row r="24" spans="1:6" ht="16.5">
      <c r="A24" s="87">
        <v>19</v>
      </c>
      <c r="B24" s="43" t="s">
        <v>104</v>
      </c>
      <c r="C24" s="40" t="s">
        <v>174</v>
      </c>
      <c r="D24" s="40" t="s">
        <v>173</v>
      </c>
      <c r="E24" s="40">
        <v>2</v>
      </c>
      <c r="F24" s="156">
        <v>800</v>
      </c>
    </row>
    <row r="25" spans="1:6" ht="16.5">
      <c r="A25" s="87">
        <v>20</v>
      </c>
      <c r="B25" s="43" t="s">
        <v>105</v>
      </c>
      <c r="C25" s="40" t="s">
        <v>174</v>
      </c>
      <c r="D25" s="40" t="s">
        <v>173</v>
      </c>
      <c r="E25" s="40">
        <v>2</v>
      </c>
      <c r="F25" s="156">
        <v>840</v>
      </c>
    </row>
    <row r="26" spans="1:6" ht="16.5">
      <c r="A26" s="87">
        <v>21</v>
      </c>
      <c r="B26" s="43" t="s">
        <v>161</v>
      </c>
      <c r="C26" s="40" t="s">
        <v>174</v>
      </c>
      <c r="D26" s="40" t="s">
        <v>173</v>
      </c>
      <c r="E26" s="40">
        <v>2</v>
      </c>
      <c r="F26" s="156">
        <v>800</v>
      </c>
    </row>
    <row r="27" spans="1:6" ht="16.5">
      <c r="A27" s="87">
        <v>22</v>
      </c>
      <c r="B27" s="43" t="s">
        <v>47</v>
      </c>
      <c r="C27" s="40" t="s">
        <v>174</v>
      </c>
      <c r="D27" s="40" t="s">
        <v>173</v>
      </c>
      <c r="E27" s="40">
        <v>2</v>
      </c>
      <c r="F27" s="156">
        <v>800</v>
      </c>
    </row>
    <row r="28" spans="1:6" ht="16.5">
      <c r="A28" s="87">
        <v>23</v>
      </c>
      <c r="B28" s="43" t="s">
        <v>106</v>
      </c>
      <c r="C28" s="40" t="s">
        <v>174</v>
      </c>
      <c r="D28" s="40" t="s">
        <v>173</v>
      </c>
      <c r="E28" s="40">
        <v>2</v>
      </c>
      <c r="F28" s="156">
        <v>800</v>
      </c>
    </row>
    <row r="29" spans="1:6" ht="33">
      <c r="A29" s="87">
        <v>24</v>
      </c>
      <c r="B29" s="43" t="s">
        <v>107</v>
      </c>
      <c r="C29" s="40" t="s">
        <v>265</v>
      </c>
      <c r="D29" s="40" t="s">
        <v>173</v>
      </c>
      <c r="E29" s="40">
        <v>2</v>
      </c>
      <c r="F29" s="156">
        <v>2000</v>
      </c>
    </row>
    <row r="30" spans="1:6" ht="16.5">
      <c r="A30" s="87">
        <v>25</v>
      </c>
      <c r="B30" s="43" t="s">
        <v>160</v>
      </c>
      <c r="C30" s="40" t="s">
        <v>174</v>
      </c>
      <c r="D30" s="40" t="s">
        <v>173</v>
      </c>
      <c r="E30" s="40">
        <v>2</v>
      </c>
      <c r="F30" s="156">
        <v>800</v>
      </c>
    </row>
    <row r="31" spans="1:6" ht="16.5">
      <c r="A31" s="87">
        <v>26</v>
      </c>
      <c r="B31" s="43" t="s">
        <v>108</v>
      </c>
      <c r="C31" s="40" t="s">
        <v>174</v>
      </c>
      <c r="D31" s="40" t="s">
        <v>173</v>
      </c>
      <c r="E31" s="40">
        <v>2</v>
      </c>
      <c r="F31" s="156">
        <v>800</v>
      </c>
    </row>
    <row r="32" spans="1:6" ht="16.5">
      <c r="A32" s="87">
        <v>27</v>
      </c>
      <c r="B32" s="43" t="s">
        <v>252</v>
      </c>
      <c r="C32" s="40" t="s">
        <v>174</v>
      </c>
      <c r="D32" s="40" t="s">
        <v>173</v>
      </c>
      <c r="E32" s="40">
        <v>2</v>
      </c>
      <c r="F32" s="156">
        <v>960</v>
      </c>
    </row>
    <row r="33" spans="1:6" ht="16.5">
      <c r="A33" s="87">
        <v>28</v>
      </c>
      <c r="B33" s="43" t="s">
        <v>251</v>
      </c>
      <c r="C33" s="40" t="s">
        <v>174</v>
      </c>
      <c r="D33" s="40" t="s">
        <v>173</v>
      </c>
      <c r="E33" s="40">
        <v>2</v>
      </c>
      <c r="F33" s="156">
        <v>1200</v>
      </c>
    </row>
    <row r="34" spans="1:6" ht="16.5">
      <c r="A34" s="87">
        <v>29</v>
      </c>
      <c r="B34" s="43" t="s">
        <v>59</v>
      </c>
      <c r="C34" s="40" t="s">
        <v>174</v>
      </c>
      <c r="D34" s="40" t="s">
        <v>173</v>
      </c>
      <c r="E34" s="40">
        <v>2</v>
      </c>
      <c r="F34" s="156">
        <v>1800</v>
      </c>
    </row>
    <row r="35" spans="1:6" ht="16.5">
      <c r="A35" s="87">
        <v>30</v>
      </c>
      <c r="B35" s="43" t="s">
        <v>58</v>
      </c>
      <c r="C35" s="40" t="s">
        <v>174</v>
      </c>
      <c r="D35" s="40" t="s">
        <v>173</v>
      </c>
      <c r="E35" s="40">
        <v>2</v>
      </c>
      <c r="F35" s="156">
        <v>1800</v>
      </c>
    </row>
    <row r="36" spans="1:6" ht="16.5">
      <c r="A36" s="87">
        <v>31</v>
      </c>
      <c r="B36" s="43" t="s">
        <v>109</v>
      </c>
      <c r="C36" s="40" t="s">
        <v>174</v>
      </c>
      <c r="D36" s="40" t="s">
        <v>173</v>
      </c>
      <c r="E36" s="40">
        <v>2</v>
      </c>
      <c r="F36" s="156">
        <v>900</v>
      </c>
    </row>
    <row r="37" spans="1:6" ht="16.5">
      <c r="A37" s="87">
        <v>32</v>
      </c>
      <c r="B37" s="43" t="s">
        <v>57</v>
      </c>
      <c r="C37" s="40" t="s">
        <v>174</v>
      </c>
      <c r="D37" s="40" t="s">
        <v>173</v>
      </c>
      <c r="E37" s="40">
        <v>2</v>
      </c>
      <c r="F37" s="156">
        <v>900</v>
      </c>
    </row>
    <row r="38" spans="1:6" ht="16.5">
      <c r="A38" s="87">
        <v>33</v>
      </c>
      <c r="B38" s="43" t="s">
        <v>253</v>
      </c>
      <c r="C38" s="40" t="s">
        <v>174</v>
      </c>
      <c r="D38" s="40" t="s">
        <v>173</v>
      </c>
      <c r="E38" s="40">
        <v>2</v>
      </c>
      <c r="F38" s="156">
        <v>900</v>
      </c>
    </row>
    <row r="39" spans="1:6" ht="16.5">
      <c r="A39" s="87">
        <v>34</v>
      </c>
      <c r="B39" s="43" t="s">
        <v>798</v>
      </c>
      <c r="C39" s="40" t="s">
        <v>174</v>
      </c>
      <c r="D39" s="40" t="s">
        <v>173</v>
      </c>
      <c r="E39" s="40">
        <v>2</v>
      </c>
      <c r="F39" s="156">
        <v>1000</v>
      </c>
    </row>
    <row r="40" spans="1:6" ht="16.5">
      <c r="A40" s="87">
        <v>35</v>
      </c>
      <c r="B40" s="43" t="s">
        <v>799</v>
      </c>
      <c r="C40" s="40" t="s">
        <v>174</v>
      </c>
      <c r="D40" s="40" t="s">
        <v>173</v>
      </c>
      <c r="E40" s="40">
        <v>2</v>
      </c>
      <c r="F40" s="156">
        <v>1000</v>
      </c>
    </row>
    <row r="41" spans="1:6" ht="16.5">
      <c r="A41" s="87">
        <v>36</v>
      </c>
      <c r="B41" s="43" t="s">
        <v>802</v>
      </c>
      <c r="C41" s="40" t="s">
        <v>174</v>
      </c>
      <c r="D41" s="40" t="s">
        <v>173</v>
      </c>
      <c r="E41" s="40">
        <v>2</v>
      </c>
      <c r="F41" s="156">
        <v>1700</v>
      </c>
    </row>
    <row r="42" spans="1:6" ht="16.5">
      <c r="A42" s="87">
        <v>37</v>
      </c>
      <c r="B42" s="43" t="s">
        <v>801</v>
      </c>
      <c r="C42" s="40" t="s">
        <v>174</v>
      </c>
      <c r="D42" s="40" t="s">
        <v>173</v>
      </c>
      <c r="E42" s="40">
        <v>2</v>
      </c>
      <c r="F42" s="156">
        <v>1000</v>
      </c>
    </row>
    <row r="43" spans="1:6" ht="16.5">
      <c r="A43" s="87">
        <v>38</v>
      </c>
      <c r="B43" s="43" t="s">
        <v>111</v>
      </c>
      <c r="C43" s="40" t="s">
        <v>174</v>
      </c>
      <c r="D43" s="40" t="s">
        <v>173</v>
      </c>
      <c r="E43" s="40">
        <v>2</v>
      </c>
      <c r="F43" s="156">
        <v>1000</v>
      </c>
    </row>
    <row r="44" spans="1:6" ht="16.5">
      <c r="A44" s="87">
        <v>39</v>
      </c>
      <c r="B44" s="43" t="s">
        <v>56</v>
      </c>
      <c r="C44" s="40" t="s">
        <v>174</v>
      </c>
      <c r="D44" s="40" t="s">
        <v>173</v>
      </c>
      <c r="E44" s="40">
        <v>2</v>
      </c>
      <c r="F44" s="156">
        <v>1600</v>
      </c>
    </row>
    <row r="45" spans="1:6" ht="16.5">
      <c r="A45" s="87">
        <v>40</v>
      </c>
      <c r="B45" s="43" t="s">
        <v>55</v>
      </c>
      <c r="C45" s="40" t="s">
        <v>174</v>
      </c>
      <c r="D45" s="40" t="s">
        <v>173</v>
      </c>
      <c r="E45" s="40">
        <v>2</v>
      </c>
      <c r="F45" s="156">
        <v>1600</v>
      </c>
    </row>
    <row r="46" spans="1:6" ht="16.5">
      <c r="A46" s="87">
        <v>41</v>
      </c>
      <c r="B46" s="43" t="s">
        <v>112</v>
      </c>
      <c r="C46" s="40" t="s">
        <v>174</v>
      </c>
      <c r="D46" s="40" t="s">
        <v>173</v>
      </c>
      <c r="E46" s="40">
        <v>2</v>
      </c>
      <c r="F46" s="156">
        <v>2100</v>
      </c>
    </row>
    <row r="47" spans="1:6" ht="33">
      <c r="A47" s="87">
        <v>42</v>
      </c>
      <c r="B47" s="148" t="s">
        <v>113</v>
      </c>
      <c r="C47" s="40" t="s">
        <v>174</v>
      </c>
      <c r="D47" s="40" t="s">
        <v>173</v>
      </c>
      <c r="E47" s="40">
        <v>2</v>
      </c>
      <c r="F47" s="156">
        <v>1100</v>
      </c>
    </row>
    <row r="48" spans="1:6" ht="33">
      <c r="A48" s="87">
        <v>43</v>
      </c>
      <c r="B48" s="148" t="s">
        <v>339</v>
      </c>
      <c r="C48" s="40" t="s">
        <v>265</v>
      </c>
      <c r="D48" s="40" t="s">
        <v>173</v>
      </c>
      <c r="E48" s="113" t="s">
        <v>84</v>
      </c>
      <c r="F48" s="156">
        <v>4800</v>
      </c>
    </row>
    <row r="49" spans="1:6" ht="16.5">
      <c r="A49" s="87">
        <v>44</v>
      </c>
      <c r="B49" s="43" t="s">
        <v>115</v>
      </c>
      <c r="C49" s="40" t="s">
        <v>174</v>
      </c>
      <c r="D49" s="40" t="s">
        <v>173</v>
      </c>
      <c r="E49" s="40">
        <v>2</v>
      </c>
      <c r="F49" s="156">
        <v>1200</v>
      </c>
    </row>
    <row r="50" spans="1:6" s="7" customFormat="1" ht="16.5">
      <c r="A50" s="87">
        <v>45</v>
      </c>
      <c r="B50" s="43" t="s">
        <v>405</v>
      </c>
      <c r="C50" s="40" t="s">
        <v>174</v>
      </c>
      <c r="D50" s="40" t="s">
        <v>173</v>
      </c>
      <c r="E50" s="113" t="s">
        <v>84</v>
      </c>
      <c r="F50" s="156">
        <v>1500</v>
      </c>
    </row>
    <row r="51" spans="1:6" ht="16.5">
      <c r="A51" s="87">
        <v>46</v>
      </c>
      <c r="B51" s="43" t="s">
        <v>118</v>
      </c>
      <c r="C51" s="40" t="s">
        <v>174</v>
      </c>
      <c r="D51" s="40" t="s">
        <v>173</v>
      </c>
      <c r="E51" s="40">
        <v>2</v>
      </c>
      <c r="F51" s="156">
        <v>1600</v>
      </c>
    </row>
    <row r="52" spans="1:6" ht="16.5">
      <c r="A52" s="87">
        <v>47</v>
      </c>
      <c r="B52" s="43" t="s">
        <v>50</v>
      </c>
      <c r="C52" s="40" t="s">
        <v>174</v>
      </c>
      <c r="D52" s="40" t="s">
        <v>173</v>
      </c>
      <c r="E52" s="40">
        <v>2</v>
      </c>
      <c r="F52" s="156">
        <v>1600</v>
      </c>
    </row>
    <row r="53" spans="1:6" ht="33">
      <c r="A53" s="87">
        <v>48</v>
      </c>
      <c r="B53" s="88" t="s">
        <v>119</v>
      </c>
      <c r="C53" s="40" t="s">
        <v>174</v>
      </c>
      <c r="D53" s="40" t="s">
        <v>173</v>
      </c>
      <c r="E53" s="40">
        <v>7</v>
      </c>
      <c r="F53" s="156">
        <v>3400</v>
      </c>
    </row>
    <row r="54" spans="1:6" ht="20.25" customHeight="1">
      <c r="A54" s="373" t="s">
        <v>120</v>
      </c>
      <c r="B54" s="373"/>
      <c r="C54" s="373"/>
      <c r="D54" s="373"/>
      <c r="E54" s="373"/>
      <c r="F54" s="373"/>
    </row>
    <row r="55" spans="1:6" ht="16.5">
      <c r="A55" s="74">
        <v>49</v>
      </c>
      <c r="B55" s="43" t="s">
        <v>49</v>
      </c>
      <c r="C55" s="40" t="s">
        <v>175</v>
      </c>
      <c r="D55" s="40" t="s">
        <v>173</v>
      </c>
      <c r="E55" s="40">
        <v>2</v>
      </c>
      <c r="F55" s="156">
        <v>1000</v>
      </c>
    </row>
    <row r="56" spans="1:6" ht="16.5">
      <c r="A56" s="74">
        <v>50</v>
      </c>
      <c r="B56" s="43" t="s">
        <v>47</v>
      </c>
      <c r="C56" s="40" t="s">
        <v>175</v>
      </c>
      <c r="D56" s="40" t="s">
        <v>173</v>
      </c>
      <c r="E56" s="40">
        <v>2</v>
      </c>
      <c r="F56" s="156">
        <v>800</v>
      </c>
    </row>
    <row r="57" spans="1:6" ht="13.5" customHeight="1">
      <c r="A57" s="74">
        <v>51</v>
      </c>
      <c r="B57" s="43" t="s">
        <v>161</v>
      </c>
      <c r="C57" s="40" t="s">
        <v>175</v>
      </c>
      <c r="D57" s="40" t="s">
        <v>173</v>
      </c>
      <c r="E57" s="40">
        <v>2</v>
      </c>
      <c r="F57" s="156">
        <v>800</v>
      </c>
    </row>
    <row r="58" spans="1:6" ht="16.5">
      <c r="A58" s="74">
        <v>52</v>
      </c>
      <c r="B58" s="43" t="s">
        <v>105</v>
      </c>
      <c r="C58" s="40" t="s">
        <v>175</v>
      </c>
      <c r="D58" s="40" t="s">
        <v>173</v>
      </c>
      <c r="E58" s="40">
        <v>2</v>
      </c>
      <c r="F58" s="156">
        <v>800</v>
      </c>
    </row>
    <row r="59" spans="1:6" ht="16.5">
      <c r="A59" s="74">
        <v>53</v>
      </c>
      <c r="B59" s="43" t="s">
        <v>121</v>
      </c>
      <c r="C59" s="40" t="s">
        <v>175</v>
      </c>
      <c r="D59" s="40" t="s">
        <v>173</v>
      </c>
      <c r="E59" s="40">
        <v>2</v>
      </c>
      <c r="F59" s="156">
        <v>800</v>
      </c>
    </row>
    <row r="60" spans="1:6" ht="16.5">
      <c r="A60" s="74">
        <v>54</v>
      </c>
      <c r="B60" s="43" t="s">
        <v>109</v>
      </c>
      <c r="C60" s="40" t="s">
        <v>175</v>
      </c>
      <c r="D60" s="40" t="s">
        <v>173</v>
      </c>
      <c r="E60" s="40">
        <v>2</v>
      </c>
      <c r="F60" s="156">
        <v>1000</v>
      </c>
    </row>
    <row r="61" spans="1:6" ht="16.5">
      <c r="A61" s="74">
        <v>55</v>
      </c>
      <c r="B61" s="43" t="s">
        <v>110</v>
      </c>
      <c r="C61" s="40" t="s">
        <v>175</v>
      </c>
      <c r="D61" s="40" t="s">
        <v>173</v>
      </c>
      <c r="E61" s="40">
        <v>2</v>
      </c>
      <c r="F61" s="156">
        <v>1000</v>
      </c>
    </row>
    <row r="62" spans="1:6" ht="16.5">
      <c r="A62" s="74">
        <v>56</v>
      </c>
      <c r="B62" s="76" t="s">
        <v>444</v>
      </c>
      <c r="C62" s="40" t="s">
        <v>175</v>
      </c>
      <c r="D62" s="40" t="s">
        <v>173</v>
      </c>
      <c r="E62" s="75" t="s">
        <v>84</v>
      </c>
      <c r="F62" s="156">
        <v>900</v>
      </c>
    </row>
    <row r="63" spans="1:6" ht="33">
      <c r="A63" s="74">
        <v>57</v>
      </c>
      <c r="B63" s="41" t="s">
        <v>572</v>
      </c>
      <c r="C63" s="40" t="s">
        <v>175</v>
      </c>
      <c r="D63" s="40" t="s">
        <v>173</v>
      </c>
      <c r="E63" s="75" t="s">
        <v>84</v>
      </c>
      <c r="F63" s="156">
        <v>2500</v>
      </c>
    </row>
    <row r="64" spans="1:6" ht="16.5">
      <c r="A64" s="393" t="s">
        <v>458</v>
      </c>
      <c r="B64" s="394"/>
      <c r="C64" s="394"/>
      <c r="D64" s="394"/>
      <c r="E64" s="394"/>
      <c r="F64" s="394"/>
    </row>
    <row r="65" spans="1:6" ht="16.5">
      <c r="A65" s="78">
        <v>58</v>
      </c>
      <c r="B65" s="175" t="s">
        <v>460</v>
      </c>
      <c r="C65" s="169" t="s">
        <v>239</v>
      </c>
      <c r="D65" s="176" t="s">
        <v>173</v>
      </c>
      <c r="E65" s="177">
        <v>3</v>
      </c>
      <c r="F65" s="156">
        <v>6500</v>
      </c>
    </row>
    <row r="66" spans="1:6" ht="16.5">
      <c r="A66" s="389" t="s">
        <v>804</v>
      </c>
      <c r="B66" s="390"/>
      <c r="C66" s="390"/>
      <c r="D66" s="390"/>
      <c r="E66" s="390"/>
      <c r="F66" s="391"/>
    </row>
    <row r="67" spans="1:6" ht="66">
      <c r="A67" s="339">
        <v>59</v>
      </c>
      <c r="B67" s="88" t="s">
        <v>525</v>
      </c>
      <c r="C67" s="40" t="s">
        <v>174</v>
      </c>
      <c r="D67" s="40" t="s">
        <v>173</v>
      </c>
      <c r="E67" s="91" t="s">
        <v>7</v>
      </c>
      <c r="F67" s="340">
        <v>10700</v>
      </c>
    </row>
    <row r="68" spans="1:6" ht="33">
      <c r="A68" s="339">
        <v>60</v>
      </c>
      <c r="B68" s="345" t="s">
        <v>805</v>
      </c>
      <c r="C68" s="344" t="s">
        <v>175</v>
      </c>
      <c r="D68" s="342" t="s">
        <v>176</v>
      </c>
      <c r="E68" s="343" t="s">
        <v>7</v>
      </c>
      <c r="F68" s="341">
        <v>22500</v>
      </c>
    </row>
    <row r="69" spans="1:6" ht="33">
      <c r="A69" s="339">
        <v>61</v>
      </c>
      <c r="B69" s="345" t="s">
        <v>806</v>
      </c>
      <c r="C69" s="344" t="s">
        <v>175</v>
      </c>
      <c r="D69" s="342" t="s">
        <v>173</v>
      </c>
      <c r="E69" s="343" t="s">
        <v>7</v>
      </c>
      <c r="F69" s="341">
        <v>23000</v>
      </c>
    </row>
    <row r="70" spans="1:6" ht="17.25" customHeight="1">
      <c r="A70" s="373" t="s">
        <v>366</v>
      </c>
      <c r="B70" s="373"/>
      <c r="C70" s="373"/>
      <c r="D70" s="373"/>
      <c r="E70" s="373"/>
      <c r="F70" s="373"/>
    </row>
    <row r="71" spans="1:6" ht="33">
      <c r="A71" s="40">
        <v>62</v>
      </c>
      <c r="B71" s="41" t="s">
        <v>365</v>
      </c>
      <c r="C71" s="40" t="s">
        <v>174</v>
      </c>
      <c r="D71" s="40" t="s">
        <v>173</v>
      </c>
      <c r="E71" s="40">
        <v>2</v>
      </c>
      <c r="F71" s="156">
        <v>5000</v>
      </c>
    </row>
    <row r="72" spans="1:6" ht="16.5">
      <c r="A72" s="40">
        <v>63</v>
      </c>
      <c r="B72" s="148" t="s">
        <v>114</v>
      </c>
      <c r="C72" s="40" t="s">
        <v>174</v>
      </c>
      <c r="D72" s="40" t="s">
        <v>173</v>
      </c>
      <c r="E72" s="40">
        <v>2</v>
      </c>
      <c r="F72" s="156">
        <v>2500</v>
      </c>
    </row>
    <row r="73" spans="1:6" ht="16.5">
      <c r="A73" s="40">
        <v>64</v>
      </c>
      <c r="B73" s="148" t="s">
        <v>382</v>
      </c>
      <c r="C73" s="40" t="s">
        <v>174</v>
      </c>
      <c r="D73" s="40" t="s">
        <v>173</v>
      </c>
      <c r="E73" s="40">
        <v>2</v>
      </c>
      <c r="F73" s="156">
        <v>2500</v>
      </c>
    </row>
    <row r="74" spans="1:6" ht="18.75" customHeight="1">
      <c r="A74" s="373" t="s">
        <v>122</v>
      </c>
      <c r="B74" s="373"/>
      <c r="C74" s="373"/>
      <c r="D74" s="373"/>
      <c r="E74" s="373"/>
      <c r="F74" s="373"/>
    </row>
    <row r="75" spans="1:6" ht="33">
      <c r="A75" s="87">
        <v>65</v>
      </c>
      <c r="B75" s="88" t="s">
        <v>123</v>
      </c>
      <c r="C75" s="40" t="s">
        <v>175</v>
      </c>
      <c r="D75" s="40" t="s">
        <v>176</v>
      </c>
      <c r="E75" s="40">
        <v>1</v>
      </c>
      <c r="F75" s="156">
        <v>700</v>
      </c>
    </row>
    <row r="76" spans="1:6" ht="33">
      <c r="A76" s="87">
        <v>66</v>
      </c>
      <c r="B76" s="88" t="s">
        <v>124</v>
      </c>
      <c r="C76" s="40" t="s">
        <v>175</v>
      </c>
      <c r="D76" s="40" t="s">
        <v>176</v>
      </c>
      <c r="E76" s="40">
        <v>1</v>
      </c>
      <c r="F76" s="156">
        <v>700</v>
      </c>
    </row>
    <row r="77" spans="1:6" ht="16.5">
      <c r="A77" s="87">
        <v>67</v>
      </c>
      <c r="B77" s="88" t="s">
        <v>449</v>
      </c>
      <c r="C77" s="40" t="s">
        <v>177</v>
      </c>
      <c r="D77" s="40" t="s">
        <v>176</v>
      </c>
      <c r="E77" s="40">
        <v>1</v>
      </c>
      <c r="F77" s="156">
        <v>1200</v>
      </c>
    </row>
    <row r="78" spans="1:6" ht="49.5">
      <c r="A78" s="87">
        <v>68</v>
      </c>
      <c r="B78" s="88" t="s">
        <v>125</v>
      </c>
      <c r="C78" s="40" t="s">
        <v>277</v>
      </c>
      <c r="D78" s="40" t="s">
        <v>176</v>
      </c>
      <c r="E78" s="40">
        <v>1</v>
      </c>
      <c r="F78" s="156">
        <v>1100</v>
      </c>
    </row>
    <row r="79" spans="1:6" ht="16.5">
      <c r="A79" s="373" t="s">
        <v>319</v>
      </c>
      <c r="B79" s="373"/>
      <c r="C79" s="373"/>
      <c r="D79" s="373"/>
      <c r="E79" s="373"/>
      <c r="F79" s="373"/>
    </row>
    <row r="80" spans="1:6" ht="33">
      <c r="A80" s="87">
        <v>69</v>
      </c>
      <c r="B80" s="43" t="s">
        <v>126</v>
      </c>
      <c r="C80" s="40" t="s">
        <v>174</v>
      </c>
      <c r="D80" s="40" t="s">
        <v>173</v>
      </c>
      <c r="E80" s="40">
        <v>2</v>
      </c>
      <c r="F80" s="156">
        <v>1800</v>
      </c>
    </row>
    <row r="81" spans="1:6" ht="16.5">
      <c r="A81" s="87">
        <v>70</v>
      </c>
      <c r="B81" s="43" t="s">
        <v>127</v>
      </c>
      <c r="C81" s="40" t="s">
        <v>174</v>
      </c>
      <c r="D81" s="40" t="s">
        <v>173</v>
      </c>
      <c r="E81" s="40">
        <v>2</v>
      </c>
      <c r="F81" s="156">
        <v>1800</v>
      </c>
    </row>
    <row r="82" spans="1:6" ht="16.5">
      <c r="A82" s="87">
        <v>71</v>
      </c>
      <c r="B82" s="43" t="s">
        <v>128</v>
      </c>
      <c r="C82" s="40" t="s">
        <v>174</v>
      </c>
      <c r="D82" s="40" t="s">
        <v>173</v>
      </c>
      <c r="E82" s="40">
        <v>2</v>
      </c>
      <c r="F82" s="156">
        <v>1800</v>
      </c>
    </row>
    <row r="83" spans="1:6" ht="16.5">
      <c r="A83" s="87">
        <v>72</v>
      </c>
      <c r="B83" s="43" t="s">
        <v>254</v>
      </c>
      <c r="C83" s="40" t="s">
        <v>174</v>
      </c>
      <c r="D83" s="40" t="s">
        <v>173</v>
      </c>
      <c r="E83" s="40">
        <v>2</v>
      </c>
      <c r="F83" s="156">
        <v>2000</v>
      </c>
    </row>
    <row r="84" spans="1:6" ht="16.5">
      <c r="A84" s="87">
        <v>73</v>
      </c>
      <c r="B84" s="43" t="s">
        <v>255</v>
      </c>
      <c r="C84" s="40" t="s">
        <v>174</v>
      </c>
      <c r="D84" s="40" t="s">
        <v>173</v>
      </c>
      <c r="E84" s="40">
        <v>2</v>
      </c>
      <c r="F84" s="156">
        <v>2000</v>
      </c>
    </row>
    <row r="85" spans="1:6" ht="16.5">
      <c r="A85" s="87">
        <v>74</v>
      </c>
      <c r="B85" s="149" t="s">
        <v>129</v>
      </c>
      <c r="C85" s="40" t="s">
        <v>174</v>
      </c>
      <c r="D85" s="40" t="s">
        <v>173</v>
      </c>
      <c r="E85" s="40">
        <v>2</v>
      </c>
      <c r="F85" s="156">
        <v>2240</v>
      </c>
    </row>
    <row r="86" spans="1:6" ht="16.5">
      <c r="A86" s="87">
        <v>75</v>
      </c>
      <c r="B86" s="149" t="s">
        <v>130</v>
      </c>
      <c r="C86" s="40" t="s">
        <v>174</v>
      </c>
      <c r="D86" s="40" t="s">
        <v>173</v>
      </c>
      <c r="E86" s="40">
        <v>2</v>
      </c>
      <c r="F86" s="156">
        <v>7000</v>
      </c>
    </row>
    <row r="87" spans="1:6" ht="33">
      <c r="A87" s="87">
        <v>76</v>
      </c>
      <c r="B87" s="43" t="s">
        <v>131</v>
      </c>
      <c r="C87" s="40" t="s">
        <v>174</v>
      </c>
      <c r="D87" s="40" t="s">
        <v>173</v>
      </c>
      <c r="E87" s="40">
        <v>2</v>
      </c>
      <c r="F87" s="156">
        <v>2200</v>
      </c>
    </row>
    <row r="88" spans="1:6" ht="16.5">
      <c r="A88" s="87">
        <v>77</v>
      </c>
      <c r="B88" s="149" t="s">
        <v>45</v>
      </c>
      <c r="C88" s="40" t="s">
        <v>174</v>
      </c>
      <c r="D88" s="40" t="s">
        <v>173</v>
      </c>
      <c r="E88" s="40">
        <v>2</v>
      </c>
      <c r="F88" s="156">
        <v>3800</v>
      </c>
    </row>
    <row r="89" spans="1:6" ht="16.5">
      <c r="A89" s="87">
        <v>78</v>
      </c>
      <c r="B89" s="178" t="s">
        <v>371</v>
      </c>
      <c r="C89" s="40" t="s">
        <v>174</v>
      </c>
      <c r="D89" s="40" t="s">
        <v>173</v>
      </c>
      <c r="E89" s="91" t="s">
        <v>7</v>
      </c>
      <c r="F89" s="156">
        <v>5000</v>
      </c>
    </row>
    <row r="90" spans="1:6" ht="16.5">
      <c r="A90" s="87">
        <v>79</v>
      </c>
      <c r="B90" s="43" t="s">
        <v>132</v>
      </c>
      <c r="C90" s="40" t="s">
        <v>174</v>
      </c>
      <c r="D90" s="40" t="s">
        <v>173</v>
      </c>
      <c r="E90" s="40">
        <v>2</v>
      </c>
      <c r="F90" s="156">
        <v>1960</v>
      </c>
    </row>
    <row r="91" spans="1:6" ht="16.5">
      <c r="A91" s="87">
        <v>80</v>
      </c>
      <c r="B91" s="43" t="s">
        <v>133</v>
      </c>
      <c r="C91" s="40" t="s">
        <v>174</v>
      </c>
      <c r="D91" s="40" t="s">
        <v>173</v>
      </c>
      <c r="E91" s="40">
        <v>2</v>
      </c>
      <c r="F91" s="156">
        <v>1960</v>
      </c>
    </row>
    <row r="92" spans="1:6" ht="16.5">
      <c r="A92" s="87">
        <v>81</v>
      </c>
      <c r="B92" s="43" t="s">
        <v>134</v>
      </c>
      <c r="C92" s="40" t="s">
        <v>174</v>
      </c>
      <c r="D92" s="40" t="s">
        <v>173</v>
      </c>
      <c r="E92" s="40">
        <v>2</v>
      </c>
      <c r="F92" s="156">
        <v>1960</v>
      </c>
    </row>
    <row r="93" spans="1:6" ht="16.5">
      <c r="A93" s="87">
        <v>82</v>
      </c>
      <c r="B93" s="43" t="s">
        <v>44</v>
      </c>
      <c r="C93" s="40" t="s">
        <v>174</v>
      </c>
      <c r="D93" s="40" t="s">
        <v>173</v>
      </c>
      <c r="E93" s="40">
        <v>2</v>
      </c>
      <c r="F93" s="156">
        <v>1960</v>
      </c>
    </row>
    <row r="94" spans="1:6" ht="33">
      <c r="A94" s="87">
        <v>83</v>
      </c>
      <c r="B94" s="43" t="s">
        <v>517</v>
      </c>
      <c r="C94" s="40" t="s">
        <v>174</v>
      </c>
      <c r="D94" s="40" t="s">
        <v>173</v>
      </c>
      <c r="E94" s="177">
        <v>3</v>
      </c>
      <c r="F94" s="156">
        <v>4800</v>
      </c>
    </row>
    <row r="95" spans="1:6" ht="16.5">
      <c r="A95" s="87">
        <v>84</v>
      </c>
      <c r="B95" s="88" t="s">
        <v>43</v>
      </c>
      <c r="C95" s="40" t="s">
        <v>174</v>
      </c>
      <c r="D95" s="40" t="s">
        <v>173</v>
      </c>
      <c r="E95" s="40">
        <v>2</v>
      </c>
      <c r="F95" s="156">
        <v>1960</v>
      </c>
    </row>
    <row r="96" spans="1:6" ht="16.5">
      <c r="A96" s="87">
        <v>85</v>
      </c>
      <c r="B96" s="43" t="s">
        <v>42</v>
      </c>
      <c r="C96" s="40" t="s">
        <v>174</v>
      </c>
      <c r="D96" s="40" t="s">
        <v>173</v>
      </c>
      <c r="E96" s="40">
        <v>2</v>
      </c>
      <c r="F96" s="156">
        <v>1960</v>
      </c>
    </row>
    <row r="97" spans="1:6" ht="16.5">
      <c r="A97" s="87">
        <v>86</v>
      </c>
      <c r="B97" s="43" t="s">
        <v>256</v>
      </c>
      <c r="C97" s="40" t="s">
        <v>174</v>
      </c>
      <c r="D97" s="40" t="s">
        <v>173</v>
      </c>
      <c r="E97" s="113" t="s">
        <v>7</v>
      </c>
      <c r="F97" s="156">
        <v>2520</v>
      </c>
    </row>
    <row r="98" spans="1:6" ht="16.5">
      <c r="A98" s="87">
        <v>87</v>
      </c>
      <c r="B98" s="43" t="s">
        <v>41</v>
      </c>
      <c r="C98" s="40" t="s">
        <v>174</v>
      </c>
      <c r="D98" s="40" t="s">
        <v>173</v>
      </c>
      <c r="E98" s="40">
        <v>2</v>
      </c>
      <c r="F98" s="156">
        <v>1960</v>
      </c>
    </row>
    <row r="99" spans="1:6" s="7" customFormat="1" ht="82.5">
      <c r="A99" s="87">
        <v>88</v>
      </c>
      <c r="B99" s="43" t="s">
        <v>257</v>
      </c>
      <c r="C99" s="40" t="s">
        <v>174</v>
      </c>
      <c r="D99" s="40" t="s">
        <v>173</v>
      </c>
      <c r="E99" s="40">
        <v>2</v>
      </c>
      <c r="F99" s="156">
        <v>4500</v>
      </c>
    </row>
    <row r="100" spans="1:6" ht="33">
      <c r="A100" s="87">
        <v>89</v>
      </c>
      <c r="B100" s="43" t="s">
        <v>85</v>
      </c>
      <c r="C100" s="40" t="s">
        <v>174</v>
      </c>
      <c r="D100" s="40" t="s">
        <v>173</v>
      </c>
      <c r="E100" s="40">
        <v>2</v>
      </c>
      <c r="F100" s="156">
        <v>2300</v>
      </c>
    </row>
    <row r="101" spans="1:6" ht="16.5">
      <c r="A101" s="87">
        <v>90</v>
      </c>
      <c r="B101" s="43" t="s">
        <v>135</v>
      </c>
      <c r="C101" s="40" t="s">
        <v>174</v>
      </c>
      <c r="D101" s="40" t="s">
        <v>173</v>
      </c>
      <c r="E101" s="40">
        <v>2</v>
      </c>
      <c r="F101" s="156">
        <v>3800</v>
      </c>
    </row>
    <row r="102" spans="1:6" ht="16.5">
      <c r="A102" s="87">
        <v>91</v>
      </c>
      <c r="B102" s="43" t="s">
        <v>40</v>
      </c>
      <c r="C102" s="40" t="s">
        <v>174</v>
      </c>
      <c r="D102" s="40" t="s">
        <v>173</v>
      </c>
      <c r="E102" s="40">
        <v>2</v>
      </c>
      <c r="F102" s="156">
        <v>1960</v>
      </c>
    </row>
    <row r="103" spans="1:6" ht="16.5">
      <c r="A103" s="87">
        <v>92</v>
      </c>
      <c r="B103" s="43" t="s">
        <v>338</v>
      </c>
      <c r="C103" s="40" t="s">
        <v>174</v>
      </c>
      <c r="D103" s="40" t="s">
        <v>173</v>
      </c>
      <c r="E103" s="113" t="s">
        <v>7</v>
      </c>
      <c r="F103" s="156">
        <v>4000</v>
      </c>
    </row>
    <row r="104" spans="1:6" ht="16.5">
      <c r="A104" s="87">
        <v>93</v>
      </c>
      <c r="B104" s="43" t="s">
        <v>39</v>
      </c>
      <c r="C104" s="40" t="s">
        <v>174</v>
      </c>
      <c r="D104" s="40" t="s">
        <v>173</v>
      </c>
      <c r="E104" s="40">
        <v>2</v>
      </c>
      <c r="F104" s="156">
        <v>2860</v>
      </c>
    </row>
    <row r="105" spans="1:6" ht="16.5">
      <c r="A105" s="87">
        <v>94</v>
      </c>
      <c r="B105" s="43" t="s">
        <v>38</v>
      </c>
      <c r="C105" s="40" t="s">
        <v>174</v>
      </c>
      <c r="D105" s="40" t="s">
        <v>173</v>
      </c>
      <c r="E105" s="40">
        <v>2</v>
      </c>
      <c r="F105" s="156">
        <v>2860</v>
      </c>
    </row>
    <row r="106" spans="1:6" ht="33">
      <c r="A106" s="87">
        <v>95</v>
      </c>
      <c r="B106" s="43" t="s">
        <v>136</v>
      </c>
      <c r="C106" s="40" t="s">
        <v>174</v>
      </c>
      <c r="D106" s="40" t="s">
        <v>173</v>
      </c>
      <c r="E106" s="40">
        <v>2</v>
      </c>
      <c r="F106" s="156">
        <v>6000</v>
      </c>
    </row>
    <row r="107" spans="1:6" ht="49.5">
      <c r="A107" s="87">
        <v>96</v>
      </c>
      <c r="B107" s="43" t="s">
        <v>342</v>
      </c>
      <c r="C107" s="40" t="s">
        <v>174</v>
      </c>
      <c r="D107" s="40" t="s">
        <v>173</v>
      </c>
      <c r="E107" s="113" t="s">
        <v>7</v>
      </c>
      <c r="F107" s="156">
        <v>5500</v>
      </c>
    </row>
    <row r="108" spans="1:6" ht="16.5">
      <c r="A108" s="87">
        <v>97</v>
      </c>
      <c r="B108" s="43" t="s">
        <v>403</v>
      </c>
      <c r="C108" s="40" t="s">
        <v>174</v>
      </c>
      <c r="D108" s="40" t="s">
        <v>173</v>
      </c>
      <c r="E108" s="113" t="s">
        <v>7</v>
      </c>
      <c r="F108" s="156">
        <v>7500</v>
      </c>
    </row>
    <row r="109" spans="1:6" ht="16.5">
      <c r="A109" s="373" t="s">
        <v>392</v>
      </c>
      <c r="B109" s="388"/>
      <c r="C109" s="388"/>
      <c r="D109" s="388"/>
      <c r="E109" s="388"/>
      <c r="F109" s="388"/>
    </row>
    <row r="110" spans="1:6" ht="16.5">
      <c r="A110" s="87">
        <v>98</v>
      </c>
      <c r="B110" s="43" t="s">
        <v>54</v>
      </c>
      <c r="C110" s="40" t="s">
        <v>174</v>
      </c>
      <c r="D110" s="40" t="s">
        <v>173</v>
      </c>
      <c r="E110" s="40">
        <v>2</v>
      </c>
      <c r="F110" s="156">
        <v>2000</v>
      </c>
    </row>
    <row r="111" spans="1:6" ht="16.5">
      <c r="A111" s="87">
        <v>99</v>
      </c>
      <c r="B111" s="43" t="s">
        <v>53</v>
      </c>
      <c r="C111" s="40" t="s">
        <v>174</v>
      </c>
      <c r="D111" s="40" t="s">
        <v>173</v>
      </c>
      <c r="E111" s="40">
        <v>2</v>
      </c>
      <c r="F111" s="156">
        <v>2000</v>
      </c>
    </row>
    <row r="112" spans="1:6" ht="16.5">
      <c r="A112" s="87">
        <v>100</v>
      </c>
      <c r="B112" s="43" t="s">
        <v>52</v>
      </c>
      <c r="C112" s="40" t="s">
        <v>174</v>
      </c>
      <c r="D112" s="40" t="s">
        <v>173</v>
      </c>
      <c r="E112" s="40">
        <v>2</v>
      </c>
      <c r="F112" s="156">
        <v>2000</v>
      </c>
    </row>
    <row r="113" spans="1:6" ht="16.5">
      <c r="A113" s="87">
        <v>101</v>
      </c>
      <c r="B113" s="43" t="s">
        <v>51</v>
      </c>
      <c r="C113" s="40" t="s">
        <v>174</v>
      </c>
      <c r="D113" s="40" t="s">
        <v>173</v>
      </c>
      <c r="E113" s="40">
        <v>2</v>
      </c>
      <c r="F113" s="156">
        <v>2000</v>
      </c>
    </row>
    <row r="114" spans="1:6" ht="16.5">
      <c r="A114" s="87">
        <v>102</v>
      </c>
      <c r="B114" s="43" t="s">
        <v>116</v>
      </c>
      <c r="C114" s="40" t="s">
        <v>174</v>
      </c>
      <c r="D114" s="40" t="s">
        <v>173</v>
      </c>
      <c r="E114" s="40">
        <v>2</v>
      </c>
      <c r="F114" s="156">
        <v>2000</v>
      </c>
    </row>
    <row r="115" spans="1:6" ht="16.5">
      <c r="A115" s="87">
        <v>103</v>
      </c>
      <c r="B115" s="43" t="s">
        <v>117</v>
      </c>
      <c r="C115" s="40" t="s">
        <v>174</v>
      </c>
      <c r="D115" s="40" t="s">
        <v>173</v>
      </c>
      <c r="E115" s="40">
        <v>2</v>
      </c>
      <c r="F115" s="156">
        <v>2000</v>
      </c>
    </row>
    <row r="116" spans="1:6" ht="16.5">
      <c r="A116" s="87">
        <v>104</v>
      </c>
      <c r="B116" s="41" t="s">
        <v>393</v>
      </c>
      <c r="C116" s="40" t="s">
        <v>174</v>
      </c>
      <c r="D116" s="40" t="s">
        <v>173</v>
      </c>
      <c r="E116" s="87" t="s">
        <v>7</v>
      </c>
      <c r="F116" s="156">
        <v>8860</v>
      </c>
    </row>
    <row r="117" spans="1:6" ht="49.5">
      <c r="A117" s="87">
        <v>105</v>
      </c>
      <c r="B117" s="41" t="s">
        <v>461</v>
      </c>
      <c r="C117" s="40" t="s">
        <v>265</v>
      </c>
      <c r="D117" s="40" t="s">
        <v>173</v>
      </c>
      <c r="E117" s="169">
        <v>2</v>
      </c>
      <c r="F117" s="156">
        <v>18000</v>
      </c>
    </row>
    <row r="118" spans="1:6" ht="16.5">
      <c r="A118" s="373" t="s">
        <v>807</v>
      </c>
      <c r="B118" s="373"/>
      <c r="C118" s="373"/>
      <c r="D118" s="373"/>
      <c r="E118" s="373"/>
      <c r="F118" s="373"/>
    </row>
    <row r="119" spans="1:6" ht="49.5">
      <c r="A119" s="87">
        <v>106</v>
      </c>
      <c r="B119" s="43" t="s">
        <v>313</v>
      </c>
      <c r="C119" s="40" t="s">
        <v>174</v>
      </c>
      <c r="D119" s="40" t="s">
        <v>176</v>
      </c>
      <c r="E119" s="40">
        <v>2</v>
      </c>
      <c r="F119" s="156">
        <v>6000</v>
      </c>
    </row>
    <row r="120" spans="1:6" ht="33">
      <c r="A120" s="87">
        <v>107</v>
      </c>
      <c r="B120" s="43" t="s">
        <v>343</v>
      </c>
      <c r="C120" s="40" t="s">
        <v>174</v>
      </c>
      <c r="D120" s="40" t="s">
        <v>176</v>
      </c>
      <c r="E120" s="113" t="s">
        <v>7</v>
      </c>
      <c r="F120" s="156">
        <v>6000</v>
      </c>
    </row>
    <row r="121" spans="1:6" ht="16.5">
      <c r="A121" s="87">
        <v>108</v>
      </c>
      <c r="B121" s="43" t="s">
        <v>570</v>
      </c>
      <c r="C121" s="40" t="s">
        <v>174</v>
      </c>
      <c r="D121" s="40" t="s">
        <v>176</v>
      </c>
      <c r="E121" s="113" t="s">
        <v>7</v>
      </c>
      <c r="F121" s="156">
        <v>2900</v>
      </c>
    </row>
    <row r="122" spans="1:6" ht="16.5">
      <c r="A122" s="87">
        <v>109</v>
      </c>
      <c r="B122" s="43" t="s">
        <v>571</v>
      </c>
      <c r="C122" s="40" t="s">
        <v>174</v>
      </c>
      <c r="D122" s="40" t="s">
        <v>176</v>
      </c>
      <c r="E122" s="113" t="s">
        <v>7</v>
      </c>
      <c r="F122" s="156">
        <v>2900</v>
      </c>
    </row>
    <row r="123" spans="1:6" ht="16.5">
      <c r="A123" s="87">
        <v>110</v>
      </c>
      <c r="B123" s="179" t="s">
        <v>569</v>
      </c>
      <c r="C123" s="40" t="s">
        <v>174</v>
      </c>
      <c r="D123" s="40" t="s">
        <v>176</v>
      </c>
      <c r="E123" s="113" t="s">
        <v>7</v>
      </c>
      <c r="F123" s="156">
        <v>3800</v>
      </c>
    </row>
    <row r="124" spans="1:6" ht="16.5" customHeight="1">
      <c r="A124" s="87">
        <v>111</v>
      </c>
      <c r="B124" s="43" t="s">
        <v>344</v>
      </c>
      <c r="C124" s="40" t="s">
        <v>174</v>
      </c>
      <c r="D124" s="40" t="s">
        <v>176</v>
      </c>
      <c r="E124" s="113" t="s">
        <v>7</v>
      </c>
      <c r="F124" s="156">
        <v>3800</v>
      </c>
    </row>
    <row r="125" spans="1:6" ht="16.5">
      <c r="A125" s="87">
        <v>112</v>
      </c>
      <c r="B125" s="43" t="s">
        <v>137</v>
      </c>
      <c r="C125" s="40" t="s">
        <v>174</v>
      </c>
      <c r="D125" s="40" t="s">
        <v>176</v>
      </c>
      <c r="E125" s="113" t="s">
        <v>7</v>
      </c>
      <c r="F125" s="156">
        <v>4000</v>
      </c>
    </row>
    <row r="126" spans="1:6" ht="33">
      <c r="A126" s="87">
        <v>113</v>
      </c>
      <c r="B126" s="43" t="s">
        <v>138</v>
      </c>
      <c r="C126" s="40" t="s">
        <v>174</v>
      </c>
      <c r="D126" s="40" t="s">
        <v>173</v>
      </c>
      <c r="E126" s="113" t="s">
        <v>7</v>
      </c>
      <c r="F126" s="156">
        <v>4800</v>
      </c>
    </row>
    <row r="127" spans="1:6" ht="16.5">
      <c r="A127" s="87">
        <v>114</v>
      </c>
      <c r="B127" s="150" t="s">
        <v>526</v>
      </c>
      <c r="C127" s="40" t="s">
        <v>174</v>
      </c>
      <c r="D127" s="40" t="s">
        <v>173</v>
      </c>
      <c r="E127" s="91" t="s">
        <v>7</v>
      </c>
      <c r="F127" s="156">
        <v>3500</v>
      </c>
    </row>
    <row r="128" spans="1:6" ht="16.5">
      <c r="A128" s="87">
        <v>115</v>
      </c>
      <c r="B128" s="151" t="s">
        <v>527</v>
      </c>
      <c r="C128" s="40" t="s">
        <v>174</v>
      </c>
      <c r="D128" s="40" t="s">
        <v>173</v>
      </c>
      <c r="E128" s="91" t="s">
        <v>7</v>
      </c>
      <c r="F128" s="156">
        <v>3500</v>
      </c>
    </row>
    <row r="129" spans="1:6" ht="16.5">
      <c r="A129" s="87">
        <v>116</v>
      </c>
      <c r="B129" s="151" t="s">
        <v>528</v>
      </c>
      <c r="C129" s="40" t="s">
        <v>174</v>
      </c>
      <c r="D129" s="40" t="s">
        <v>173</v>
      </c>
      <c r="E129" s="91" t="s">
        <v>7</v>
      </c>
      <c r="F129" s="156">
        <v>3500</v>
      </c>
    </row>
    <row r="130" spans="1:6" ht="16.5">
      <c r="A130" s="87">
        <v>117</v>
      </c>
      <c r="B130" s="151" t="s">
        <v>529</v>
      </c>
      <c r="C130" s="40" t="s">
        <v>174</v>
      </c>
      <c r="D130" s="40" t="s">
        <v>173</v>
      </c>
      <c r="E130" s="91" t="s">
        <v>7</v>
      </c>
      <c r="F130" s="156">
        <v>3500</v>
      </c>
    </row>
    <row r="131" spans="1:6" ht="16.5">
      <c r="A131" s="87">
        <v>118</v>
      </c>
      <c r="B131" s="151" t="s">
        <v>530</v>
      </c>
      <c r="C131" s="40" t="s">
        <v>174</v>
      </c>
      <c r="D131" s="40" t="s">
        <v>173</v>
      </c>
      <c r="E131" s="91" t="s">
        <v>7</v>
      </c>
      <c r="F131" s="156">
        <v>3500</v>
      </c>
    </row>
    <row r="132" spans="1:6" ht="16.5">
      <c r="A132" s="87">
        <v>119</v>
      </c>
      <c r="B132" s="151" t="s">
        <v>414</v>
      </c>
      <c r="C132" s="40" t="s">
        <v>174</v>
      </c>
      <c r="D132" s="40" t="s">
        <v>173</v>
      </c>
      <c r="E132" s="91" t="s">
        <v>7</v>
      </c>
      <c r="F132" s="156">
        <v>3500</v>
      </c>
    </row>
    <row r="133" spans="1:6" ht="33">
      <c r="A133" s="87">
        <v>120</v>
      </c>
      <c r="B133" s="151" t="s">
        <v>531</v>
      </c>
      <c r="C133" s="40" t="s">
        <v>174</v>
      </c>
      <c r="D133" s="40" t="s">
        <v>173</v>
      </c>
      <c r="E133" s="91" t="s">
        <v>7</v>
      </c>
      <c r="F133" s="156">
        <v>3500</v>
      </c>
    </row>
    <row r="134" spans="1:6" ht="16.5">
      <c r="A134" s="87">
        <v>121</v>
      </c>
      <c r="B134" s="151" t="s">
        <v>532</v>
      </c>
      <c r="C134" s="40" t="s">
        <v>174</v>
      </c>
      <c r="D134" s="40" t="s">
        <v>173</v>
      </c>
      <c r="E134" s="91" t="s">
        <v>7</v>
      </c>
      <c r="F134" s="156">
        <v>3500</v>
      </c>
    </row>
    <row r="135" spans="1:6" ht="33">
      <c r="A135" s="87">
        <v>122</v>
      </c>
      <c r="B135" s="151" t="s">
        <v>533</v>
      </c>
      <c r="C135" s="40" t="s">
        <v>174</v>
      </c>
      <c r="D135" s="40" t="s">
        <v>173</v>
      </c>
      <c r="E135" s="91" t="s">
        <v>7</v>
      </c>
      <c r="F135" s="156">
        <v>4000</v>
      </c>
    </row>
    <row r="136" spans="1:6" ht="33">
      <c r="A136" s="87">
        <v>123</v>
      </c>
      <c r="B136" s="152" t="s">
        <v>544</v>
      </c>
      <c r="C136" s="40" t="s">
        <v>174</v>
      </c>
      <c r="D136" s="40" t="s">
        <v>173</v>
      </c>
      <c r="E136" s="91" t="s">
        <v>7</v>
      </c>
      <c r="F136" s="156">
        <v>4000</v>
      </c>
    </row>
    <row r="137" spans="1:6" ht="33">
      <c r="A137" s="87">
        <v>124</v>
      </c>
      <c r="B137" s="153" t="s">
        <v>537</v>
      </c>
      <c r="C137" s="40" t="s">
        <v>174</v>
      </c>
      <c r="D137" s="40" t="s">
        <v>173</v>
      </c>
      <c r="E137" s="91" t="s">
        <v>7</v>
      </c>
      <c r="F137" s="156">
        <v>3500</v>
      </c>
    </row>
    <row r="138" spans="1:6" ht="33">
      <c r="A138" s="87">
        <v>125</v>
      </c>
      <c r="B138" s="153" t="s">
        <v>536</v>
      </c>
      <c r="C138" s="40" t="s">
        <v>174</v>
      </c>
      <c r="D138" s="40" t="s">
        <v>173</v>
      </c>
      <c r="E138" s="91" t="s">
        <v>7</v>
      </c>
      <c r="F138" s="156">
        <v>3300</v>
      </c>
    </row>
    <row r="139" spans="1:6" ht="16.5">
      <c r="A139" s="87">
        <v>126</v>
      </c>
      <c r="B139" s="154" t="s">
        <v>535</v>
      </c>
      <c r="C139" s="40" t="s">
        <v>174</v>
      </c>
      <c r="D139" s="40" t="s">
        <v>173</v>
      </c>
      <c r="E139" s="91" t="s">
        <v>7</v>
      </c>
      <c r="F139" s="156">
        <v>3300</v>
      </c>
    </row>
    <row r="140" spans="1:6" ht="16.5">
      <c r="A140" s="87">
        <v>127</v>
      </c>
      <c r="B140" s="151" t="s">
        <v>412</v>
      </c>
      <c r="C140" s="40" t="s">
        <v>174</v>
      </c>
      <c r="D140" s="40" t="s">
        <v>173</v>
      </c>
      <c r="E140" s="91" t="s">
        <v>7</v>
      </c>
      <c r="F140" s="156">
        <v>3300</v>
      </c>
    </row>
    <row r="141" spans="1:6" ht="16.5">
      <c r="A141" s="87">
        <v>128</v>
      </c>
      <c r="B141" s="150" t="s">
        <v>538</v>
      </c>
      <c r="C141" s="40" t="s">
        <v>174</v>
      </c>
      <c r="D141" s="40" t="s">
        <v>173</v>
      </c>
      <c r="E141" s="91" t="s">
        <v>7</v>
      </c>
      <c r="F141" s="156">
        <v>3300</v>
      </c>
    </row>
    <row r="142" spans="1:6" ht="16.5">
      <c r="A142" s="87">
        <v>129</v>
      </c>
      <c r="B142" s="153" t="s">
        <v>413</v>
      </c>
      <c r="C142" s="40" t="s">
        <v>174</v>
      </c>
      <c r="D142" s="40" t="s">
        <v>173</v>
      </c>
      <c r="E142" s="91" t="s">
        <v>7</v>
      </c>
      <c r="F142" s="156">
        <v>3300</v>
      </c>
    </row>
    <row r="143" spans="1:6" ht="33">
      <c r="A143" s="87">
        <v>130</v>
      </c>
      <c r="B143" s="153" t="s">
        <v>539</v>
      </c>
      <c r="C143" s="40" t="s">
        <v>174</v>
      </c>
      <c r="D143" s="40" t="s">
        <v>173</v>
      </c>
      <c r="E143" s="91" t="s">
        <v>7</v>
      </c>
      <c r="F143" s="156">
        <v>4000</v>
      </c>
    </row>
    <row r="144" spans="1:6" ht="33">
      <c r="A144" s="87">
        <v>131</v>
      </c>
      <c r="B144" s="153" t="s">
        <v>415</v>
      </c>
      <c r="C144" s="40" t="s">
        <v>174</v>
      </c>
      <c r="D144" s="40" t="s">
        <v>173</v>
      </c>
      <c r="E144" s="91" t="s">
        <v>7</v>
      </c>
      <c r="F144" s="156">
        <v>4000</v>
      </c>
    </row>
    <row r="145" spans="1:6" ht="33">
      <c r="A145" s="87">
        <v>132</v>
      </c>
      <c r="B145" s="153" t="s">
        <v>540</v>
      </c>
      <c r="C145" s="40" t="s">
        <v>174</v>
      </c>
      <c r="D145" s="40" t="s">
        <v>173</v>
      </c>
      <c r="E145" s="91" t="s">
        <v>7</v>
      </c>
      <c r="F145" s="156">
        <v>3300</v>
      </c>
    </row>
    <row r="146" spans="1:6" ht="33">
      <c r="A146" s="87">
        <v>133</v>
      </c>
      <c r="B146" s="153" t="s">
        <v>541</v>
      </c>
      <c r="C146" s="40" t="s">
        <v>174</v>
      </c>
      <c r="D146" s="40" t="s">
        <v>173</v>
      </c>
      <c r="E146" s="91" t="s">
        <v>7</v>
      </c>
      <c r="F146" s="156">
        <v>3300</v>
      </c>
    </row>
    <row r="147" spans="1:6" ht="16.5">
      <c r="A147" s="87">
        <v>134</v>
      </c>
      <c r="B147" s="41" t="s">
        <v>542</v>
      </c>
      <c r="C147" s="40" t="s">
        <v>174</v>
      </c>
      <c r="D147" s="40" t="s">
        <v>173</v>
      </c>
      <c r="E147" s="91" t="s">
        <v>7</v>
      </c>
      <c r="F147" s="156">
        <v>4000</v>
      </c>
    </row>
    <row r="148" spans="1:6" ht="33">
      <c r="A148" s="87">
        <v>135</v>
      </c>
      <c r="B148" s="155" t="s">
        <v>534</v>
      </c>
      <c r="C148" s="40" t="s">
        <v>174</v>
      </c>
      <c r="D148" s="40" t="s">
        <v>173</v>
      </c>
      <c r="E148" s="91" t="s">
        <v>7</v>
      </c>
      <c r="F148" s="156">
        <v>3600</v>
      </c>
    </row>
    <row r="149" spans="1:6" ht="16.5">
      <c r="A149" s="87">
        <v>136</v>
      </c>
      <c r="B149" s="153" t="s">
        <v>408</v>
      </c>
      <c r="C149" s="40" t="s">
        <v>174</v>
      </c>
      <c r="D149" s="40" t="s">
        <v>173</v>
      </c>
      <c r="E149" s="91" t="s">
        <v>7</v>
      </c>
      <c r="F149" s="156">
        <v>4000</v>
      </c>
    </row>
    <row r="150" spans="1:6" ht="16.5">
      <c r="A150" s="87">
        <v>137</v>
      </c>
      <c r="B150" s="153" t="s">
        <v>543</v>
      </c>
      <c r="C150" s="40" t="s">
        <v>174</v>
      </c>
      <c r="D150" s="40" t="s">
        <v>173</v>
      </c>
      <c r="E150" s="91" t="s">
        <v>7</v>
      </c>
      <c r="F150" s="156">
        <v>4000</v>
      </c>
    </row>
    <row r="151" spans="1:6" ht="16.5">
      <c r="A151" s="87">
        <v>138</v>
      </c>
      <c r="B151" s="43" t="s">
        <v>462</v>
      </c>
      <c r="C151" s="169" t="s">
        <v>239</v>
      </c>
      <c r="D151" s="40" t="s">
        <v>173</v>
      </c>
      <c r="E151" s="180">
        <v>3</v>
      </c>
      <c r="F151" s="156">
        <v>5600</v>
      </c>
    </row>
    <row r="152" spans="1:6" ht="49.5">
      <c r="A152" s="87">
        <v>139</v>
      </c>
      <c r="B152" s="43" t="s">
        <v>611</v>
      </c>
      <c r="C152" s="169" t="s">
        <v>174</v>
      </c>
      <c r="D152" s="40" t="s">
        <v>176</v>
      </c>
      <c r="E152" s="181" t="s">
        <v>7</v>
      </c>
      <c r="F152" s="194">
        <v>3500</v>
      </c>
    </row>
    <row r="153" spans="1:6" ht="49.5">
      <c r="A153" s="87">
        <v>140</v>
      </c>
      <c r="B153" s="182" t="s">
        <v>568</v>
      </c>
      <c r="C153" s="183" t="s">
        <v>557</v>
      </c>
      <c r="D153" s="87" t="s">
        <v>176</v>
      </c>
      <c r="E153" s="183">
        <v>10</v>
      </c>
      <c r="F153" s="156">
        <v>14500</v>
      </c>
    </row>
    <row r="154" spans="1:6" ht="33">
      <c r="A154" s="87">
        <v>141</v>
      </c>
      <c r="B154" s="184" t="s">
        <v>565</v>
      </c>
      <c r="C154" s="183" t="s">
        <v>556</v>
      </c>
      <c r="D154" s="87" t="s">
        <v>176</v>
      </c>
      <c r="E154" s="183">
        <v>10</v>
      </c>
      <c r="F154" s="156">
        <v>6500</v>
      </c>
    </row>
    <row r="155" spans="1:6" ht="33">
      <c r="A155" s="87">
        <v>142</v>
      </c>
      <c r="B155" s="184" t="s">
        <v>564</v>
      </c>
      <c r="C155" s="185" t="s">
        <v>556</v>
      </c>
      <c r="D155" s="87" t="s">
        <v>176</v>
      </c>
      <c r="E155" s="183">
        <v>10</v>
      </c>
      <c r="F155" s="156">
        <v>6500</v>
      </c>
    </row>
    <row r="156" spans="1:6" ht="33">
      <c r="A156" s="87">
        <v>143</v>
      </c>
      <c r="B156" s="184" t="s">
        <v>566</v>
      </c>
      <c r="C156" s="185" t="s">
        <v>556</v>
      </c>
      <c r="D156" s="87" t="s">
        <v>176</v>
      </c>
      <c r="E156" s="183">
        <v>10</v>
      </c>
      <c r="F156" s="156">
        <v>6500</v>
      </c>
    </row>
    <row r="157" spans="1:6" ht="49.5">
      <c r="A157" s="87">
        <v>144</v>
      </c>
      <c r="B157" s="184" t="s">
        <v>567</v>
      </c>
      <c r="C157" s="185" t="s">
        <v>556</v>
      </c>
      <c r="D157" s="87" t="s">
        <v>176</v>
      </c>
      <c r="E157" s="183">
        <v>10</v>
      </c>
      <c r="F157" s="156">
        <v>7500</v>
      </c>
    </row>
    <row r="158" spans="1:6" ht="49.5">
      <c r="A158" s="87">
        <v>145</v>
      </c>
      <c r="B158" s="184" t="s">
        <v>563</v>
      </c>
      <c r="C158" s="185" t="s">
        <v>556</v>
      </c>
      <c r="D158" s="87" t="s">
        <v>176</v>
      </c>
      <c r="E158" s="183">
        <v>10</v>
      </c>
      <c r="F158" s="156">
        <v>21000</v>
      </c>
    </row>
    <row r="159" spans="1:6" ht="16.5">
      <c r="A159" s="392" t="s">
        <v>555</v>
      </c>
      <c r="B159" s="392"/>
      <c r="C159" s="392"/>
      <c r="D159" s="392"/>
      <c r="E159" s="392"/>
      <c r="F159" s="392"/>
    </row>
    <row r="160" spans="1:6" ht="33">
      <c r="A160" s="87">
        <v>146</v>
      </c>
      <c r="B160" s="182" t="s">
        <v>561</v>
      </c>
      <c r="C160" s="183" t="s">
        <v>557</v>
      </c>
      <c r="D160" s="87" t="s">
        <v>176</v>
      </c>
      <c r="E160" s="183">
        <v>10</v>
      </c>
      <c r="F160" s="156">
        <v>9000</v>
      </c>
    </row>
    <row r="161" spans="1:8" ht="33">
      <c r="A161" s="87">
        <v>147</v>
      </c>
      <c r="B161" s="182" t="s">
        <v>560</v>
      </c>
      <c r="C161" s="183" t="s">
        <v>557</v>
      </c>
      <c r="D161" s="87" t="s">
        <v>176</v>
      </c>
      <c r="E161" s="183">
        <v>10</v>
      </c>
      <c r="F161" s="156">
        <v>9000</v>
      </c>
    </row>
    <row r="162" spans="1:8" ht="33">
      <c r="A162" s="87">
        <v>148</v>
      </c>
      <c r="B162" s="43" t="s">
        <v>558</v>
      </c>
      <c r="C162" s="40" t="s">
        <v>174</v>
      </c>
      <c r="D162" s="87" t="s">
        <v>176</v>
      </c>
      <c r="E162" s="87">
        <v>7</v>
      </c>
      <c r="F162" s="156">
        <v>5000</v>
      </c>
    </row>
    <row r="163" spans="1:8" ht="33">
      <c r="A163" s="87">
        <v>149</v>
      </c>
      <c r="B163" s="43" t="s">
        <v>559</v>
      </c>
      <c r="C163" s="40" t="s">
        <v>174</v>
      </c>
      <c r="D163" s="87" t="s">
        <v>176</v>
      </c>
      <c r="E163" s="87">
        <v>7</v>
      </c>
      <c r="F163" s="156">
        <v>5000</v>
      </c>
    </row>
    <row r="164" spans="1:8" ht="16.5">
      <c r="A164" s="87">
        <v>150</v>
      </c>
      <c r="B164" s="49" t="s">
        <v>599</v>
      </c>
      <c r="C164" s="40" t="s">
        <v>174</v>
      </c>
      <c r="D164" s="87" t="s">
        <v>176</v>
      </c>
      <c r="E164" s="87">
        <v>7</v>
      </c>
      <c r="F164" s="156">
        <v>5000</v>
      </c>
    </row>
    <row r="165" spans="1:8" ht="16.5">
      <c r="A165" s="87">
        <v>151</v>
      </c>
      <c r="B165" s="49" t="s">
        <v>600</v>
      </c>
      <c r="C165" s="40" t="s">
        <v>174</v>
      </c>
      <c r="D165" s="87" t="s">
        <v>176</v>
      </c>
      <c r="E165" s="87">
        <v>7</v>
      </c>
      <c r="F165" s="156">
        <v>5000</v>
      </c>
    </row>
    <row r="166" spans="1:8" ht="16.5">
      <c r="A166" s="373" t="s">
        <v>463</v>
      </c>
      <c r="B166" s="373"/>
      <c r="C166" s="373"/>
      <c r="D166" s="373"/>
      <c r="E166" s="373"/>
      <c r="F166" s="373"/>
    </row>
    <row r="167" spans="1:8" ht="16.5">
      <c r="A167" s="40">
        <v>152</v>
      </c>
      <c r="B167" s="43" t="s">
        <v>139</v>
      </c>
      <c r="C167" s="40" t="s">
        <v>174</v>
      </c>
      <c r="D167" s="40" t="s">
        <v>173</v>
      </c>
      <c r="E167" s="113" t="s">
        <v>7</v>
      </c>
      <c r="F167" s="156">
        <v>5500</v>
      </c>
    </row>
    <row r="168" spans="1:8" ht="33">
      <c r="A168" s="40">
        <v>153</v>
      </c>
      <c r="B168" s="43" t="s">
        <v>562</v>
      </c>
      <c r="C168" s="40" t="s">
        <v>174</v>
      </c>
      <c r="D168" s="40" t="s">
        <v>173</v>
      </c>
      <c r="E168" s="113" t="s">
        <v>7</v>
      </c>
      <c r="F168" s="156">
        <v>6500</v>
      </c>
    </row>
    <row r="169" spans="1:8" ht="16.5">
      <c r="A169" s="40">
        <v>154</v>
      </c>
      <c r="B169" s="114" t="s">
        <v>345</v>
      </c>
      <c r="C169" s="40" t="s">
        <v>174</v>
      </c>
      <c r="D169" s="40" t="s">
        <v>173</v>
      </c>
      <c r="E169" s="113" t="s">
        <v>7</v>
      </c>
      <c r="F169" s="156">
        <v>4500</v>
      </c>
    </row>
    <row r="170" spans="1:8" ht="16.5">
      <c r="A170" s="373" t="s">
        <v>140</v>
      </c>
      <c r="B170" s="373"/>
      <c r="C170" s="373"/>
      <c r="D170" s="373"/>
      <c r="E170" s="373"/>
      <c r="F170" s="373"/>
      <c r="H170" s="22"/>
    </row>
    <row r="171" spans="1:8" ht="33">
      <c r="A171" s="87">
        <v>155</v>
      </c>
      <c r="B171" s="88" t="s">
        <v>141</v>
      </c>
      <c r="C171" s="40" t="s">
        <v>174</v>
      </c>
      <c r="D171" s="40" t="s">
        <v>173</v>
      </c>
      <c r="E171" s="40">
        <v>2</v>
      </c>
      <c r="F171" s="156">
        <v>2500</v>
      </c>
    </row>
    <row r="172" spans="1:8" ht="16.5">
      <c r="A172" s="87">
        <v>156</v>
      </c>
      <c r="B172" s="43" t="s">
        <v>142</v>
      </c>
      <c r="C172" s="40" t="s">
        <v>174</v>
      </c>
      <c r="D172" s="40" t="s">
        <v>173</v>
      </c>
      <c r="E172" s="40">
        <v>2</v>
      </c>
      <c r="F172" s="156">
        <v>2500</v>
      </c>
    </row>
    <row r="173" spans="1:8" ht="16.5">
      <c r="A173" s="87">
        <v>157</v>
      </c>
      <c r="B173" s="43" t="s">
        <v>143</v>
      </c>
      <c r="C173" s="40" t="s">
        <v>174</v>
      </c>
      <c r="D173" s="40" t="s">
        <v>173</v>
      </c>
      <c r="E173" s="40">
        <v>2</v>
      </c>
      <c r="F173" s="156">
        <v>2500</v>
      </c>
    </row>
    <row r="174" spans="1:8" ht="16.5">
      <c r="A174" s="87">
        <v>158</v>
      </c>
      <c r="B174" s="43" t="s">
        <v>333</v>
      </c>
      <c r="C174" s="40" t="s">
        <v>174</v>
      </c>
      <c r="D174" s="40" t="s">
        <v>173</v>
      </c>
      <c r="E174" s="40">
        <v>2</v>
      </c>
      <c r="F174" s="156">
        <v>2500</v>
      </c>
    </row>
    <row r="175" spans="1:8" customFormat="1" ht="16.5">
      <c r="A175" s="87">
        <v>159</v>
      </c>
      <c r="B175" s="41" t="s">
        <v>374</v>
      </c>
      <c r="C175" s="40" t="s">
        <v>174</v>
      </c>
      <c r="D175" s="40" t="s">
        <v>173</v>
      </c>
      <c r="E175" s="87">
        <v>2</v>
      </c>
      <c r="F175" s="156">
        <v>4300</v>
      </c>
    </row>
    <row r="176" spans="1:8" ht="33">
      <c r="A176" s="87">
        <v>160</v>
      </c>
      <c r="B176" s="43" t="s">
        <v>144</v>
      </c>
      <c r="C176" s="40" t="s">
        <v>174</v>
      </c>
      <c r="D176" s="40" t="s">
        <v>173</v>
      </c>
      <c r="E176" s="40">
        <v>2</v>
      </c>
      <c r="F176" s="156">
        <v>2500</v>
      </c>
    </row>
    <row r="177" spans="1:6" ht="33">
      <c r="A177" s="87">
        <v>161</v>
      </c>
      <c r="B177" s="43" t="s">
        <v>259</v>
      </c>
      <c r="C177" s="40" t="s">
        <v>174</v>
      </c>
      <c r="D177" s="40" t="s">
        <v>173</v>
      </c>
      <c r="E177" s="40">
        <v>2</v>
      </c>
      <c r="F177" s="156">
        <v>2500</v>
      </c>
    </row>
    <row r="178" spans="1:6" ht="16.5">
      <c r="A178" s="87">
        <v>162</v>
      </c>
      <c r="B178" s="43" t="s">
        <v>258</v>
      </c>
      <c r="C178" s="40" t="s">
        <v>174</v>
      </c>
      <c r="D178" s="40" t="s">
        <v>173</v>
      </c>
      <c r="E178" s="40">
        <v>2</v>
      </c>
      <c r="F178" s="156">
        <v>3500</v>
      </c>
    </row>
    <row r="179" spans="1:6" ht="16.5">
      <c r="A179" s="87">
        <v>163</v>
      </c>
      <c r="B179" s="43" t="s">
        <v>145</v>
      </c>
      <c r="C179" s="40" t="s">
        <v>174</v>
      </c>
      <c r="D179" s="40" t="s">
        <v>173</v>
      </c>
      <c r="E179" s="40">
        <v>2</v>
      </c>
      <c r="F179" s="156">
        <v>2700</v>
      </c>
    </row>
    <row r="180" spans="1:6" ht="16.5">
      <c r="A180" s="87">
        <v>164</v>
      </c>
      <c r="B180" s="88" t="s">
        <v>146</v>
      </c>
      <c r="C180" s="40" t="s">
        <v>174</v>
      </c>
      <c r="D180" s="40" t="s">
        <v>173</v>
      </c>
      <c r="E180" s="40">
        <v>2</v>
      </c>
      <c r="F180" s="156">
        <v>2900</v>
      </c>
    </row>
    <row r="181" spans="1:6" ht="16.5">
      <c r="A181" s="87">
        <v>165</v>
      </c>
      <c r="B181" s="88" t="s">
        <v>147</v>
      </c>
      <c r="C181" s="40" t="s">
        <v>174</v>
      </c>
      <c r="D181" s="40" t="s">
        <v>173</v>
      </c>
      <c r="E181" s="40">
        <v>2</v>
      </c>
      <c r="F181" s="156">
        <v>3800</v>
      </c>
    </row>
    <row r="182" spans="1:6" ht="49.5">
      <c r="A182" s="87">
        <v>166</v>
      </c>
      <c r="B182" s="88" t="s">
        <v>148</v>
      </c>
      <c r="C182" s="40" t="s">
        <v>174</v>
      </c>
      <c r="D182" s="40" t="s">
        <v>173</v>
      </c>
      <c r="E182" s="40">
        <v>2</v>
      </c>
      <c r="F182" s="156">
        <v>3200</v>
      </c>
    </row>
    <row r="183" spans="1:6" ht="66">
      <c r="A183" s="87">
        <v>167</v>
      </c>
      <c r="B183" s="88" t="s">
        <v>450</v>
      </c>
      <c r="C183" s="40" t="s">
        <v>174</v>
      </c>
      <c r="D183" s="40" t="s">
        <v>173</v>
      </c>
      <c r="E183" s="40">
        <v>2</v>
      </c>
      <c r="F183" s="156">
        <v>22000</v>
      </c>
    </row>
    <row r="184" spans="1:6" s="7" customFormat="1" ht="16.5">
      <c r="A184" s="87">
        <v>168</v>
      </c>
      <c r="B184" s="88" t="s">
        <v>149</v>
      </c>
      <c r="C184" s="40" t="s">
        <v>174</v>
      </c>
      <c r="D184" s="40" t="s">
        <v>173</v>
      </c>
      <c r="E184" s="40">
        <v>2</v>
      </c>
      <c r="F184" s="156">
        <v>8800</v>
      </c>
    </row>
    <row r="185" spans="1:6" ht="25.5" customHeight="1">
      <c r="A185" s="373" t="s">
        <v>150</v>
      </c>
      <c r="B185" s="373"/>
      <c r="C185" s="373"/>
      <c r="D185" s="373"/>
      <c r="E185" s="373"/>
      <c r="F185" s="373"/>
    </row>
    <row r="186" spans="1:6" s="7" customFormat="1" ht="16.5">
      <c r="A186" s="40">
        <v>169</v>
      </c>
      <c r="B186" s="43" t="s">
        <v>37</v>
      </c>
      <c r="C186" s="40" t="s">
        <v>174</v>
      </c>
      <c r="D186" s="40" t="s">
        <v>173</v>
      </c>
      <c r="E186" s="40">
        <v>2</v>
      </c>
      <c r="F186" s="156">
        <v>3900</v>
      </c>
    </row>
    <row r="187" spans="1:6" s="7" customFormat="1" ht="16.5">
      <c r="A187" s="40">
        <v>170</v>
      </c>
      <c r="B187" s="43" t="s">
        <v>36</v>
      </c>
      <c r="C187" s="40" t="s">
        <v>174</v>
      </c>
      <c r="D187" s="40" t="s">
        <v>173</v>
      </c>
      <c r="E187" s="40">
        <v>2</v>
      </c>
      <c r="F187" s="156">
        <v>3500</v>
      </c>
    </row>
    <row r="188" spans="1:6" s="7" customFormat="1" ht="25.5" customHeight="1">
      <c r="A188" s="373" t="s">
        <v>151</v>
      </c>
      <c r="B188" s="373"/>
      <c r="C188" s="373"/>
      <c r="D188" s="373"/>
      <c r="E188" s="373"/>
      <c r="F188" s="373"/>
    </row>
    <row r="189" spans="1:6" s="7" customFormat="1" ht="16.5">
      <c r="A189" s="40">
        <v>171</v>
      </c>
      <c r="B189" s="43" t="s">
        <v>87</v>
      </c>
      <c r="C189" s="40" t="s">
        <v>174</v>
      </c>
      <c r="D189" s="40" t="s">
        <v>173</v>
      </c>
      <c r="E189" s="40">
        <v>2</v>
      </c>
      <c r="F189" s="156">
        <v>8400</v>
      </c>
    </row>
    <row r="190" spans="1:6" s="7" customFormat="1" ht="25.5" customHeight="1">
      <c r="A190" s="373" t="s">
        <v>180</v>
      </c>
      <c r="B190" s="373"/>
      <c r="C190" s="373"/>
      <c r="D190" s="373"/>
      <c r="E190" s="373"/>
      <c r="F190" s="373"/>
    </row>
    <row r="191" spans="1:6" ht="66">
      <c r="A191" s="40">
        <v>172</v>
      </c>
      <c r="B191" s="43" t="s">
        <v>312</v>
      </c>
      <c r="C191" s="40" t="s">
        <v>174</v>
      </c>
      <c r="D191" s="40" t="s">
        <v>173</v>
      </c>
      <c r="E191" s="40">
        <v>2</v>
      </c>
      <c r="F191" s="147">
        <v>9600</v>
      </c>
    </row>
    <row r="192" spans="1:6" ht="25.5" customHeight="1">
      <c r="A192" s="373" t="s">
        <v>152</v>
      </c>
      <c r="B192" s="373"/>
      <c r="C192" s="373"/>
      <c r="D192" s="373"/>
      <c r="E192" s="373"/>
      <c r="F192" s="373"/>
    </row>
    <row r="193" spans="1:6" ht="33">
      <c r="A193" s="87">
        <v>173</v>
      </c>
      <c r="B193" s="43" t="s">
        <v>249</v>
      </c>
      <c r="C193" s="40" t="s">
        <v>174</v>
      </c>
      <c r="D193" s="40" t="s">
        <v>173</v>
      </c>
      <c r="E193" s="40">
        <v>2</v>
      </c>
      <c r="F193" s="156">
        <v>5000</v>
      </c>
    </row>
    <row r="194" spans="1:6" ht="33">
      <c r="A194" s="87">
        <v>174</v>
      </c>
      <c r="B194" s="157" t="s">
        <v>369</v>
      </c>
      <c r="C194" s="30" t="s">
        <v>266</v>
      </c>
      <c r="D194" s="40" t="s">
        <v>173</v>
      </c>
      <c r="E194" s="87">
        <v>2</v>
      </c>
      <c r="F194" s="156">
        <v>8000</v>
      </c>
    </row>
    <row r="195" spans="1:6" ht="49.5">
      <c r="A195" s="87">
        <v>175</v>
      </c>
      <c r="B195" s="157" t="s">
        <v>370</v>
      </c>
      <c r="C195" s="30" t="s">
        <v>266</v>
      </c>
      <c r="D195" s="40" t="s">
        <v>173</v>
      </c>
      <c r="E195" s="87">
        <v>2</v>
      </c>
      <c r="F195" s="156">
        <v>8000</v>
      </c>
    </row>
    <row r="196" spans="1:6" ht="16.5">
      <c r="A196" s="87">
        <v>176</v>
      </c>
      <c r="B196" s="41" t="s">
        <v>446</v>
      </c>
      <c r="C196" s="40" t="s">
        <v>174</v>
      </c>
      <c r="D196" s="40" t="s">
        <v>173</v>
      </c>
      <c r="E196" s="75" t="s">
        <v>84</v>
      </c>
      <c r="F196" s="156">
        <v>8000</v>
      </c>
    </row>
    <row r="197" spans="1:6" ht="49.5">
      <c r="A197" s="87">
        <v>177</v>
      </c>
      <c r="B197" s="175" t="s">
        <v>465</v>
      </c>
      <c r="C197" s="40" t="s">
        <v>174</v>
      </c>
      <c r="D197" s="40" t="s">
        <v>173</v>
      </c>
      <c r="E197" s="177">
        <v>3</v>
      </c>
      <c r="F197" s="156">
        <v>8000</v>
      </c>
    </row>
    <row r="198" spans="1:6" ht="49.5">
      <c r="A198" s="87">
        <v>178</v>
      </c>
      <c r="B198" s="175" t="s">
        <v>466</v>
      </c>
      <c r="C198" s="40" t="s">
        <v>174</v>
      </c>
      <c r="D198" s="40" t="s">
        <v>173</v>
      </c>
      <c r="E198" s="177">
        <v>3</v>
      </c>
      <c r="F198" s="156">
        <v>7500</v>
      </c>
    </row>
    <row r="199" spans="1:6" ht="49.5">
      <c r="A199" s="87">
        <v>179</v>
      </c>
      <c r="B199" s="175" t="s">
        <v>467</v>
      </c>
      <c r="C199" s="40" t="s">
        <v>174</v>
      </c>
      <c r="D199" s="40" t="s">
        <v>173</v>
      </c>
      <c r="E199" s="177">
        <v>3</v>
      </c>
      <c r="F199" s="156">
        <v>8000</v>
      </c>
    </row>
    <row r="200" spans="1:6" ht="49.5">
      <c r="A200" s="87">
        <v>180</v>
      </c>
      <c r="B200" s="175" t="s">
        <v>468</v>
      </c>
      <c r="C200" s="40" t="s">
        <v>174</v>
      </c>
      <c r="D200" s="40" t="s">
        <v>173</v>
      </c>
      <c r="E200" s="177">
        <v>3</v>
      </c>
      <c r="F200" s="156">
        <v>7500</v>
      </c>
    </row>
    <row r="201" spans="1:6" ht="25.5" customHeight="1">
      <c r="A201" s="373" t="s">
        <v>464</v>
      </c>
      <c r="B201" s="373"/>
      <c r="C201" s="373"/>
      <c r="D201" s="373"/>
      <c r="E201" s="373"/>
      <c r="F201" s="373"/>
    </row>
    <row r="202" spans="1:6" ht="148.5">
      <c r="A202" s="40">
        <v>181</v>
      </c>
      <c r="B202" s="114" t="s">
        <v>786</v>
      </c>
      <c r="C202" s="40" t="s">
        <v>174</v>
      </c>
      <c r="D202" s="40" t="s">
        <v>173</v>
      </c>
      <c r="E202" s="40">
        <v>3</v>
      </c>
      <c r="F202" s="156">
        <v>6000</v>
      </c>
    </row>
    <row r="203" spans="1:6" ht="66">
      <c r="A203" s="40">
        <v>182</v>
      </c>
      <c r="B203" s="114" t="s">
        <v>250</v>
      </c>
      <c r="C203" s="40" t="s">
        <v>174</v>
      </c>
      <c r="D203" s="40" t="s">
        <v>173</v>
      </c>
      <c r="E203" s="40">
        <v>3</v>
      </c>
      <c r="F203" s="156">
        <v>7600</v>
      </c>
    </row>
    <row r="204" spans="1:6" ht="16.5">
      <c r="A204" s="373" t="s">
        <v>573</v>
      </c>
      <c r="B204" s="373"/>
      <c r="C204" s="373"/>
      <c r="D204" s="373"/>
      <c r="E204" s="373"/>
      <c r="F204" s="373"/>
    </row>
    <row r="205" spans="1:6" ht="16.5">
      <c r="A205" s="40">
        <v>183</v>
      </c>
      <c r="B205" s="158" t="s">
        <v>574</v>
      </c>
      <c r="C205" s="40" t="s">
        <v>179</v>
      </c>
      <c r="D205" s="40" t="s">
        <v>176</v>
      </c>
      <c r="E205" s="159" t="s">
        <v>576</v>
      </c>
      <c r="F205" s="156">
        <v>206000</v>
      </c>
    </row>
    <row r="206" spans="1:6" ht="16.5">
      <c r="A206" s="40">
        <v>184</v>
      </c>
      <c r="B206" s="158" t="s">
        <v>575</v>
      </c>
      <c r="C206" s="40" t="s">
        <v>179</v>
      </c>
      <c r="D206" s="40" t="s">
        <v>176</v>
      </c>
      <c r="E206" s="159" t="s">
        <v>576</v>
      </c>
      <c r="F206" s="156">
        <v>266000</v>
      </c>
    </row>
    <row r="207" spans="1:6" ht="33.75" customHeight="1">
      <c r="A207" s="373" t="s">
        <v>364</v>
      </c>
      <c r="B207" s="373"/>
      <c r="C207" s="373"/>
      <c r="D207" s="373"/>
      <c r="E207" s="373"/>
      <c r="F207" s="373"/>
    </row>
    <row r="208" spans="1:6" ht="33.75" customHeight="1">
      <c r="A208" s="367">
        <v>185</v>
      </c>
      <c r="B208" s="369" t="s">
        <v>818</v>
      </c>
      <c r="C208" s="40" t="s">
        <v>174</v>
      </c>
      <c r="D208" s="40" t="s">
        <v>176</v>
      </c>
      <c r="E208" s="368" t="s">
        <v>787</v>
      </c>
      <c r="F208" s="370">
        <v>5200</v>
      </c>
    </row>
    <row r="209" spans="1:256" ht="16.5">
      <c r="A209" s="74">
        <v>186</v>
      </c>
      <c r="B209" s="43" t="s">
        <v>321</v>
      </c>
      <c r="C209" s="40" t="s">
        <v>174</v>
      </c>
      <c r="D209" s="40" t="s">
        <v>176</v>
      </c>
      <c r="E209" s="40">
        <v>2</v>
      </c>
      <c r="F209" s="156">
        <v>2700</v>
      </c>
    </row>
    <row r="210" spans="1:256" ht="33">
      <c r="A210" s="74">
        <v>187</v>
      </c>
      <c r="B210" s="43" t="s">
        <v>322</v>
      </c>
      <c r="C210" s="40" t="s">
        <v>174</v>
      </c>
      <c r="D210" s="40" t="s">
        <v>176</v>
      </c>
      <c r="E210" s="40">
        <v>2</v>
      </c>
      <c r="F210" s="156">
        <v>2700</v>
      </c>
    </row>
    <row r="211" spans="1:256" ht="16.5">
      <c r="A211" s="74">
        <v>188</v>
      </c>
      <c r="B211" s="43" t="s">
        <v>323</v>
      </c>
      <c r="C211" s="40" t="s">
        <v>174</v>
      </c>
      <c r="D211" s="40" t="s">
        <v>176</v>
      </c>
      <c r="E211" s="113" t="s">
        <v>548</v>
      </c>
      <c r="F211" s="156">
        <v>3200</v>
      </c>
    </row>
    <row r="212" spans="1:256" ht="33">
      <c r="A212" s="74">
        <v>189</v>
      </c>
      <c r="B212" s="43" t="s">
        <v>154</v>
      </c>
      <c r="C212" s="40" t="s">
        <v>174</v>
      </c>
      <c r="D212" s="40" t="s">
        <v>173</v>
      </c>
      <c r="E212" s="40">
        <v>2</v>
      </c>
      <c r="F212" s="156">
        <v>2400</v>
      </c>
    </row>
    <row r="213" spans="1:256" ht="33">
      <c r="A213" s="74">
        <v>190</v>
      </c>
      <c r="B213" s="43" t="s">
        <v>155</v>
      </c>
      <c r="C213" s="40" t="s">
        <v>174</v>
      </c>
      <c r="D213" s="40" t="s">
        <v>176</v>
      </c>
      <c r="E213" s="40">
        <v>2</v>
      </c>
      <c r="F213" s="156">
        <v>2400</v>
      </c>
    </row>
    <row r="214" spans="1:256" ht="33">
      <c r="A214" s="74">
        <v>191</v>
      </c>
      <c r="B214" s="43" t="s">
        <v>156</v>
      </c>
      <c r="C214" s="40" t="s">
        <v>174</v>
      </c>
      <c r="D214" s="40" t="s">
        <v>176</v>
      </c>
      <c r="E214" s="40">
        <v>2</v>
      </c>
      <c r="F214" s="156">
        <v>2400</v>
      </c>
    </row>
    <row r="215" spans="1:256" ht="33">
      <c r="A215" s="74">
        <v>192</v>
      </c>
      <c r="B215" s="43" t="s">
        <v>157</v>
      </c>
      <c r="C215" s="40" t="s">
        <v>174</v>
      </c>
      <c r="D215" s="40" t="s">
        <v>173</v>
      </c>
      <c r="E215" s="40">
        <v>2</v>
      </c>
      <c r="F215" s="156">
        <v>2400</v>
      </c>
    </row>
    <row r="216" spans="1:256" ht="33">
      <c r="A216" s="74">
        <v>193</v>
      </c>
      <c r="B216" s="43" t="s">
        <v>158</v>
      </c>
      <c r="C216" s="40" t="s">
        <v>174</v>
      </c>
      <c r="D216" s="40" t="s">
        <v>173</v>
      </c>
      <c r="E216" s="40">
        <v>2</v>
      </c>
      <c r="F216" s="156">
        <v>2400</v>
      </c>
    </row>
    <row r="217" spans="1:256" ht="33">
      <c r="A217" s="74">
        <v>194</v>
      </c>
      <c r="B217" s="43" t="s">
        <v>159</v>
      </c>
      <c r="C217" s="40" t="s">
        <v>174</v>
      </c>
      <c r="D217" s="40" t="s">
        <v>176</v>
      </c>
      <c r="E217" s="40">
        <v>2</v>
      </c>
      <c r="F217" s="156">
        <v>2400</v>
      </c>
    </row>
    <row r="218" spans="1:256" ht="49.5">
      <c r="A218" s="74">
        <v>195</v>
      </c>
      <c r="B218" s="186" t="s">
        <v>520</v>
      </c>
      <c r="C218" s="30" t="s">
        <v>174</v>
      </c>
      <c r="D218" s="40" t="s">
        <v>173</v>
      </c>
      <c r="E218" s="34" t="s">
        <v>7</v>
      </c>
      <c r="F218" s="156">
        <v>3380</v>
      </c>
    </row>
    <row r="219" spans="1:256" ht="49.5">
      <c r="A219" s="74">
        <v>196</v>
      </c>
      <c r="B219" s="33" t="s">
        <v>521</v>
      </c>
      <c r="C219" s="30" t="s">
        <v>174</v>
      </c>
      <c r="D219" s="40" t="s">
        <v>173</v>
      </c>
      <c r="E219" s="34" t="s">
        <v>7</v>
      </c>
      <c r="F219" s="156">
        <v>3380</v>
      </c>
    </row>
    <row r="220" spans="1:256" ht="82.5">
      <c r="A220" s="74">
        <v>197</v>
      </c>
      <c r="B220" s="361" t="s">
        <v>811</v>
      </c>
      <c r="C220" s="360" t="s">
        <v>174</v>
      </c>
      <c r="D220" s="40" t="s">
        <v>176</v>
      </c>
      <c r="E220" s="34" t="s">
        <v>809</v>
      </c>
      <c r="F220" s="156">
        <v>2500</v>
      </c>
    </row>
    <row r="221" spans="1:256" ht="16.5">
      <c r="A221" s="373" t="s">
        <v>164</v>
      </c>
      <c r="B221" s="373"/>
      <c r="C221" s="373"/>
      <c r="D221" s="373"/>
      <c r="E221" s="373"/>
      <c r="F221" s="373"/>
    </row>
    <row r="222" spans="1:256" ht="33">
      <c r="A222" s="87">
        <v>198</v>
      </c>
      <c r="B222" s="43" t="s">
        <v>162</v>
      </c>
      <c r="C222" s="40" t="s">
        <v>174</v>
      </c>
      <c r="D222" s="40" t="s">
        <v>176</v>
      </c>
      <c r="E222" s="40">
        <v>2</v>
      </c>
      <c r="F222" s="156">
        <v>2600</v>
      </c>
      <c r="G222" s="379"/>
      <c r="H222" s="380"/>
      <c r="I222" s="380"/>
      <c r="J222" s="380"/>
      <c r="K222" s="380"/>
      <c r="L222" s="380"/>
      <c r="M222" s="380"/>
      <c r="N222" s="380"/>
      <c r="O222" s="380"/>
      <c r="P222" s="380"/>
      <c r="Q222" s="380"/>
      <c r="R222" s="380"/>
      <c r="S222" s="380"/>
      <c r="T222" s="380"/>
      <c r="U222" s="380"/>
      <c r="V222" s="380"/>
      <c r="W222" s="380"/>
      <c r="X222" s="380"/>
      <c r="Y222" s="380"/>
      <c r="Z222" s="380"/>
      <c r="AA222" s="380"/>
      <c r="AB222" s="380"/>
      <c r="AC222" s="380"/>
      <c r="AD222" s="380"/>
      <c r="AE222" s="380"/>
      <c r="AF222" s="380"/>
      <c r="AG222" s="380"/>
      <c r="AH222" s="380"/>
      <c r="AI222" s="380"/>
      <c r="AJ222" s="380"/>
      <c r="AK222" s="380"/>
      <c r="AL222" s="380"/>
      <c r="AM222" s="380"/>
      <c r="AN222" s="380"/>
      <c r="AO222" s="380"/>
      <c r="AP222" s="380"/>
      <c r="AQ222" s="380"/>
      <c r="AR222" s="380"/>
      <c r="AS222" s="380"/>
      <c r="AT222" s="380"/>
      <c r="AU222" s="380"/>
      <c r="AV222" s="380"/>
      <c r="AW222" s="380"/>
      <c r="AX222" s="380"/>
      <c r="AY222" s="380"/>
      <c r="AZ222" s="380"/>
      <c r="BA222" s="380"/>
      <c r="BB222" s="380"/>
      <c r="BC222" s="380"/>
      <c r="BD222" s="380"/>
      <c r="BE222" s="380"/>
      <c r="BF222" s="380"/>
      <c r="BG222" s="380"/>
      <c r="BH222" s="380"/>
      <c r="BI222" s="380"/>
      <c r="BJ222" s="380"/>
      <c r="BK222" s="380"/>
      <c r="BL222" s="380"/>
      <c r="BM222" s="380"/>
      <c r="BN222" s="380"/>
      <c r="BO222" s="380"/>
      <c r="BP222" s="380"/>
      <c r="BQ222" s="380"/>
      <c r="BR222" s="380"/>
      <c r="BS222" s="380"/>
      <c r="BT222" s="380"/>
      <c r="BU222" s="380"/>
      <c r="BV222" s="380"/>
      <c r="BW222" s="380"/>
      <c r="BX222" s="380"/>
      <c r="BY222" s="380"/>
      <c r="BZ222" s="380"/>
      <c r="CA222" s="380"/>
      <c r="CB222" s="380"/>
      <c r="CC222" s="380"/>
      <c r="CD222" s="380"/>
      <c r="CE222" s="380"/>
      <c r="CF222" s="380"/>
      <c r="CG222" s="380"/>
      <c r="CH222" s="380"/>
      <c r="CI222" s="380"/>
      <c r="CJ222" s="380"/>
      <c r="CK222" s="380"/>
      <c r="CL222" s="380"/>
      <c r="CM222" s="380"/>
      <c r="CN222" s="380"/>
      <c r="CO222" s="380"/>
      <c r="CP222" s="380"/>
      <c r="CQ222" s="380"/>
      <c r="CR222" s="380"/>
      <c r="CS222" s="380"/>
      <c r="CT222" s="380"/>
      <c r="CU222" s="380"/>
      <c r="CV222" s="380"/>
      <c r="CW222" s="380"/>
      <c r="CX222" s="380"/>
      <c r="CY222" s="380"/>
      <c r="CZ222" s="380"/>
      <c r="DA222" s="380"/>
      <c r="DB222" s="380"/>
      <c r="DC222" s="380"/>
      <c r="DD222" s="380"/>
      <c r="DE222" s="380"/>
      <c r="DF222" s="380"/>
      <c r="DG222" s="380"/>
      <c r="DH222" s="380"/>
      <c r="DI222" s="380"/>
      <c r="DJ222" s="380"/>
      <c r="DK222" s="380"/>
      <c r="DL222" s="380"/>
      <c r="DM222" s="380"/>
      <c r="DN222" s="380"/>
      <c r="DO222" s="380"/>
      <c r="DP222" s="380"/>
      <c r="DQ222" s="380"/>
      <c r="DR222" s="380"/>
      <c r="DS222" s="380"/>
      <c r="DT222" s="380"/>
      <c r="DU222" s="380"/>
      <c r="DV222" s="380"/>
      <c r="DW222" s="380"/>
      <c r="DX222" s="380"/>
      <c r="DY222" s="380"/>
      <c r="DZ222" s="380"/>
      <c r="EA222" s="380"/>
      <c r="EB222" s="380"/>
      <c r="EC222" s="380"/>
      <c r="ED222" s="380"/>
      <c r="EE222" s="380"/>
      <c r="EF222" s="380"/>
      <c r="EG222" s="380"/>
      <c r="EH222" s="380"/>
      <c r="EI222" s="380"/>
      <c r="EJ222" s="380"/>
      <c r="EK222" s="380"/>
      <c r="EL222" s="380"/>
      <c r="EM222" s="380"/>
      <c r="EN222" s="380"/>
      <c r="EO222" s="380"/>
      <c r="EP222" s="380"/>
      <c r="EQ222" s="380"/>
      <c r="ER222" s="380"/>
      <c r="ES222" s="380"/>
      <c r="ET222" s="380"/>
      <c r="EU222" s="380"/>
      <c r="EV222" s="380"/>
      <c r="EW222" s="380"/>
      <c r="EX222" s="380"/>
      <c r="EY222" s="380"/>
      <c r="EZ222" s="380"/>
      <c r="FA222" s="380"/>
      <c r="FB222" s="380"/>
      <c r="FC222" s="380"/>
      <c r="FD222" s="380"/>
      <c r="FE222" s="380"/>
      <c r="FF222" s="380"/>
      <c r="FG222" s="380"/>
      <c r="FH222" s="380"/>
      <c r="FI222" s="380"/>
      <c r="FJ222" s="380"/>
      <c r="FK222" s="380"/>
      <c r="FL222" s="380"/>
      <c r="FM222" s="380"/>
      <c r="FN222" s="380"/>
      <c r="FO222" s="380"/>
      <c r="FP222" s="380"/>
      <c r="FQ222" s="380"/>
      <c r="FR222" s="380"/>
      <c r="FS222" s="380"/>
      <c r="FT222" s="380"/>
      <c r="FU222" s="380"/>
      <c r="FV222" s="380"/>
      <c r="FW222" s="380"/>
      <c r="FX222" s="380"/>
      <c r="FY222" s="380"/>
      <c r="FZ222" s="380"/>
      <c r="GA222" s="380"/>
      <c r="GB222" s="380"/>
      <c r="GC222" s="380"/>
      <c r="GD222" s="380"/>
      <c r="GE222" s="380"/>
      <c r="GF222" s="380"/>
      <c r="GG222" s="380"/>
      <c r="GH222" s="380"/>
      <c r="GI222" s="380"/>
      <c r="GJ222" s="380"/>
      <c r="GK222" s="380"/>
      <c r="GL222" s="380"/>
      <c r="GM222" s="380"/>
      <c r="GN222" s="380"/>
      <c r="GO222" s="380"/>
      <c r="GP222" s="380"/>
      <c r="GQ222" s="380"/>
      <c r="GR222" s="380"/>
      <c r="GS222" s="380"/>
      <c r="GT222" s="380"/>
      <c r="GU222" s="380"/>
      <c r="GV222" s="380"/>
      <c r="GW222" s="380"/>
      <c r="GX222" s="380"/>
      <c r="GY222" s="380"/>
      <c r="GZ222" s="380"/>
      <c r="HA222" s="380"/>
      <c r="HB222" s="380"/>
      <c r="HC222" s="380"/>
      <c r="HD222" s="380"/>
      <c r="HE222" s="380"/>
      <c r="HF222" s="380"/>
      <c r="HG222" s="380"/>
      <c r="HH222" s="380"/>
      <c r="HI222" s="380"/>
      <c r="HJ222" s="380"/>
      <c r="HK222" s="380"/>
      <c r="HL222" s="380"/>
      <c r="HM222" s="380"/>
      <c r="HN222" s="380"/>
      <c r="HO222" s="380"/>
      <c r="HP222" s="380"/>
      <c r="HQ222" s="380"/>
      <c r="HR222" s="380"/>
      <c r="HS222" s="380"/>
      <c r="HT222" s="380"/>
      <c r="HU222" s="380"/>
      <c r="HV222" s="380"/>
      <c r="HW222" s="380"/>
      <c r="HX222" s="380"/>
      <c r="HY222" s="380"/>
      <c r="HZ222" s="380"/>
      <c r="IA222" s="380"/>
      <c r="IB222" s="380"/>
      <c r="IC222" s="380"/>
      <c r="ID222" s="380"/>
      <c r="IE222" s="380"/>
      <c r="IF222" s="380"/>
      <c r="IG222" s="380"/>
      <c r="IH222" s="380"/>
      <c r="II222" s="380"/>
      <c r="IJ222" s="380"/>
      <c r="IK222" s="380"/>
      <c r="IL222" s="380"/>
      <c r="IM222" s="380"/>
      <c r="IN222" s="380"/>
      <c r="IO222" s="380"/>
      <c r="IP222" s="380"/>
      <c r="IQ222" s="380"/>
      <c r="IR222" s="380"/>
      <c r="IS222" s="380"/>
      <c r="IT222" s="380"/>
      <c r="IU222" s="380"/>
      <c r="IV222" s="380"/>
    </row>
    <row r="223" spans="1:256" ht="16.5">
      <c r="A223" s="87">
        <f>A222+1</f>
        <v>199</v>
      </c>
      <c r="B223" s="43" t="s">
        <v>35</v>
      </c>
      <c r="C223" s="40" t="s">
        <v>174</v>
      </c>
      <c r="D223" s="40" t="s">
        <v>176</v>
      </c>
      <c r="E223" s="40">
        <v>2</v>
      </c>
      <c r="F223" s="156">
        <v>900</v>
      </c>
    </row>
    <row r="224" spans="1:256" ht="16.5">
      <c r="A224" s="87">
        <f>A223+1</f>
        <v>200</v>
      </c>
      <c r="B224" s="43" t="s">
        <v>163</v>
      </c>
      <c r="C224" s="40" t="s">
        <v>174</v>
      </c>
      <c r="D224" s="40" t="s">
        <v>176</v>
      </c>
      <c r="E224" s="40">
        <v>2</v>
      </c>
      <c r="F224" s="156">
        <v>2100</v>
      </c>
    </row>
    <row r="225" spans="1:6" ht="16.5">
      <c r="A225" s="381" t="s">
        <v>34</v>
      </c>
      <c r="B225" s="381"/>
      <c r="C225" s="381"/>
      <c r="D225" s="381"/>
      <c r="E225" s="381"/>
      <c r="F225" s="381"/>
    </row>
    <row r="226" spans="1:6" ht="49.5">
      <c r="A226" s="74">
        <f>A224+1</f>
        <v>201</v>
      </c>
      <c r="B226" s="187" t="s">
        <v>451</v>
      </c>
      <c r="C226" s="40" t="s">
        <v>177</v>
      </c>
      <c r="D226" s="40"/>
      <c r="E226" s="87">
        <v>3</v>
      </c>
      <c r="F226" s="156">
        <v>2500</v>
      </c>
    </row>
    <row r="227" spans="1:6" ht="49.5">
      <c r="A227" s="74">
        <f>A226+1</f>
        <v>202</v>
      </c>
      <c r="B227" s="33" t="s">
        <v>452</v>
      </c>
      <c r="C227" s="40" t="s">
        <v>177</v>
      </c>
      <c r="D227" s="40"/>
      <c r="E227" s="87">
        <v>3</v>
      </c>
      <c r="F227" s="156">
        <v>2500</v>
      </c>
    </row>
    <row r="228" spans="1:6" ht="49.5">
      <c r="A228" s="74">
        <f t="shared" ref="A228:A232" si="0">A227+1</f>
        <v>203</v>
      </c>
      <c r="B228" s="187" t="s">
        <v>453</v>
      </c>
      <c r="C228" s="40" t="s">
        <v>177</v>
      </c>
      <c r="D228" s="40"/>
      <c r="E228" s="87">
        <v>3</v>
      </c>
      <c r="F228" s="156">
        <v>3400</v>
      </c>
    </row>
    <row r="229" spans="1:6" ht="49.5">
      <c r="A229" s="74">
        <f t="shared" si="0"/>
        <v>204</v>
      </c>
      <c r="B229" s="188" t="s">
        <v>454</v>
      </c>
      <c r="C229" s="40" t="s">
        <v>177</v>
      </c>
      <c r="D229" s="40"/>
      <c r="E229" s="87">
        <v>3</v>
      </c>
      <c r="F229" s="156">
        <v>3600</v>
      </c>
    </row>
    <row r="230" spans="1:6" ht="66">
      <c r="A230" s="74">
        <f>A229+1</f>
        <v>205</v>
      </c>
      <c r="B230" s="187" t="s">
        <v>455</v>
      </c>
      <c r="C230" s="40" t="s">
        <v>177</v>
      </c>
      <c r="D230" s="40"/>
      <c r="E230" s="87">
        <v>3</v>
      </c>
      <c r="F230" s="156">
        <v>5400</v>
      </c>
    </row>
    <row r="231" spans="1:6" ht="66">
      <c r="A231" s="74">
        <f t="shared" si="0"/>
        <v>206</v>
      </c>
      <c r="B231" s="188" t="s">
        <v>456</v>
      </c>
      <c r="C231" s="40" t="s">
        <v>177</v>
      </c>
      <c r="D231" s="87"/>
      <c r="E231" s="87">
        <v>3</v>
      </c>
      <c r="F231" s="156">
        <v>6000</v>
      </c>
    </row>
    <row r="232" spans="1:6" ht="33">
      <c r="A232" s="74">
        <f t="shared" si="0"/>
        <v>207</v>
      </c>
      <c r="B232" s="157" t="s">
        <v>391</v>
      </c>
      <c r="C232" s="40" t="s">
        <v>177</v>
      </c>
      <c r="D232" s="87"/>
      <c r="E232" s="87">
        <v>2</v>
      </c>
      <c r="F232" s="156">
        <v>1200</v>
      </c>
    </row>
    <row r="233" spans="1:6" ht="16.5">
      <c r="A233" s="373" t="s">
        <v>387</v>
      </c>
      <c r="B233" s="373"/>
      <c r="C233" s="373"/>
      <c r="D233" s="373"/>
      <c r="E233" s="373"/>
      <c r="F233" s="373"/>
    </row>
    <row r="234" spans="1:6" ht="16.5">
      <c r="A234" s="74">
        <f>A232+1</f>
        <v>208</v>
      </c>
      <c r="B234" s="43" t="s">
        <v>165</v>
      </c>
      <c r="C234" s="40" t="s">
        <v>177</v>
      </c>
      <c r="D234" s="40" t="s">
        <v>176</v>
      </c>
      <c r="E234" s="40">
        <v>2</v>
      </c>
      <c r="F234" s="156">
        <v>2000</v>
      </c>
    </row>
    <row r="235" spans="1:6" ht="16.5">
      <c r="A235" s="74">
        <f>A234+1</f>
        <v>209</v>
      </c>
      <c r="B235" s="43" t="s">
        <v>260</v>
      </c>
      <c r="C235" s="40" t="s">
        <v>177</v>
      </c>
      <c r="D235" s="40" t="s">
        <v>176</v>
      </c>
      <c r="E235" s="40">
        <v>2</v>
      </c>
      <c r="F235" s="156">
        <v>2000</v>
      </c>
    </row>
    <row r="236" spans="1:6" ht="16.5">
      <c r="A236" s="74">
        <f t="shared" ref="A236:A238" si="1">A235+1</f>
        <v>210</v>
      </c>
      <c r="B236" s="43" t="s">
        <v>261</v>
      </c>
      <c r="C236" s="40" t="s">
        <v>177</v>
      </c>
      <c r="D236" s="40" t="s">
        <v>176</v>
      </c>
      <c r="E236" s="40">
        <v>2</v>
      </c>
      <c r="F236" s="156">
        <v>2000</v>
      </c>
    </row>
    <row r="237" spans="1:6" ht="16.5">
      <c r="A237" s="74">
        <f t="shared" si="1"/>
        <v>211</v>
      </c>
      <c r="B237" s="43" t="s">
        <v>262</v>
      </c>
      <c r="C237" s="40" t="s">
        <v>177</v>
      </c>
      <c r="D237" s="40" t="s">
        <v>176</v>
      </c>
      <c r="E237" s="40">
        <v>2</v>
      </c>
      <c r="F237" s="156">
        <v>3600</v>
      </c>
    </row>
    <row r="238" spans="1:6" ht="16.5">
      <c r="A238" s="74">
        <f t="shared" si="1"/>
        <v>212</v>
      </c>
      <c r="B238" s="43" t="s">
        <v>263</v>
      </c>
      <c r="C238" s="40" t="s">
        <v>177</v>
      </c>
      <c r="D238" s="40" t="s">
        <v>176</v>
      </c>
      <c r="E238" s="40">
        <v>2</v>
      </c>
      <c r="F238" s="156">
        <v>4200</v>
      </c>
    </row>
    <row r="239" spans="1:6" ht="19.5" customHeight="1">
      <c r="A239" s="373" t="s">
        <v>388</v>
      </c>
      <c r="B239" s="373"/>
      <c r="C239" s="373"/>
      <c r="D239" s="373"/>
      <c r="E239" s="373"/>
      <c r="F239" s="373"/>
    </row>
    <row r="240" spans="1:6" ht="33">
      <c r="A240" s="74">
        <f>A238+1</f>
        <v>213</v>
      </c>
      <c r="B240" s="189" t="s">
        <v>420</v>
      </c>
      <c r="C240" s="40" t="s">
        <v>278</v>
      </c>
      <c r="D240" s="40" t="s">
        <v>173</v>
      </c>
      <c r="E240" s="40">
        <v>1</v>
      </c>
      <c r="F240" s="156">
        <v>760</v>
      </c>
    </row>
    <row r="241" spans="1:6" ht="49.5">
      <c r="A241" s="74">
        <f>A240+1</f>
        <v>214</v>
      </c>
      <c r="B241" s="189" t="s">
        <v>421</v>
      </c>
      <c r="C241" s="40" t="s">
        <v>278</v>
      </c>
      <c r="D241" s="40" t="s">
        <v>173</v>
      </c>
      <c r="E241" s="40">
        <v>1</v>
      </c>
      <c r="F241" s="156">
        <v>760</v>
      </c>
    </row>
    <row r="242" spans="1:6" ht="33">
      <c r="A242" s="74">
        <f>A241+1</f>
        <v>215</v>
      </c>
      <c r="B242" s="189" t="s">
        <v>422</v>
      </c>
      <c r="C242" s="40" t="s">
        <v>278</v>
      </c>
      <c r="D242" s="40" t="s">
        <v>173</v>
      </c>
      <c r="E242" s="40">
        <v>1</v>
      </c>
      <c r="F242" s="156">
        <v>760</v>
      </c>
    </row>
    <row r="243" spans="1:6" ht="82.5">
      <c r="A243" s="74">
        <f t="shared" ref="A243:A245" si="2">A242+1</f>
        <v>216</v>
      </c>
      <c r="B243" s="189" t="s">
        <v>423</v>
      </c>
      <c r="C243" s="40" t="s">
        <v>278</v>
      </c>
      <c r="D243" s="40" t="s">
        <v>173</v>
      </c>
      <c r="E243" s="40">
        <v>1</v>
      </c>
      <c r="F243" s="156">
        <v>760</v>
      </c>
    </row>
    <row r="244" spans="1:6" ht="33">
      <c r="A244" s="74">
        <f t="shared" si="2"/>
        <v>217</v>
      </c>
      <c r="B244" s="189" t="s">
        <v>424</v>
      </c>
      <c r="C244" s="40" t="s">
        <v>278</v>
      </c>
      <c r="D244" s="40" t="s">
        <v>176</v>
      </c>
      <c r="E244" s="40">
        <v>1</v>
      </c>
      <c r="F244" s="156">
        <v>2700</v>
      </c>
    </row>
    <row r="245" spans="1:6" ht="33">
      <c r="A245" s="74">
        <f t="shared" si="2"/>
        <v>218</v>
      </c>
      <c r="B245" s="189" t="s">
        <v>425</v>
      </c>
      <c r="C245" s="40" t="s">
        <v>278</v>
      </c>
      <c r="D245" s="40" t="s">
        <v>176</v>
      </c>
      <c r="E245" s="40">
        <v>1</v>
      </c>
      <c r="F245" s="156">
        <v>4600</v>
      </c>
    </row>
    <row r="246" spans="1:6" ht="16.5">
      <c r="A246" s="382" t="s">
        <v>797</v>
      </c>
      <c r="B246" s="383"/>
      <c r="C246" s="383"/>
      <c r="D246" s="383"/>
      <c r="E246" s="383"/>
      <c r="F246" s="384"/>
    </row>
    <row r="247" spans="1:6" ht="16.5">
      <c r="A247" s="74">
        <f>A245+1</f>
        <v>219</v>
      </c>
      <c r="B247" s="189" t="s">
        <v>796</v>
      </c>
      <c r="C247" s="40" t="s">
        <v>174</v>
      </c>
      <c r="D247" s="40" t="s">
        <v>176</v>
      </c>
      <c r="E247" s="40">
        <v>14</v>
      </c>
      <c r="F247" s="156">
        <v>19800</v>
      </c>
    </row>
    <row r="248" spans="1:6" ht="25.5" customHeight="1">
      <c r="A248" s="374" t="s">
        <v>334</v>
      </c>
      <c r="B248" s="374"/>
      <c r="C248" s="374"/>
      <c r="D248" s="374"/>
      <c r="E248" s="374"/>
      <c r="F248" s="374"/>
    </row>
    <row r="249" spans="1:6" ht="16.5">
      <c r="A249" s="74">
        <f>A247+1</f>
        <v>220</v>
      </c>
      <c r="B249" s="43" t="s">
        <v>427</v>
      </c>
      <c r="C249" s="40" t="s">
        <v>174</v>
      </c>
      <c r="D249" s="40" t="s">
        <v>176</v>
      </c>
      <c r="E249" s="113" t="s">
        <v>84</v>
      </c>
      <c r="F249" s="156">
        <v>2000</v>
      </c>
    </row>
    <row r="250" spans="1:6" ht="16.5">
      <c r="A250" s="74">
        <f>A249+1</f>
        <v>221</v>
      </c>
      <c r="B250" s="43" t="s">
        <v>428</v>
      </c>
      <c r="C250" s="40" t="s">
        <v>174</v>
      </c>
      <c r="D250" s="40" t="s">
        <v>176</v>
      </c>
      <c r="E250" s="113" t="s">
        <v>84</v>
      </c>
      <c r="F250" s="156">
        <v>2000</v>
      </c>
    </row>
    <row r="251" spans="1:6" ht="16.5">
      <c r="A251" s="74">
        <f t="shared" ref="A251:A303" si="3">A250+1</f>
        <v>222</v>
      </c>
      <c r="B251" s="43" t="s">
        <v>429</v>
      </c>
      <c r="C251" s="40" t="s">
        <v>174</v>
      </c>
      <c r="D251" s="40" t="s">
        <v>176</v>
      </c>
      <c r="E251" s="113" t="s">
        <v>84</v>
      </c>
      <c r="F251" s="156">
        <v>2000</v>
      </c>
    </row>
    <row r="252" spans="1:6" ht="16.5">
      <c r="A252" s="74">
        <f t="shared" si="3"/>
        <v>223</v>
      </c>
      <c r="B252" s="43" t="s">
        <v>430</v>
      </c>
      <c r="C252" s="40" t="s">
        <v>174</v>
      </c>
      <c r="D252" s="40" t="s">
        <v>176</v>
      </c>
      <c r="E252" s="113" t="s">
        <v>84</v>
      </c>
      <c r="F252" s="156">
        <v>2000</v>
      </c>
    </row>
    <row r="253" spans="1:6" ht="16.5">
      <c r="A253" s="74">
        <f t="shared" si="3"/>
        <v>224</v>
      </c>
      <c r="B253" s="43" t="s">
        <v>431</v>
      </c>
      <c r="C253" s="40" t="s">
        <v>174</v>
      </c>
      <c r="D253" s="40" t="s">
        <v>176</v>
      </c>
      <c r="E253" s="113" t="s">
        <v>84</v>
      </c>
      <c r="F253" s="156">
        <v>2000</v>
      </c>
    </row>
    <row r="254" spans="1:6" ht="16.5">
      <c r="A254" s="74">
        <f t="shared" si="3"/>
        <v>225</v>
      </c>
      <c r="B254" s="43" t="s">
        <v>432</v>
      </c>
      <c r="C254" s="40" t="s">
        <v>174</v>
      </c>
      <c r="D254" s="40" t="s">
        <v>173</v>
      </c>
      <c r="E254" s="113" t="s">
        <v>84</v>
      </c>
      <c r="F254" s="156">
        <v>2000</v>
      </c>
    </row>
    <row r="255" spans="1:6" ht="16.5">
      <c r="A255" s="74">
        <f t="shared" si="3"/>
        <v>226</v>
      </c>
      <c r="B255" s="43" t="s">
        <v>363</v>
      </c>
      <c r="C255" s="40" t="s">
        <v>174</v>
      </c>
      <c r="D255" s="40" t="s">
        <v>176</v>
      </c>
      <c r="E255" s="91" t="s">
        <v>90</v>
      </c>
      <c r="F255" s="156">
        <v>1800</v>
      </c>
    </row>
    <row r="256" spans="1:6" ht="16.5">
      <c r="A256" s="74">
        <f t="shared" si="3"/>
        <v>227</v>
      </c>
      <c r="B256" s="43" t="s">
        <v>30</v>
      </c>
      <c r="C256" s="40" t="s">
        <v>174</v>
      </c>
      <c r="D256" s="40" t="s">
        <v>176</v>
      </c>
      <c r="E256" s="91">
        <v>2</v>
      </c>
      <c r="F256" s="156">
        <v>1700</v>
      </c>
    </row>
    <row r="257" spans="1:6" ht="16.5">
      <c r="A257" s="74">
        <f t="shared" si="3"/>
        <v>228</v>
      </c>
      <c r="B257" s="43" t="s">
        <v>29</v>
      </c>
      <c r="C257" s="40" t="s">
        <v>174</v>
      </c>
      <c r="D257" s="40" t="s">
        <v>176</v>
      </c>
      <c r="E257" s="91">
        <v>2</v>
      </c>
      <c r="F257" s="156">
        <v>1400</v>
      </c>
    </row>
    <row r="258" spans="1:6" ht="16.5">
      <c r="A258" s="74">
        <f t="shared" si="3"/>
        <v>229</v>
      </c>
      <c r="B258" s="41" t="s">
        <v>457</v>
      </c>
      <c r="C258" s="40" t="s">
        <v>174</v>
      </c>
      <c r="D258" s="40" t="s">
        <v>176</v>
      </c>
      <c r="E258" s="91" t="s">
        <v>7</v>
      </c>
      <c r="F258" s="156">
        <v>1400</v>
      </c>
    </row>
    <row r="259" spans="1:6" ht="16.5">
      <c r="A259" s="74">
        <f t="shared" si="3"/>
        <v>230</v>
      </c>
      <c r="B259" s="43" t="s">
        <v>92</v>
      </c>
      <c r="C259" s="40" t="s">
        <v>174</v>
      </c>
      <c r="D259" s="40" t="s">
        <v>176</v>
      </c>
      <c r="E259" s="91" t="s">
        <v>7</v>
      </c>
      <c r="F259" s="156">
        <v>1400</v>
      </c>
    </row>
    <row r="260" spans="1:6" ht="16.5">
      <c r="A260" s="74">
        <f t="shared" si="3"/>
        <v>231</v>
      </c>
      <c r="B260" s="43" t="s">
        <v>28</v>
      </c>
      <c r="C260" s="40" t="s">
        <v>174</v>
      </c>
      <c r="D260" s="40" t="s">
        <v>176</v>
      </c>
      <c r="E260" s="91">
        <v>2</v>
      </c>
      <c r="F260" s="156">
        <v>1400</v>
      </c>
    </row>
    <row r="261" spans="1:6" ht="16.5">
      <c r="A261" s="74">
        <f t="shared" si="3"/>
        <v>232</v>
      </c>
      <c r="B261" s="43" t="s">
        <v>93</v>
      </c>
      <c r="C261" s="40" t="s">
        <v>174</v>
      </c>
      <c r="D261" s="40" t="s">
        <v>176</v>
      </c>
      <c r="E261" s="91" t="s">
        <v>7</v>
      </c>
      <c r="F261" s="156">
        <v>1400</v>
      </c>
    </row>
    <row r="262" spans="1:6" ht="16.5">
      <c r="A262" s="74">
        <f t="shared" si="3"/>
        <v>233</v>
      </c>
      <c r="B262" s="43" t="s">
        <v>27</v>
      </c>
      <c r="C262" s="40" t="s">
        <v>174</v>
      </c>
      <c r="D262" s="40" t="s">
        <v>176</v>
      </c>
      <c r="E262" s="91">
        <v>2</v>
      </c>
      <c r="F262" s="156">
        <v>1400</v>
      </c>
    </row>
    <row r="263" spans="1:6" ht="16.5">
      <c r="A263" s="74">
        <f t="shared" si="3"/>
        <v>234</v>
      </c>
      <c r="B263" s="43" t="s">
        <v>94</v>
      </c>
      <c r="C263" s="40" t="s">
        <v>174</v>
      </c>
      <c r="D263" s="40" t="s">
        <v>176</v>
      </c>
      <c r="E263" s="91" t="s">
        <v>7</v>
      </c>
      <c r="F263" s="156">
        <v>1400</v>
      </c>
    </row>
    <row r="264" spans="1:6" ht="16.5">
      <c r="A264" s="74">
        <f t="shared" si="3"/>
        <v>235</v>
      </c>
      <c r="B264" s="43" t="s">
        <v>609</v>
      </c>
      <c r="C264" s="40" t="s">
        <v>174</v>
      </c>
      <c r="D264" s="40" t="s">
        <v>176</v>
      </c>
      <c r="E264" s="91" t="s">
        <v>7</v>
      </c>
      <c r="F264" s="156">
        <v>1400</v>
      </c>
    </row>
    <row r="265" spans="1:6" ht="16.5">
      <c r="A265" s="74">
        <f t="shared" si="3"/>
        <v>236</v>
      </c>
      <c r="B265" s="43" t="s">
        <v>95</v>
      </c>
      <c r="C265" s="40" t="s">
        <v>174</v>
      </c>
      <c r="D265" s="40" t="s">
        <v>176</v>
      </c>
      <c r="E265" s="91" t="s">
        <v>7</v>
      </c>
      <c r="F265" s="156">
        <v>1400</v>
      </c>
    </row>
    <row r="266" spans="1:6" ht="16.5">
      <c r="A266" s="74">
        <f t="shared" si="3"/>
        <v>237</v>
      </c>
      <c r="B266" s="43" t="s">
        <v>73</v>
      </c>
      <c r="C266" s="40" t="s">
        <v>174</v>
      </c>
      <c r="D266" s="40" t="s">
        <v>176</v>
      </c>
      <c r="E266" s="91">
        <v>7</v>
      </c>
      <c r="F266" s="156">
        <v>1600</v>
      </c>
    </row>
    <row r="267" spans="1:6" ht="16.5">
      <c r="A267" s="74">
        <f t="shared" si="3"/>
        <v>238</v>
      </c>
      <c r="B267" s="43" t="s">
        <v>26</v>
      </c>
      <c r="C267" s="40" t="s">
        <v>174</v>
      </c>
      <c r="D267" s="40" t="s">
        <v>176</v>
      </c>
      <c r="E267" s="91">
        <v>2</v>
      </c>
      <c r="F267" s="156">
        <v>1400</v>
      </c>
    </row>
    <row r="268" spans="1:6" ht="16.5">
      <c r="A268" s="74">
        <f t="shared" si="3"/>
        <v>239</v>
      </c>
      <c r="B268" s="43" t="s">
        <v>25</v>
      </c>
      <c r="C268" s="40" t="s">
        <v>174</v>
      </c>
      <c r="D268" s="40" t="s">
        <v>176</v>
      </c>
      <c r="E268" s="91">
        <v>2</v>
      </c>
      <c r="F268" s="156">
        <v>1400</v>
      </c>
    </row>
    <row r="269" spans="1:6" ht="16.5">
      <c r="A269" s="74">
        <f t="shared" si="3"/>
        <v>240</v>
      </c>
      <c r="B269" s="41" t="s">
        <v>367</v>
      </c>
      <c r="C269" s="40" t="s">
        <v>174</v>
      </c>
      <c r="D269" s="40" t="s">
        <v>176</v>
      </c>
      <c r="E269" s="91" t="s">
        <v>7</v>
      </c>
      <c r="F269" s="156">
        <v>1400</v>
      </c>
    </row>
    <row r="270" spans="1:6" ht="16.5">
      <c r="A270" s="74">
        <f t="shared" si="3"/>
        <v>241</v>
      </c>
      <c r="B270" s="41" t="s">
        <v>368</v>
      </c>
      <c r="C270" s="40" t="s">
        <v>174</v>
      </c>
      <c r="D270" s="40" t="s">
        <v>176</v>
      </c>
      <c r="E270" s="91" t="s">
        <v>7</v>
      </c>
      <c r="F270" s="156">
        <v>1400</v>
      </c>
    </row>
    <row r="271" spans="1:6" ht="16.5">
      <c r="A271" s="74">
        <f t="shared" si="3"/>
        <v>242</v>
      </c>
      <c r="B271" s="43" t="s">
        <v>74</v>
      </c>
      <c r="C271" s="40" t="s">
        <v>174</v>
      </c>
      <c r="D271" s="40" t="s">
        <v>176</v>
      </c>
      <c r="E271" s="91">
        <v>7</v>
      </c>
      <c r="F271" s="156">
        <v>1600</v>
      </c>
    </row>
    <row r="272" spans="1:6" ht="16.5">
      <c r="A272" s="74">
        <f t="shared" si="3"/>
        <v>243</v>
      </c>
      <c r="B272" s="43" t="s">
        <v>24</v>
      </c>
      <c r="C272" s="40" t="s">
        <v>174</v>
      </c>
      <c r="D272" s="40" t="s">
        <v>176</v>
      </c>
      <c r="E272" s="91">
        <v>2</v>
      </c>
      <c r="F272" s="156">
        <v>1400</v>
      </c>
    </row>
    <row r="273" spans="1:256" ht="16.5">
      <c r="A273" s="74">
        <f t="shared" si="3"/>
        <v>244</v>
      </c>
      <c r="B273" s="43" t="s">
        <v>23</v>
      </c>
      <c r="C273" s="40" t="s">
        <v>174</v>
      </c>
      <c r="D273" s="40" t="s">
        <v>176</v>
      </c>
      <c r="E273" s="91">
        <v>2</v>
      </c>
      <c r="F273" s="156">
        <v>1400</v>
      </c>
    </row>
    <row r="274" spans="1:256" ht="16.5">
      <c r="A274" s="74">
        <f t="shared" si="3"/>
        <v>245</v>
      </c>
      <c r="B274" s="43" t="s">
        <v>22</v>
      </c>
      <c r="C274" s="40" t="s">
        <v>174</v>
      </c>
      <c r="D274" s="40" t="s">
        <v>176</v>
      </c>
      <c r="E274" s="91">
        <v>2</v>
      </c>
      <c r="F274" s="156">
        <v>1400</v>
      </c>
    </row>
    <row r="275" spans="1:256" ht="16.5">
      <c r="A275" s="74">
        <f t="shared" si="3"/>
        <v>246</v>
      </c>
      <c r="B275" s="43" t="s">
        <v>21</v>
      </c>
      <c r="C275" s="40" t="s">
        <v>174</v>
      </c>
      <c r="D275" s="40" t="s">
        <v>176</v>
      </c>
      <c r="E275" s="91">
        <v>2</v>
      </c>
      <c r="F275" s="156">
        <v>1400</v>
      </c>
    </row>
    <row r="276" spans="1:256" ht="16.5">
      <c r="A276" s="74">
        <f t="shared" si="3"/>
        <v>247</v>
      </c>
      <c r="B276" s="43" t="s">
        <v>354</v>
      </c>
      <c r="C276" s="40" t="s">
        <v>174</v>
      </c>
      <c r="D276" s="40" t="s">
        <v>176</v>
      </c>
      <c r="E276" s="91" t="s">
        <v>90</v>
      </c>
      <c r="F276" s="156">
        <v>1400</v>
      </c>
    </row>
    <row r="277" spans="1:256" ht="16.5">
      <c r="A277" s="74">
        <f t="shared" si="3"/>
        <v>248</v>
      </c>
      <c r="B277" s="43" t="s">
        <v>20</v>
      </c>
      <c r="C277" s="40" t="s">
        <v>174</v>
      </c>
      <c r="D277" s="40" t="s">
        <v>176</v>
      </c>
      <c r="E277" s="91">
        <v>2</v>
      </c>
      <c r="F277" s="156">
        <v>1400</v>
      </c>
    </row>
    <row r="278" spans="1:256" ht="16.5">
      <c r="A278" s="74">
        <f t="shared" si="3"/>
        <v>249</v>
      </c>
      <c r="B278" s="43" t="s">
        <v>19</v>
      </c>
      <c r="C278" s="40" t="s">
        <v>174</v>
      </c>
      <c r="D278" s="40" t="s">
        <v>176</v>
      </c>
      <c r="E278" s="91">
        <v>2</v>
      </c>
      <c r="F278" s="156">
        <v>1400</v>
      </c>
    </row>
    <row r="279" spans="1:256" ht="16.5">
      <c r="A279" s="74">
        <f t="shared" si="3"/>
        <v>250</v>
      </c>
      <c r="B279" s="43" t="s">
        <v>340</v>
      </c>
      <c r="C279" s="40" t="s">
        <v>174</v>
      </c>
      <c r="D279" s="40" t="s">
        <v>176</v>
      </c>
      <c r="E279" s="91">
        <v>2</v>
      </c>
      <c r="F279" s="156">
        <v>1400</v>
      </c>
    </row>
    <row r="280" spans="1:256" ht="16.5">
      <c r="A280" s="74">
        <f t="shared" si="3"/>
        <v>251</v>
      </c>
      <c r="B280" s="43" t="s">
        <v>341</v>
      </c>
      <c r="C280" s="40" t="s">
        <v>174</v>
      </c>
      <c r="D280" s="40" t="s">
        <v>176</v>
      </c>
      <c r="E280" s="91">
        <v>2</v>
      </c>
      <c r="F280" s="156">
        <v>1400</v>
      </c>
    </row>
    <row r="281" spans="1:256" ht="14.25" customHeight="1">
      <c r="A281" s="74">
        <f t="shared" si="3"/>
        <v>252</v>
      </c>
      <c r="B281" s="43" t="s">
        <v>18</v>
      </c>
      <c r="C281" s="40" t="s">
        <v>174</v>
      </c>
      <c r="D281" s="40" t="s">
        <v>176</v>
      </c>
      <c r="E281" s="91">
        <v>2</v>
      </c>
      <c r="F281" s="156">
        <v>1400</v>
      </c>
    </row>
    <row r="282" spans="1:256" ht="14.25" customHeight="1">
      <c r="A282" s="74">
        <f t="shared" si="3"/>
        <v>253</v>
      </c>
      <c r="B282" s="43" t="s">
        <v>17</v>
      </c>
      <c r="C282" s="40" t="s">
        <v>174</v>
      </c>
      <c r="D282" s="40" t="s">
        <v>176</v>
      </c>
      <c r="E282" s="91">
        <v>2</v>
      </c>
      <c r="F282" s="156">
        <v>1400</v>
      </c>
    </row>
    <row r="283" spans="1:256" ht="14.25" customHeight="1">
      <c r="A283" s="74">
        <f t="shared" si="3"/>
        <v>254</v>
      </c>
      <c r="B283" s="43" t="s">
        <v>16</v>
      </c>
      <c r="C283" s="40" t="s">
        <v>174</v>
      </c>
      <c r="D283" s="40" t="s">
        <v>176</v>
      </c>
      <c r="E283" s="91">
        <v>2</v>
      </c>
      <c r="F283" s="156">
        <v>1400</v>
      </c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  <c r="IH283" s="12"/>
      <c r="II283" s="12"/>
      <c r="IJ283" s="12"/>
      <c r="IK283" s="12"/>
      <c r="IL283" s="12"/>
      <c r="IM283" s="12"/>
      <c r="IN283" s="12"/>
      <c r="IO283" s="12"/>
      <c r="IP283" s="12"/>
      <c r="IQ283" s="12"/>
      <c r="IR283" s="12"/>
      <c r="IS283" s="12"/>
      <c r="IT283" s="12"/>
      <c r="IU283" s="12"/>
      <c r="IV283" s="12"/>
    </row>
    <row r="284" spans="1:256" ht="14.25" customHeight="1">
      <c r="A284" s="74">
        <f t="shared" si="3"/>
        <v>255</v>
      </c>
      <c r="B284" s="43" t="s">
        <v>433</v>
      </c>
      <c r="C284" s="40" t="s">
        <v>174</v>
      </c>
      <c r="D284" s="40" t="s">
        <v>176</v>
      </c>
      <c r="E284" s="91">
        <v>2</v>
      </c>
      <c r="F284" s="156">
        <v>1400</v>
      </c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  <c r="IH284" s="12"/>
      <c r="II284" s="12"/>
      <c r="IJ284" s="12"/>
      <c r="IK284" s="12"/>
      <c r="IL284" s="12"/>
      <c r="IM284" s="12"/>
      <c r="IN284" s="12"/>
      <c r="IO284" s="12"/>
      <c r="IP284" s="12"/>
      <c r="IQ284" s="12"/>
      <c r="IR284" s="12"/>
      <c r="IS284" s="12"/>
      <c r="IT284" s="12"/>
      <c r="IU284" s="12"/>
      <c r="IV284" s="12"/>
    </row>
    <row r="285" spans="1:256" ht="14.25" customHeight="1">
      <c r="A285" s="74">
        <f t="shared" si="3"/>
        <v>256</v>
      </c>
      <c r="B285" s="41" t="s">
        <v>361</v>
      </c>
      <c r="C285" s="40" t="s">
        <v>174</v>
      </c>
      <c r="D285" s="40" t="s">
        <v>176</v>
      </c>
      <c r="E285" s="91" t="s">
        <v>90</v>
      </c>
      <c r="F285" s="156">
        <v>2600</v>
      </c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  <c r="IL285" s="12"/>
      <c r="IM285" s="12"/>
      <c r="IN285" s="12"/>
      <c r="IO285" s="12"/>
      <c r="IP285" s="12"/>
      <c r="IQ285" s="12"/>
      <c r="IR285" s="12"/>
      <c r="IS285" s="12"/>
      <c r="IT285" s="12"/>
      <c r="IU285" s="12"/>
      <c r="IV285" s="12"/>
    </row>
    <row r="286" spans="1:256" ht="15.75" customHeight="1">
      <c r="A286" s="74">
        <f t="shared" si="3"/>
        <v>257</v>
      </c>
      <c r="B286" s="41" t="s">
        <v>362</v>
      </c>
      <c r="C286" s="40" t="s">
        <v>174</v>
      </c>
      <c r="D286" s="40" t="s">
        <v>176</v>
      </c>
      <c r="E286" s="91" t="s">
        <v>90</v>
      </c>
      <c r="F286" s="156">
        <v>2600</v>
      </c>
    </row>
    <row r="287" spans="1:256" ht="15.75" customHeight="1">
      <c r="A287" s="74">
        <f t="shared" si="3"/>
        <v>258</v>
      </c>
      <c r="B287" s="41" t="s">
        <v>372</v>
      </c>
      <c r="C287" s="40" t="s">
        <v>174</v>
      </c>
      <c r="D287" s="40" t="s">
        <v>176</v>
      </c>
      <c r="E287" s="91" t="s">
        <v>7</v>
      </c>
      <c r="F287" s="156">
        <v>2600</v>
      </c>
    </row>
    <row r="288" spans="1:256" ht="15.75" customHeight="1">
      <c r="A288" s="74">
        <f t="shared" si="3"/>
        <v>259</v>
      </c>
      <c r="B288" s="41" t="s">
        <v>373</v>
      </c>
      <c r="C288" s="40" t="s">
        <v>174</v>
      </c>
      <c r="D288" s="40" t="s">
        <v>176</v>
      </c>
      <c r="E288" s="91" t="s">
        <v>7</v>
      </c>
      <c r="F288" s="156">
        <v>2600</v>
      </c>
    </row>
    <row r="289" spans="1:6" ht="49.5">
      <c r="A289" s="74">
        <f t="shared" si="3"/>
        <v>260</v>
      </c>
      <c r="B289" s="41" t="s">
        <v>777</v>
      </c>
      <c r="C289" s="40" t="s">
        <v>174</v>
      </c>
      <c r="D289" s="40" t="s">
        <v>176</v>
      </c>
      <c r="E289" s="34" t="s">
        <v>783</v>
      </c>
      <c r="F289" s="156">
        <v>2000</v>
      </c>
    </row>
    <row r="290" spans="1:6" ht="66">
      <c r="A290" s="74">
        <f t="shared" si="3"/>
        <v>261</v>
      </c>
      <c r="B290" s="41" t="s">
        <v>778</v>
      </c>
      <c r="C290" s="40" t="s">
        <v>174</v>
      </c>
      <c r="D290" s="40" t="s">
        <v>176</v>
      </c>
      <c r="E290" s="34" t="s">
        <v>783</v>
      </c>
      <c r="F290" s="156">
        <v>2000</v>
      </c>
    </row>
    <row r="291" spans="1:6" ht="66">
      <c r="A291" s="74">
        <f t="shared" si="3"/>
        <v>262</v>
      </c>
      <c r="B291" s="41" t="s">
        <v>779</v>
      </c>
      <c r="C291" s="40" t="s">
        <v>174</v>
      </c>
      <c r="D291" s="40" t="s">
        <v>176</v>
      </c>
      <c r="E291" s="34" t="s">
        <v>783</v>
      </c>
      <c r="F291" s="156">
        <v>2000</v>
      </c>
    </row>
    <row r="292" spans="1:6" ht="66">
      <c r="A292" s="74">
        <f t="shared" si="3"/>
        <v>263</v>
      </c>
      <c r="B292" s="41" t="s">
        <v>780</v>
      </c>
      <c r="C292" s="40" t="s">
        <v>174</v>
      </c>
      <c r="D292" s="40" t="s">
        <v>176</v>
      </c>
      <c r="E292" s="34" t="s">
        <v>783</v>
      </c>
      <c r="F292" s="156">
        <v>2000</v>
      </c>
    </row>
    <row r="293" spans="1:6" ht="33">
      <c r="A293" s="74">
        <f t="shared" si="3"/>
        <v>264</v>
      </c>
      <c r="B293" s="41" t="s">
        <v>781</v>
      </c>
      <c r="C293" s="40" t="s">
        <v>174</v>
      </c>
      <c r="D293" s="40" t="s">
        <v>176</v>
      </c>
      <c r="E293" s="34" t="s">
        <v>783</v>
      </c>
      <c r="F293" s="156">
        <v>2000</v>
      </c>
    </row>
    <row r="294" spans="1:6" ht="15.75" customHeight="1">
      <c r="A294" s="74">
        <f t="shared" si="3"/>
        <v>265</v>
      </c>
      <c r="B294" s="41" t="s">
        <v>608</v>
      </c>
      <c r="C294" s="40" t="s">
        <v>174</v>
      </c>
      <c r="D294" s="40" t="s">
        <v>176</v>
      </c>
      <c r="E294" s="91" t="s">
        <v>7</v>
      </c>
      <c r="F294" s="156">
        <v>1400</v>
      </c>
    </row>
    <row r="295" spans="1:6" ht="15.75" customHeight="1">
      <c r="A295" s="74">
        <f t="shared" si="3"/>
        <v>266</v>
      </c>
      <c r="B295" s="41" t="s">
        <v>607</v>
      </c>
      <c r="C295" s="40" t="s">
        <v>174</v>
      </c>
      <c r="D295" s="40" t="s">
        <v>176</v>
      </c>
      <c r="E295" s="91" t="s">
        <v>7</v>
      </c>
      <c r="F295" s="156">
        <v>1400</v>
      </c>
    </row>
    <row r="296" spans="1:6" ht="15.75" customHeight="1">
      <c r="A296" s="74">
        <f t="shared" si="3"/>
        <v>267</v>
      </c>
      <c r="B296" s="41" t="s">
        <v>606</v>
      </c>
      <c r="C296" s="40" t="s">
        <v>174</v>
      </c>
      <c r="D296" s="40" t="s">
        <v>176</v>
      </c>
      <c r="E296" s="91" t="s">
        <v>7</v>
      </c>
      <c r="F296" s="156">
        <v>3000</v>
      </c>
    </row>
    <row r="297" spans="1:6" ht="15.75" customHeight="1">
      <c r="A297" s="74">
        <f t="shared" si="3"/>
        <v>268</v>
      </c>
      <c r="B297" s="190" t="s">
        <v>459</v>
      </c>
      <c r="C297" s="169" t="s">
        <v>239</v>
      </c>
      <c r="D297" s="191" t="s">
        <v>176</v>
      </c>
      <c r="E297" s="191">
        <v>3</v>
      </c>
      <c r="F297" s="156">
        <v>5000</v>
      </c>
    </row>
    <row r="298" spans="1:6" ht="15.75" customHeight="1">
      <c r="A298" s="74">
        <f t="shared" si="3"/>
        <v>269</v>
      </c>
      <c r="B298" s="190" t="s">
        <v>782</v>
      </c>
      <c r="C298" s="169" t="s">
        <v>239</v>
      </c>
      <c r="D298" s="191" t="s">
        <v>176</v>
      </c>
      <c r="E298" s="34" t="s">
        <v>783</v>
      </c>
      <c r="F298" s="156"/>
    </row>
    <row r="299" spans="1:6" ht="33" customHeight="1">
      <c r="A299" s="74">
        <f t="shared" si="3"/>
        <v>270</v>
      </c>
      <c r="B299" s="114" t="s">
        <v>605</v>
      </c>
      <c r="C299" s="40" t="s">
        <v>174</v>
      </c>
      <c r="D299" s="176" t="s">
        <v>176</v>
      </c>
      <c r="E299" s="34" t="s">
        <v>7</v>
      </c>
      <c r="F299" s="156">
        <v>1800</v>
      </c>
    </row>
    <row r="300" spans="1:6" ht="49.5">
      <c r="A300" s="74">
        <f t="shared" si="3"/>
        <v>271</v>
      </c>
      <c r="B300" s="114" t="s">
        <v>602</v>
      </c>
      <c r="C300" s="40" t="s">
        <v>174</v>
      </c>
      <c r="D300" s="176" t="s">
        <v>176</v>
      </c>
      <c r="E300" s="34" t="s">
        <v>7</v>
      </c>
      <c r="F300" s="156">
        <v>1800</v>
      </c>
    </row>
    <row r="301" spans="1:6" ht="49.5">
      <c r="A301" s="74">
        <f t="shared" si="3"/>
        <v>272</v>
      </c>
      <c r="B301" s="29" t="s">
        <v>603</v>
      </c>
      <c r="C301" s="40" t="s">
        <v>174</v>
      </c>
      <c r="D301" s="176" t="s">
        <v>176</v>
      </c>
      <c r="E301" s="34" t="s">
        <v>7</v>
      </c>
      <c r="F301" s="156">
        <v>1800</v>
      </c>
    </row>
    <row r="302" spans="1:6" ht="49.5">
      <c r="A302" s="74">
        <f t="shared" si="3"/>
        <v>273</v>
      </c>
      <c r="B302" s="29" t="s">
        <v>604</v>
      </c>
      <c r="C302" s="40" t="s">
        <v>174</v>
      </c>
      <c r="D302" s="176" t="s">
        <v>176</v>
      </c>
      <c r="E302" s="34" t="s">
        <v>7</v>
      </c>
      <c r="F302" s="156">
        <v>1800</v>
      </c>
    </row>
    <row r="303" spans="1:6" ht="49.5">
      <c r="A303" s="74">
        <f t="shared" si="3"/>
        <v>274</v>
      </c>
      <c r="B303" s="187" t="s">
        <v>522</v>
      </c>
      <c r="C303" s="40" t="s">
        <v>174</v>
      </c>
      <c r="D303" s="176" t="s">
        <v>176</v>
      </c>
      <c r="E303" s="34" t="s">
        <v>7</v>
      </c>
      <c r="F303" s="156">
        <v>3000</v>
      </c>
    </row>
    <row r="304" spans="1:6" ht="16.5">
      <c r="A304" s="374" t="s">
        <v>318</v>
      </c>
      <c r="B304" s="374"/>
      <c r="C304" s="374"/>
      <c r="D304" s="374"/>
      <c r="E304" s="374"/>
      <c r="F304" s="374"/>
    </row>
    <row r="305" spans="1:6" ht="16.5">
      <c r="A305" s="74">
        <v>275</v>
      </c>
      <c r="B305" s="43" t="s">
        <v>15</v>
      </c>
      <c r="C305" s="40" t="s">
        <v>270</v>
      </c>
      <c r="D305" s="40" t="s">
        <v>176</v>
      </c>
      <c r="E305" s="91" t="s">
        <v>7</v>
      </c>
      <c r="F305" s="156">
        <v>1800</v>
      </c>
    </row>
    <row r="306" spans="1:6" ht="16.5">
      <c r="A306" s="74">
        <f>A305+1</f>
        <v>276</v>
      </c>
      <c r="B306" s="43" t="s">
        <v>14</v>
      </c>
      <c r="C306" s="40" t="s">
        <v>270</v>
      </c>
      <c r="D306" s="40" t="s">
        <v>176</v>
      </c>
      <c r="E306" s="91" t="s">
        <v>7</v>
      </c>
      <c r="F306" s="156">
        <v>1800</v>
      </c>
    </row>
    <row r="307" spans="1:6" ht="16.5">
      <c r="A307" s="74">
        <f t="shared" ref="A307:A341" si="4">A306+1</f>
        <v>277</v>
      </c>
      <c r="B307" s="43" t="s">
        <v>13</v>
      </c>
      <c r="C307" s="40" t="s">
        <v>270</v>
      </c>
      <c r="D307" s="40" t="s">
        <v>176</v>
      </c>
      <c r="E307" s="91" t="s">
        <v>7</v>
      </c>
      <c r="F307" s="156">
        <v>1800</v>
      </c>
    </row>
    <row r="308" spans="1:6" ht="16.5">
      <c r="A308" s="74">
        <f t="shared" si="4"/>
        <v>278</v>
      </c>
      <c r="B308" s="43" t="s">
        <v>12</v>
      </c>
      <c r="C308" s="40" t="s">
        <v>270</v>
      </c>
      <c r="D308" s="40" t="s">
        <v>176</v>
      </c>
      <c r="E308" s="91" t="s">
        <v>7</v>
      </c>
      <c r="F308" s="156">
        <v>1800</v>
      </c>
    </row>
    <row r="309" spans="1:6" ht="16.5">
      <c r="A309" s="74">
        <f t="shared" si="4"/>
        <v>279</v>
      </c>
      <c r="B309" s="43" t="s">
        <v>11</v>
      </c>
      <c r="C309" s="40" t="s">
        <v>270</v>
      </c>
      <c r="D309" s="40" t="s">
        <v>176</v>
      </c>
      <c r="E309" s="91" t="s">
        <v>7</v>
      </c>
      <c r="F309" s="156">
        <v>1800</v>
      </c>
    </row>
    <row r="310" spans="1:6" s="7" customFormat="1" ht="16.5">
      <c r="A310" s="74">
        <f t="shared" si="4"/>
        <v>280</v>
      </c>
      <c r="B310" s="43" t="s">
        <v>10</v>
      </c>
      <c r="C310" s="40" t="s">
        <v>270</v>
      </c>
      <c r="D310" s="40" t="s">
        <v>176</v>
      </c>
      <c r="E310" s="91" t="s">
        <v>7</v>
      </c>
      <c r="F310" s="156">
        <v>1800</v>
      </c>
    </row>
    <row r="311" spans="1:6" ht="33">
      <c r="A311" s="74">
        <f t="shared" si="4"/>
        <v>281</v>
      </c>
      <c r="B311" s="43" t="s">
        <v>166</v>
      </c>
      <c r="C311" s="40" t="s">
        <v>266</v>
      </c>
      <c r="D311" s="40" t="s">
        <v>176</v>
      </c>
      <c r="E311" s="91" t="s">
        <v>86</v>
      </c>
      <c r="F311" s="156">
        <v>2300</v>
      </c>
    </row>
    <row r="312" spans="1:6" ht="33">
      <c r="A312" s="74">
        <f t="shared" si="4"/>
        <v>282</v>
      </c>
      <c r="B312" s="43" t="s">
        <v>167</v>
      </c>
      <c r="C312" s="40" t="s">
        <v>265</v>
      </c>
      <c r="D312" s="40" t="s">
        <v>176</v>
      </c>
      <c r="E312" s="91" t="s">
        <v>86</v>
      </c>
      <c r="F312" s="156">
        <v>2300</v>
      </c>
    </row>
    <row r="313" spans="1:6" ht="33">
      <c r="A313" s="74">
        <f t="shared" si="4"/>
        <v>283</v>
      </c>
      <c r="B313" s="29" t="s">
        <v>395</v>
      </c>
      <c r="C313" s="40" t="s">
        <v>265</v>
      </c>
      <c r="D313" s="40" t="s">
        <v>173</v>
      </c>
      <c r="E313" s="91" t="s">
        <v>7</v>
      </c>
      <c r="F313" s="156">
        <v>6000</v>
      </c>
    </row>
    <row r="314" spans="1:6" ht="16.5">
      <c r="A314" s="74">
        <f t="shared" si="4"/>
        <v>284</v>
      </c>
      <c r="B314" s="43" t="s">
        <v>9</v>
      </c>
      <c r="C314" s="40" t="s">
        <v>270</v>
      </c>
      <c r="D314" s="40" t="s">
        <v>176</v>
      </c>
      <c r="E314" s="91" t="s">
        <v>7</v>
      </c>
      <c r="F314" s="156">
        <v>2000</v>
      </c>
    </row>
    <row r="315" spans="1:6" ht="16.5">
      <c r="A315" s="74">
        <f t="shared" si="4"/>
        <v>285</v>
      </c>
      <c r="B315" s="43" t="s">
        <v>267</v>
      </c>
      <c r="C315" s="40" t="s">
        <v>270</v>
      </c>
      <c r="D315" s="40" t="s">
        <v>176</v>
      </c>
      <c r="E315" s="91" t="s">
        <v>7</v>
      </c>
      <c r="F315" s="156">
        <v>2300</v>
      </c>
    </row>
    <row r="316" spans="1:6" ht="33">
      <c r="A316" s="74">
        <f t="shared" si="4"/>
        <v>286</v>
      </c>
      <c r="B316" s="182" t="s">
        <v>440</v>
      </c>
      <c r="C316" s="40" t="s">
        <v>265</v>
      </c>
      <c r="D316" s="40" t="s">
        <v>176</v>
      </c>
      <c r="E316" s="75" t="s">
        <v>7</v>
      </c>
      <c r="F316" s="156">
        <v>2300</v>
      </c>
    </row>
    <row r="317" spans="1:6" ht="16.5">
      <c r="A317" s="74">
        <f t="shared" si="4"/>
        <v>287</v>
      </c>
      <c r="B317" s="43" t="s">
        <v>325</v>
      </c>
      <c r="C317" s="40" t="s">
        <v>270</v>
      </c>
      <c r="D317" s="40" t="s">
        <v>176</v>
      </c>
      <c r="E317" s="91" t="s">
        <v>7</v>
      </c>
      <c r="F317" s="156">
        <v>2000</v>
      </c>
    </row>
    <row r="318" spans="1:6" ht="49.5">
      <c r="A318" s="74">
        <f t="shared" si="4"/>
        <v>288</v>
      </c>
      <c r="B318" s="43" t="s">
        <v>447</v>
      </c>
      <c r="C318" s="40" t="s">
        <v>448</v>
      </c>
      <c r="D318" s="40" t="s">
        <v>434</v>
      </c>
      <c r="E318" s="91" t="s">
        <v>445</v>
      </c>
      <c r="F318" s="156">
        <v>3000</v>
      </c>
    </row>
    <row r="319" spans="1:6" ht="45" customHeight="1">
      <c r="A319" s="74">
        <f t="shared" si="4"/>
        <v>289</v>
      </c>
      <c r="B319" s="29" t="s">
        <v>390</v>
      </c>
      <c r="C319" s="40" t="s">
        <v>524</v>
      </c>
      <c r="D319" s="40" t="s">
        <v>173</v>
      </c>
      <c r="E319" s="91" t="s">
        <v>7</v>
      </c>
      <c r="F319" s="156">
        <v>5200</v>
      </c>
    </row>
    <row r="320" spans="1:6" ht="66">
      <c r="A320" s="74">
        <f t="shared" si="4"/>
        <v>290</v>
      </c>
      <c r="B320" s="29" t="s">
        <v>396</v>
      </c>
      <c r="C320" s="40" t="s">
        <v>270</v>
      </c>
      <c r="D320" s="40" t="s">
        <v>173</v>
      </c>
      <c r="E320" s="91" t="s">
        <v>7</v>
      </c>
      <c r="F320" s="156">
        <v>5200</v>
      </c>
    </row>
    <row r="321" spans="1:6" ht="66">
      <c r="A321" s="74">
        <f t="shared" si="4"/>
        <v>291</v>
      </c>
      <c r="B321" s="29" t="s">
        <v>406</v>
      </c>
      <c r="C321" s="40" t="s">
        <v>270</v>
      </c>
      <c r="D321" s="40" t="s">
        <v>173</v>
      </c>
      <c r="E321" s="91" t="s">
        <v>7</v>
      </c>
      <c r="F321" s="156">
        <v>5200</v>
      </c>
    </row>
    <row r="322" spans="1:6" ht="49.5">
      <c r="A322" s="74">
        <f t="shared" si="4"/>
        <v>292</v>
      </c>
      <c r="B322" s="29" t="s">
        <v>585</v>
      </c>
      <c r="C322" s="40" t="s">
        <v>270</v>
      </c>
      <c r="D322" s="40" t="s">
        <v>173</v>
      </c>
      <c r="E322" s="91" t="s">
        <v>7</v>
      </c>
      <c r="F322" s="156">
        <v>5200</v>
      </c>
    </row>
    <row r="323" spans="1:6" ht="66">
      <c r="A323" s="74">
        <f t="shared" si="4"/>
        <v>293</v>
      </c>
      <c r="B323" s="29" t="s">
        <v>399</v>
      </c>
      <c r="C323" s="40" t="s">
        <v>270</v>
      </c>
      <c r="D323" s="40" t="s">
        <v>173</v>
      </c>
      <c r="E323" s="91" t="s">
        <v>7</v>
      </c>
      <c r="F323" s="156">
        <v>5200</v>
      </c>
    </row>
    <row r="324" spans="1:6" ht="49.5">
      <c r="A324" s="74">
        <f t="shared" si="4"/>
        <v>294</v>
      </c>
      <c r="B324" s="29" t="s">
        <v>397</v>
      </c>
      <c r="C324" s="40" t="s">
        <v>270</v>
      </c>
      <c r="D324" s="30" t="s">
        <v>394</v>
      </c>
      <c r="E324" s="91" t="s">
        <v>7</v>
      </c>
      <c r="F324" s="156">
        <v>19900</v>
      </c>
    </row>
    <row r="325" spans="1:6" ht="49.5">
      <c r="A325" s="74">
        <f t="shared" si="4"/>
        <v>295</v>
      </c>
      <c r="B325" s="29" t="s">
        <v>400</v>
      </c>
      <c r="C325" s="40" t="s">
        <v>270</v>
      </c>
      <c r="D325" s="30" t="s">
        <v>394</v>
      </c>
      <c r="E325" s="91" t="s">
        <v>7</v>
      </c>
      <c r="F325" s="156">
        <v>16500</v>
      </c>
    </row>
    <row r="326" spans="1:6" ht="33">
      <c r="A326" s="74">
        <f t="shared" si="4"/>
        <v>296</v>
      </c>
      <c r="B326" s="43" t="s">
        <v>268</v>
      </c>
      <c r="C326" s="40" t="s">
        <v>270</v>
      </c>
      <c r="D326" s="40" t="s">
        <v>176</v>
      </c>
      <c r="E326" s="91" t="s">
        <v>7</v>
      </c>
      <c r="F326" s="156">
        <v>2400</v>
      </c>
    </row>
    <row r="327" spans="1:6" s="5" customFormat="1" ht="33">
      <c r="A327" s="74">
        <f t="shared" si="4"/>
        <v>297</v>
      </c>
      <c r="B327" s="43" t="s">
        <v>269</v>
      </c>
      <c r="C327" s="40" t="s">
        <v>270</v>
      </c>
      <c r="D327" s="40" t="s">
        <v>173</v>
      </c>
      <c r="E327" s="91" t="s">
        <v>7</v>
      </c>
      <c r="F327" s="156">
        <v>3200</v>
      </c>
    </row>
    <row r="328" spans="1:6" ht="49.5">
      <c r="A328" s="74">
        <f t="shared" si="4"/>
        <v>298</v>
      </c>
      <c r="B328" s="43" t="s">
        <v>471</v>
      </c>
      <c r="C328" s="40" t="s">
        <v>270</v>
      </c>
      <c r="D328" s="40" t="s">
        <v>176</v>
      </c>
      <c r="E328" s="161">
        <v>7</v>
      </c>
      <c r="F328" s="156">
        <v>5000</v>
      </c>
    </row>
    <row r="329" spans="1:6" ht="82.5">
      <c r="A329" s="74">
        <f t="shared" si="4"/>
        <v>299</v>
      </c>
      <c r="B329" s="29" t="s">
        <v>398</v>
      </c>
      <c r="C329" s="30" t="s">
        <v>438</v>
      </c>
      <c r="D329" s="30" t="s">
        <v>352</v>
      </c>
      <c r="E329" s="91" t="s">
        <v>7</v>
      </c>
      <c r="F329" s="156">
        <v>7000</v>
      </c>
    </row>
    <row r="330" spans="1:6" ht="33">
      <c r="A330" s="74">
        <f t="shared" si="4"/>
        <v>300</v>
      </c>
      <c r="B330" s="192" t="s">
        <v>469</v>
      </c>
      <c r="C330" s="40" t="s">
        <v>265</v>
      </c>
      <c r="D330" s="40" t="s">
        <v>176</v>
      </c>
      <c r="E330" s="91">
        <v>3</v>
      </c>
      <c r="F330" s="156">
        <v>2800</v>
      </c>
    </row>
    <row r="331" spans="1:6" ht="33">
      <c r="A331" s="74">
        <f t="shared" si="4"/>
        <v>301</v>
      </c>
      <c r="B331" s="192" t="s">
        <v>470</v>
      </c>
      <c r="C331" s="40" t="s">
        <v>265</v>
      </c>
      <c r="D331" s="40" t="s">
        <v>173</v>
      </c>
      <c r="E331" s="91" t="s">
        <v>7</v>
      </c>
      <c r="F331" s="156">
        <v>7000</v>
      </c>
    </row>
    <row r="332" spans="1:6" ht="33">
      <c r="A332" s="74">
        <f t="shared" si="4"/>
        <v>302</v>
      </c>
      <c r="B332" s="182" t="s">
        <v>435</v>
      </c>
      <c r="C332" s="40" t="s">
        <v>265</v>
      </c>
      <c r="D332" s="40" t="s">
        <v>176</v>
      </c>
      <c r="E332" s="75" t="s">
        <v>7</v>
      </c>
      <c r="F332" s="156">
        <v>7000</v>
      </c>
    </row>
    <row r="333" spans="1:6" ht="33">
      <c r="A333" s="74">
        <f t="shared" si="4"/>
        <v>303</v>
      </c>
      <c r="B333" s="192" t="s">
        <v>472</v>
      </c>
      <c r="C333" s="40" t="s">
        <v>265</v>
      </c>
      <c r="D333" s="40" t="s">
        <v>176</v>
      </c>
      <c r="E333" s="91">
        <v>3</v>
      </c>
      <c r="F333" s="156">
        <v>3600</v>
      </c>
    </row>
    <row r="334" spans="1:6" ht="33">
      <c r="A334" s="74">
        <f t="shared" si="4"/>
        <v>304</v>
      </c>
      <c r="B334" s="192" t="s">
        <v>473</v>
      </c>
      <c r="C334" s="40" t="s">
        <v>265</v>
      </c>
      <c r="D334" s="40" t="s">
        <v>173</v>
      </c>
      <c r="E334" s="91" t="s">
        <v>7</v>
      </c>
      <c r="F334" s="156">
        <v>7600</v>
      </c>
    </row>
    <row r="335" spans="1:6" ht="33">
      <c r="A335" s="74">
        <f t="shared" si="4"/>
        <v>305</v>
      </c>
      <c r="B335" s="41" t="s">
        <v>437</v>
      </c>
      <c r="C335" s="40" t="s">
        <v>265</v>
      </c>
      <c r="D335" s="40" t="s">
        <v>176</v>
      </c>
      <c r="E335" s="75" t="s">
        <v>7</v>
      </c>
      <c r="F335" s="156">
        <v>7600</v>
      </c>
    </row>
    <row r="336" spans="1:6" ht="49.5">
      <c r="A336" s="74">
        <f t="shared" si="4"/>
        <v>306</v>
      </c>
      <c r="B336" s="192" t="s">
        <v>474</v>
      </c>
      <c r="C336" s="40" t="s">
        <v>265</v>
      </c>
      <c r="D336" s="87" t="s">
        <v>176</v>
      </c>
      <c r="E336" s="91">
        <v>3</v>
      </c>
      <c r="F336" s="156">
        <v>4000</v>
      </c>
    </row>
    <row r="337" spans="1:7" ht="49.5">
      <c r="A337" s="74">
        <f t="shared" si="4"/>
        <v>307</v>
      </c>
      <c r="B337" s="192" t="s">
        <v>475</v>
      </c>
      <c r="C337" s="40" t="s">
        <v>265</v>
      </c>
      <c r="D337" s="87" t="s">
        <v>173</v>
      </c>
      <c r="E337" s="91" t="s">
        <v>7</v>
      </c>
      <c r="F337" s="156">
        <v>8700</v>
      </c>
    </row>
    <row r="338" spans="1:7" ht="66">
      <c r="A338" s="74">
        <f t="shared" si="4"/>
        <v>308</v>
      </c>
      <c r="B338" s="193" t="s">
        <v>441</v>
      </c>
      <c r="C338" s="87" t="s">
        <v>439</v>
      </c>
      <c r="D338" s="87" t="s">
        <v>176</v>
      </c>
      <c r="E338" s="75" t="s">
        <v>7</v>
      </c>
      <c r="F338" s="156">
        <v>3500</v>
      </c>
    </row>
    <row r="339" spans="1:7" ht="33.75" customHeight="1">
      <c r="A339" s="74">
        <f t="shared" si="4"/>
        <v>309</v>
      </c>
      <c r="B339" s="193" t="s">
        <v>442</v>
      </c>
      <c r="C339" s="40" t="s">
        <v>265</v>
      </c>
      <c r="D339" s="87" t="s">
        <v>176</v>
      </c>
      <c r="E339" s="75" t="s">
        <v>7</v>
      </c>
      <c r="F339" s="146">
        <v>10000</v>
      </c>
    </row>
    <row r="340" spans="1:7" ht="33.75" customHeight="1">
      <c r="A340" s="74">
        <f t="shared" si="4"/>
        <v>310</v>
      </c>
      <c r="B340" s="193" t="s">
        <v>598</v>
      </c>
      <c r="C340" s="40" t="s">
        <v>601</v>
      </c>
      <c r="D340" s="87" t="s">
        <v>176</v>
      </c>
      <c r="E340" s="75" t="s">
        <v>7</v>
      </c>
      <c r="F340" s="146">
        <v>3000</v>
      </c>
    </row>
    <row r="341" spans="1:7" ht="148.5">
      <c r="A341" s="74">
        <f t="shared" si="4"/>
        <v>311</v>
      </c>
      <c r="B341" s="363" t="s">
        <v>814</v>
      </c>
      <c r="C341" s="364" t="s">
        <v>815</v>
      </c>
      <c r="D341" s="87" t="s">
        <v>176</v>
      </c>
      <c r="E341" s="364" t="s">
        <v>787</v>
      </c>
      <c r="F341" s="365">
        <v>15400</v>
      </c>
    </row>
    <row r="342" spans="1:7" ht="17.25" customHeight="1">
      <c r="A342" s="374" t="s">
        <v>401</v>
      </c>
      <c r="B342" s="374"/>
      <c r="C342" s="374"/>
      <c r="D342" s="374"/>
      <c r="E342" s="374"/>
      <c r="F342" s="374"/>
      <c r="G342" s="16"/>
    </row>
    <row r="343" spans="1:7" ht="17.25" customHeight="1">
      <c r="A343" s="74">
        <f>A341+1</f>
        <v>312</v>
      </c>
      <c r="B343" s="162" t="s">
        <v>436</v>
      </c>
      <c r="C343" s="163" t="s">
        <v>265</v>
      </c>
      <c r="D343" s="163" t="s">
        <v>173</v>
      </c>
      <c r="E343" s="164" t="s">
        <v>402</v>
      </c>
      <c r="F343" s="156">
        <v>27500</v>
      </c>
    </row>
    <row r="344" spans="1:7" ht="17.25" customHeight="1">
      <c r="A344" s="393" t="s">
        <v>549</v>
      </c>
      <c r="B344" s="394"/>
      <c r="C344" s="394"/>
      <c r="D344" s="394"/>
      <c r="E344" s="394"/>
      <c r="F344" s="394"/>
    </row>
    <row r="345" spans="1:7" ht="49.5">
      <c r="A345" s="74">
        <v>313</v>
      </c>
      <c r="B345" s="162" t="s">
        <v>550</v>
      </c>
      <c r="C345" s="163" t="s">
        <v>265</v>
      </c>
      <c r="D345" s="167" t="s">
        <v>176</v>
      </c>
      <c r="E345" s="168" t="s">
        <v>7</v>
      </c>
      <c r="F345" s="156">
        <v>8800</v>
      </c>
    </row>
    <row r="346" spans="1:7" ht="49.5">
      <c r="A346" s="74">
        <v>314</v>
      </c>
      <c r="B346" s="162" t="s">
        <v>551</v>
      </c>
      <c r="C346" s="163" t="s">
        <v>265</v>
      </c>
      <c r="D346" s="167" t="s">
        <v>173</v>
      </c>
      <c r="E346" s="168">
        <v>7</v>
      </c>
      <c r="F346" s="156">
        <v>11400</v>
      </c>
    </row>
    <row r="347" spans="1:7" ht="49.5">
      <c r="A347" s="74">
        <f t="shared" ref="A347:A349" si="5">A346+1</f>
        <v>315</v>
      </c>
      <c r="B347" s="162" t="s">
        <v>552</v>
      </c>
      <c r="C347" s="163" t="s">
        <v>265</v>
      </c>
      <c r="D347" s="167" t="s">
        <v>176</v>
      </c>
      <c r="E347" s="168" t="s">
        <v>7</v>
      </c>
      <c r="F347" s="156">
        <v>12000</v>
      </c>
    </row>
    <row r="348" spans="1:7" ht="49.5">
      <c r="A348" s="74">
        <f t="shared" si="5"/>
        <v>316</v>
      </c>
      <c r="B348" s="162" t="s">
        <v>553</v>
      </c>
      <c r="C348" s="163" t="s">
        <v>265</v>
      </c>
      <c r="D348" s="167" t="s">
        <v>173</v>
      </c>
      <c r="E348" s="168">
        <v>7</v>
      </c>
      <c r="F348" s="156">
        <v>12000</v>
      </c>
    </row>
    <row r="349" spans="1:7" ht="49.5">
      <c r="A349" s="74">
        <f t="shared" si="5"/>
        <v>317</v>
      </c>
      <c r="B349" s="162" t="s">
        <v>554</v>
      </c>
      <c r="C349" s="163" t="s">
        <v>265</v>
      </c>
      <c r="D349" s="167" t="s">
        <v>176</v>
      </c>
      <c r="E349" s="168" t="s">
        <v>7</v>
      </c>
      <c r="F349" s="156">
        <v>10400</v>
      </c>
    </row>
    <row r="350" spans="1:7" ht="16.5">
      <c r="A350" s="375" t="s">
        <v>789</v>
      </c>
      <c r="B350" s="375"/>
      <c r="C350" s="375"/>
      <c r="D350" s="375"/>
      <c r="E350" s="375"/>
      <c r="F350" s="375"/>
    </row>
    <row r="351" spans="1:7" ht="49.5">
      <c r="A351" s="165">
        <v>318</v>
      </c>
      <c r="B351" s="195" t="s">
        <v>587</v>
      </c>
      <c r="C351" s="163" t="s">
        <v>590</v>
      </c>
      <c r="D351" s="167" t="s">
        <v>176</v>
      </c>
      <c r="E351" s="168" t="s">
        <v>589</v>
      </c>
      <c r="F351" s="156">
        <v>22000</v>
      </c>
    </row>
    <row r="352" spans="1:7" ht="49.5">
      <c r="A352" s="165">
        <v>319</v>
      </c>
      <c r="B352" s="162" t="s">
        <v>588</v>
      </c>
      <c r="C352" s="163" t="s">
        <v>590</v>
      </c>
      <c r="D352" s="167" t="s">
        <v>176</v>
      </c>
      <c r="E352" s="168" t="s">
        <v>589</v>
      </c>
      <c r="F352" s="156">
        <v>24000</v>
      </c>
    </row>
    <row r="353" spans="1:6" ht="16.5">
      <c r="A353" s="376" t="s">
        <v>790</v>
      </c>
      <c r="B353" s="377"/>
      <c r="C353" s="377"/>
      <c r="D353" s="377"/>
      <c r="E353" s="377"/>
      <c r="F353" s="378"/>
    </row>
    <row r="354" spans="1:6" ht="66">
      <c r="A354" s="165">
        <f>A352+1</f>
        <v>320</v>
      </c>
      <c r="B354" s="196" t="s">
        <v>791</v>
      </c>
      <c r="C354" s="163" t="s">
        <v>788</v>
      </c>
      <c r="D354" s="167" t="s">
        <v>793</v>
      </c>
      <c r="E354" s="168" t="s">
        <v>787</v>
      </c>
      <c r="F354" s="156">
        <v>8000</v>
      </c>
    </row>
    <row r="355" spans="1:6" ht="16.5">
      <c r="A355" s="375" t="s">
        <v>545</v>
      </c>
      <c r="B355" s="396"/>
      <c r="C355" s="396"/>
      <c r="D355" s="396"/>
      <c r="E355" s="396"/>
      <c r="F355" s="396"/>
    </row>
    <row r="356" spans="1:6" ht="66">
      <c r="A356" s="366">
        <f>A354+1</f>
        <v>321</v>
      </c>
      <c r="B356" s="166" t="s">
        <v>794</v>
      </c>
      <c r="C356" s="163" t="s">
        <v>546</v>
      </c>
      <c r="D356" s="167" t="s">
        <v>176</v>
      </c>
      <c r="E356" s="168" t="s">
        <v>547</v>
      </c>
      <c r="F356" s="156">
        <v>6700</v>
      </c>
    </row>
    <row r="357" spans="1:6" ht="16.5">
      <c r="A357" s="375" t="s">
        <v>577</v>
      </c>
      <c r="B357" s="375"/>
      <c r="C357" s="375"/>
      <c r="D357" s="375"/>
      <c r="E357" s="375"/>
      <c r="F357" s="375"/>
    </row>
    <row r="358" spans="1:6" ht="82.5">
      <c r="A358" s="366">
        <f>A356+1</f>
        <v>322</v>
      </c>
      <c r="B358" s="166" t="s">
        <v>578</v>
      </c>
      <c r="C358" s="163" t="s">
        <v>579</v>
      </c>
      <c r="D358" s="167" t="s">
        <v>176</v>
      </c>
      <c r="E358" s="168" t="s">
        <v>576</v>
      </c>
      <c r="F358" s="156">
        <v>47000</v>
      </c>
    </row>
    <row r="359" spans="1:6" ht="16.5">
      <c r="A359" s="373" t="s">
        <v>335</v>
      </c>
      <c r="B359" s="373"/>
      <c r="C359" s="373"/>
      <c r="D359" s="373"/>
      <c r="E359" s="373"/>
      <c r="F359" s="373"/>
    </row>
    <row r="360" spans="1:6" ht="16.5">
      <c r="A360" s="366">
        <f>A358+1</f>
        <v>323</v>
      </c>
      <c r="B360" s="43" t="s">
        <v>168</v>
      </c>
      <c r="C360" s="40" t="s">
        <v>178</v>
      </c>
      <c r="D360" s="40"/>
      <c r="E360" s="40">
        <v>1</v>
      </c>
      <c r="F360" s="147">
        <v>2000</v>
      </c>
    </row>
    <row r="361" spans="1:6" ht="28.5" hidden="1" customHeight="1">
      <c r="A361" s="373" t="s">
        <v>336</v>
      </c>
      <c r="B361" s="373"/>
      <c r="C361" s="373"/>
      <c r="D361" s="373"/>
      <c r="E361" s="373"/>
      <c r="F361" s="373"/>
    </row>
    <row r="362" spans="1:6" ht="16.5">
      <c r="A362" s="373" t="s">
        <v>336</v>
      </c>
      <c r="B362" s="373"/>
      <c r="C362" s="373"/>
      <c r="D362" s="373"/>
      <c r="E362" s="373"/>
      <c r="F362" s="373"/>
    </row>
    <row r="363" spans="1:6" ht="16.5">
      <c r="A363" s="366">
        <f>A360+1</f>
        <v>324</v>
      </c>
      <c r="B363" s="43" t="s">
        <v>795</v>
      </c>
      <c r="C363" s="40" t="s">
        <v>580</v>
      </c>
      <c r="D363" s="40"/>
      <c r="E363" s="40">
        <v>1</v>
      </c>
      <c r="F363" s="156">
        <v>540</v>
      </c>
    </row>
    <row r="364" spans="1:6" ht="16.5">
      <c r="A364" s="366">
        <f>A363+1</f>
        <v>325</v>
      </c>
      <c r="B364" s="43" t="s">
        <v>170</v>
      </c>
      <c r="C364" s="40" t="s">
        <v>175</v>
      </c>
      <c r="D364" s="40"/>
      <c r="E364" s="40">
        <v>1</v>
      </c>
      <c r="F364" s="156">
        <v>200</v>
      </c>
    </row>
    <row r="365" spans="1:6" ht="18" customHeight="1">
      <c r="A365" s="366">
        <f>A364+1</f>
        <v>326</v>
      </c>
      <c r="B365" s="29" t="s">
        <v>586</v>
      </c>
      <c r="C365" s="30" t="s">
        <v>239</v>
      </c>
      <c r="D365" s="40"/>
      <c r="E365" s="40">
        <v>1</v>
      </c>
      <c r="F365" s="156">
        <v>200</v>
      </c>
    </row>
    <row r="366" spans="1:6" ht="69.75" customHeight="1">
      <c r="A366" s="371">
        <v>327</v>
      </c>
      <c r="B366" s="29" t="s">
        <v>819</v>
      </c>
      <c r="C366" s="372" t="s">
        <v>820</v>
      </c>
      <c r="D366" s="40"/>
      <c r="E366" s="40"/>
      <c r="F366" s="156">
        <v>1480</v>
      </c>
    </row>
    <row r="367" spans="1:6" ht="16.5">
      <c r="A367" s="373" t="s">
        <v>171</v>
      </c>
      <c r="B367" s="373"/>
      <c r="C367" s="373"/>
      <c r="D367" s="373"/>
      <c r="E367" s="373"/>
      <c r="F367" s="373"/>
    </row>
    <row r="368" spans="1:6" ht="16.5">
      <c r="A368" s="40">
        <v>328</v>
      </c>
      <c r="B368" s="43" t="s">
        <v>172</v>
      </c>
      <c r="C368" s="40"/>
      <c r="D368" s="40"/>
      <c r="E368" s="40">
        <v>1</v>
      </c>
      <c r="F368" s="147">
        <v>300</v>
      </c>
    </row>
    <row r="369" spans="1:6" ht="49.5" customHeight="1">
      <c r="A369" s="395" t="s">
        <v>792</v>
      </c>
      <c r="B369" s="395"/>
      <c r="C369" s="395"/>
      <c r="D369" s="395"/>
      <c r="E369" s="395"/>
      <c r="F369" s="395"/>
    </row>
  </sheetData>
  <mergeCells count="82">
    <mergeCell ref="A66:F66"/>
    <mergeCell ref="A159:F159"/>
    <mergeCell ref="A64:F64"/>
    <mergeCell ref="A369:F369"/>
    <mergeCell ref="A118:F118"/>
    <mergeCell ref="A166:F166"/>
    <mergeCell ref="A74:F74"/>
    <mergeCell ref="A192:F192"/>
    <mergeCell ref="A185:F185"/>
    <mergeCell ref="A190:F190"/>
    <mergeCell ref="A207:F207"/>
    <mergeCell ref="A221:F221"/>
    <mergeCell ref="A344:F344"/>
    <mergeCell ref="A355:F355"/>
    <mergeCell ref="A367:F367"/>
    <mergeCell ref="A362:F362"/>
    <mergeCell ref="A361:F361"/>
    <mergeCell ref="IS222:IV222"/>
    <mergeCell ref="GW222:HB222"/>
    <mergeCell ref="HC222:HH222"/>
    <mergeCell ref="HI222:HN222"/>
    <mergeCell ref="HO222:HT222"/>
    <mergeCell ref="HU222:HZ222"/>
    <mergeCell ref="IA222:IF222"/>
    <mergeCell ref="CS222:CX222"/>
    <mergeCell ref="CY222:DD222"/>
    <mergeCell ref="CA222:CF222"/>
    <mergeCell ref="DQ222:DV222"/>
    <mergeCell ref="DW222:EB222"/>
    <mergeCell ref="DE222:DJ222"/>
    <mergeCell ref="BO222:BT222"/>
    <mergeCell ref="BU222:BZ222"/>
    <mergeCell ref="BC222:BH222"/>
    <mergeCell ref="CG222:CL222"/>
    <mergeCell ref="CM222:CR222"/>
    <mergeCell ref="EI222:EN222"/>
    <mergeCell ref="IG222:IL222"/>
    <mergeCell ref="IM222:IR222"/>
    <mergeCell ref="EC222:EH222"/>
    <mergeCell ref="DK222:DP222"/>
    <mergeCell ref="GQ222:GV222"/>
    <mergeCell ref="EO222:ET222"/>
    <mergeCell ref="EU222:EZ222"/>
    <mergeCell ref="FA222:FF222"/>
    <mergeCell ref="FG222:FL222"/>
    <mergeCell ref="FM222:FR222"/>
    <mergeCell ref="FS222:FX222"/>
    <mergeCell ref="FY222:GD222"/>
    <mergeCell ref="GE222:GJ222"/>
    <mergeCell ref="GK222:GP222"/>
    <mergeCell ref="A1:F1"/>
    <mergeCell ref="BI222:BN222"/>
    <mergeCell ref="Y222:AD222"/>
    <mergeCell ref="AE222:AJ222"/>
    <mergeCell ref="AK222:AP222"/>
    <mergeCell ref="AQ222:AV222"/>
    <mergeCell ref="AW222:BB222"/>
    <mergeCell ref="A3:F3"/>
    <mergeCell ref="A6:F6"/>
    <mergeCell ref="A9:F9"/>
    <mergeCell ref="A54:F54"/>
    <mergeCell ref="A188:F188"/>
    <mergeCell ref="A70:F70"/>
    <mergeCell ref="A79:F79"/>
    <mergeCell ref="A109:F109"/>
    <mergeCell ref="S222:X222"/>
    <mergeCell ref="G222:L222"/>
    <mergeCell ref="M222:R222"/>
    <mergeCell ref="A170:F170"/>
    <mergeCell ref="A201:F201"/>
    <mergeCell ref="A342:F342"/>
    <mergeCell ref="A248:F248"/>
    <mergeCell ref="A204:F204"/>
    <mergeCell ref="A225:F225"/>
    <mergeCell ref="A233:F233"/>
    <mergeCell ref="A246:F246"/>
    <mergeCell ref="A359:F359"/>
    <mergeCell ref="A239:F239"/>
    <mergeCell ref="A304:F304"/>
    <mergeCell ref="A357:F357"/>
    <mergeCell ref="A350:F350"/>
    <mergeCell ref="A353:F353"/>
  </mergeCells>
  <phoneticPr fontId="17" type="noConversion"/>
  <pageMargins left="0.86614173228346458" right="0.15748031496062992" top="0.23622047244094491" bottom="0.23622047244094491" header="0.19685039370078741" footer="0.31496062992125984"/>
  <pageSetup paperSize="9" scale="89" firstPageNumber="0" fitToWidth="0" orientation="portrait" horizontalDpi="300" verticalDpi="300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199"/>
  <sheetViews>
    <sheetView view="pageBreakPreview" zoomScaleNormal="80" zoomScaleSheetLayoutView="100" workbookViewId="0">
      <selection sqref="A1:XFD1"/>
    </sheetView>
  </sheetViews>
  <sheetFormatPr defaultColWidth="9.140625" defaultRowHeight="14.25"/>
  <cols>
    <col min="1" max="1" width="5.140625" style="15" customWidth="1"/>
    <col min="2" max="2" width="64.5703125" style="145" customWidth="1"/>
    <col min="3" max="3" width="13.5703125" style="18" customWidth="1"/>
    <col min="4" max="4" width="12.42578125" style="18" customWidth="1"/>
    <col min="5" max="5" width="11" style="19" customWidth="1"/>
    <col min="6" max="6" width="12.5703125" style="21" customWidth="1"/>
    <col min="7" max="7" width="83" style="14" customWidth="1"/>
    <col min="8" max="8" width="64.28515625" style="14" customWidth="1"/>
    <col min="9" max="16384" width="9.140625" style="14"/>
  </cols>
  <sheetData>
    <row r="1" spans="1:6" s="13" customFormat="1" ht="36.75" customHeight="1">
      <c r="A1" s="419" t="s">
        <v>516</v>
      </c>
      <c r="B1" s="420"/>
      <c r="C1" s="420"/>
      <c r="D1" s="420"/>
      <c r="E1" s="420"/>
      <c r="F1" s="421"/>
    </row>
    <row r="2" spans="1:6" s="13" customFormat="1" ht="33">
      <c r="A2" s="117" t="s">
        <v>72</v>
      </c>
      <c r="B2" s="117" t="s">
        <v>71</v>
      </c>
      <c r="C2" s="118" t="s">
        <v>70</v>
      </c>
      <c r="D2" s="119" t="s">
        <v>582</v>
      </c>
      <c r="E2" s="120" t="s">
        <v>583</v>
      </c>
      <c r="F2" s="121" t="s">
        <v>208</v>
      </c>
    </row>
    <row r="3" spans="1:6" s="13" customFormat="1" ht="16.5">
      <c r="A3" s="23">
        <v>1</v>
      </c>
      <c r="B3" s="122" t="s">
        <v>377</v>
      </c>
      <c r="C3" s="123" t="s">
        <v>187</v>
      </c>
      <c r="D3" s="123" t="s">
        <v>173</v>
      </c>
      <c r="E3" s="124">
        <v>7</v>
      </c>
      <c r="F3" s="125">
        <v>6500</v>
      </c>
    </row>
    <row r="4" spans="1:6" s="13" customFormat="1" ht="16.5">
      <c r="A4" s="23">
        <v>2</v>
      </c>
      <c r="B4" s="122" t="s">
        <v>378</v>
      </c>
      <c r="C4" s="123" t="s">
        <v>187</v>
      </c>
      <c r="D4" s="123" t="s">
        <v>173</v>
      </c>
      <c r="E4" s="124">
        <v>7</v>
      </c>
      <c r="F4" s="125">
        <v>6500</v>
      </c>
    </row>
    <row r="5" spans="1:6" s="13" customFormat="1" ht="16.5">
      <c r="A5" s="23">
        <v>3</v>
      </c>
      <c r="B5" s="122" t="s">
        <v>375</v>
      </c>
      <c r="C5" s="123" t="s">
        <v>187</v>
      </c>
      <c r="D5" s="123" t="s">
        <v>173</v>
      </c>
      <c r="E5" s="124">
        <v>7</v>
      </c>
      <c r="F5" s="125">
        <v>6500</v>
      </c>
    </row>
    <row r="6" spans="1:6" s="13" customFormat="1" ht="16.5">
      <c r="A6" s="23">
        <v>4</v>
      </c>
      <c r="B6" s="122" t="s">
        <v>376</v>
      </c>
      <c r="C6" s="123" t="s">
        <v>187</v>
      </c>
      <c r="D6" s="123" t="s">
        <v>173</v>
      </c>
      <c r="E6" s="124">
        <v>7</v>
      </c>
      <c r="F6" s="125">
        <v>6500</v>
      </c>
    </row>
    <row r="7" spans="1:6" s="13" customFormat="1" ht="24" customHeight="1">
      <c r="A7" s="397" t="s">
        <v>404</v>
      </c>
      <c r="B7" s="422"/>
      <c r="C7" s="422"/>
      <c r="D7" s="422"/>
      <c r="E7" s="422"/>
      <c r="F7" s="423"/>
    </row>
    <row r="8" spans="1:6" s="13" customFormat="1" ht="16.5">
      <c r="A8" s="23">
        <v>5</v>
      </c>
      <c r="B8" s="126" t="s">
        <v>613</v>
      </c>
      <c r="C8" s="123" t="s">
        <v>187</v>
      </c>
      <c r="D8" s="123" t="s">
        <v>173</v>
      </c>
      <c r="E8" s="127" t="s">
        <v>84</v>
      </c>
      <c r="F8" s="125">
        <v>7500</v>
      </c>
    </row>
    <row r="9" spans="1:6" s="13" customFormat="1" ht="16.5">
      <c r="A9" s="23">
        <v>6</v>
      </c>
      <c r="B9" s="126" t="s">
        <v>614</v>
      </c>
      <c r="C9" s="123" t="s">
        <v>187</v>
      </c>
      <c r="D9" s="123" t="s">
        <v>173</v>
      </c>
      <c r="E9" s="127" t="s">
        <v>84</v>
      </c>
      <c r="F9" s="125">
        <v>7500</v>
      </c>
    </row>
    <row r="10" spans="1:6" s="13" customFormat="1" ht="16.5">
      <c r="A10" s="23">
        <v>7</v>
      </c>
      <c r="B10" s="126" t="s">
        <v>615</v>
      </c>
      <c r="C10" s="123" t="s">
        <v>187</v>
      </c>
      <c r="D10" s="123" t="s">
        <v>173</v>
      </c>
      <c r="E10" s="127" t="s">
        <v>84</v>
      </c>
      <c r="F10" s="125">
        <v>7500</v>
      </c>
    </row>
    <row r="11" spans="1:6" s="13" customFormat="1" ht="16.5">
      <c r="A11" s="23">
        <v>8</v>
      </c>
      <c r="B11" s="126" t="s">
        <v>616</v>
      </c>
      <c r="C11" s="123" t="s">
        <v>187</v>
      </c>
      <c r="D11" s="123" t="s">
        <v>173</v>
      </c>
      <c r="E11" s="127" t="s">
        <v>84</v>
      </c>
      <c r="F11" s="125">
        <v>7500</v>
      </c>
    </row>
    <row r="12" spans="1:6" s="13" customFormat="1" ht="16.5">
      <c r="A12" s="23">
        <v>9</v>
      </c>
      <c r="B12" s="126" t="s">
        <v>617</v>
      </c>
      <c r="C12" s="123" t="s">
        <v>187</v>
      </c>
      <c r="D12" s="123" t="s">
        <v>173</v>
      </c>
      <c r="E12" s="127" t="s">
        <v>84</v>
      </c>
      <c r="F12" s="125">
        <v>7500</v>
      </c>
    </row>
    <row r="13" spans="1:6" s="13" customFormat="1" ht="16.5">
      <c r="A13" s="23">
        <v>10</v>
      </c>
      <c r="B13" s="126" t="s">
        <v>618</v>
      </c>
      <c r="C13" s="123" t="s">
        <v>187</v>
      </c>
      <c r="D13" s="123" t="s">
        <v>173</v>
      </c>
      <c r="E13" s="127" t="s">
        <v>84</v>
      </c>
      <c r="F13" s="125">
        <v>7500</v>
      </c>
    </row>
    <row r="14" spans="1:6" s="13" customFormat="1" ht="16.5">
      <c r="A14" s="23">
        <v>11</v>
      </c>
      <c r="B14" s="126" t="s">
        <v>619</v>
      </c>
      <c r="C14" s="123" t="s">
        <v>187</v>
      </c>
      <c r="D14" s="123" t="s">
        <v>173</v>
      </c>
      <c r="E14" s="127" t="s">
        <v>84</v>
      </c>
      <c r="F14" s="125">
        <v>7500</v>
      </c>
    </row>
    <row r="15" spans="1:6" s="13" customFormat="1" ht="16.5">
      <c r="A15" s="23">
        <v>12</v>
      </c>
      <c r="B15" s="126" t="s">
        <v>620</v>
      </c>
      <c r="C15" s="123" t="s">
        <v>187</v>
      </c>
      <c r="D15" s="123" t="s">
        <v>173</v>
      </c>
      <c r="E15" s="127" t="s">
        <v>84</v>
      </c>
      <c r="F15" s="125">
        <v>7500</v>
      </c>
    </row>
    <row r="16" spans="1:6" s="13" customFormat="1" ht="16.5">
      <c r="A16" s="23">
        <v>13</v>
      </c>
      <c r="B16" s="126" t="s">
        <v>621</v>
      </c>
      <c r="C16" s="123" t="s">
        <v>187</v>
      </c>
      <c r="D16" s="123" t="s">
        <v>173</v>
      </c>
      <c r="E16" s="127" t="s">
        <v>84</v>
      </c>
      <c r="F16" s="125">
        <v>7500</v>
      </c>
    </row>
    <row r="17" spans="1:8" s="13" customFormat="1" ht="16.5">
      <c r="A17" s="23">
        <v>14</v>
      </c>
      <c r="B17" s="126" t="s">
        <v>622</v>
      </c>
      <c r="C17" s="123" t="s">
        <v>187</v>
      </c>
      <c r="D17" s="123" t="s">
        <v>173</v>
      </c>
      <c r="E17" s="127" t="s">
        <v>84</v>
      </c>
      <c r="F17" s="125">
        <v>7500</v>
      </c>
    </row>
    <row r="18" spans="1:8" s="13" customFormat="1" ht="16.5">
      <c r="A18" s="23">
        <v>15</v>
      </c>
      <c r="B18" s="126" t="s">
        <v>623</v>
      </c>
      <c r="C18" s="123" t="s">
        <v>187</v>
      </c>
      <c r="D18" s="123" t="s">
        <v>173</v>
      </c>
      <c r="E18" s="127" t="s">
        <v>84</v>
      </c>
      <c r="F18" s="125">
        <v>7500</v>
      </c>
    </row>
    <row r="19" spans="1:8" s="13" customFormat="1" ht="16.5">
      <c r="A19" s="23">
        <v>16</v>
      </c>
      <c r="B19" s="126" t="s">
        <v>624</v>
      </c>
      <c r="C19" s="123" t="s">
        <v>187</v>
      </c>
      <c r="D19" s="123" t="s">
        <v>173</v>
      </c>
      <c r="E19" s="127" t="s">
        <v>84</v>
      </c>
      <c r="F19" s="125">
        <v>7500</v>
      </c>
    </row>
    <row r="20" spans="1:8" s="13" customFormat="1" ht="16.5">
      <c r="A20" s="23">
        <v>17</v>
      </c>
      <c r="B20" s="126" t="s">
        <v>625</v>
      </c>
      <c r="C20" s="123" t="s">
        <v>187</v>
      </c>
      <c r="D20" s="123" t="s">
        <v>173</v>
      </c>
      <c r="E20" s="127" t="s">
        <v>84</v>
      </c>
      <c r="F20" s="125">
        <v>7500</v>
      </c>
    </row>
    <row r="21" spans="1:8" s="13" customFormat="1" ht="16.5">
      <c r="A21" s="23">
        <v>18</v>
      </c>
      <c r="B21" s="126" t="s">
        <v>626</v>
      </c>
      <c r="C21" s="123" t="s">
        <v>187</v>
      </c>
      <c r="D21" s="123" t="s">
        <v>173</v>
      </c>
      <c r="E21" s="127" t="s">
        <v>84</v>
      </c>
      <c r="F21" s="125">
        <v>7500</v>
      </c>
    </row>
    <row r="22" spans="1:8" customFormat="1" ht="28.5" customHeight="1">
      <c r="A22" s="403" t="s">
        <v>584</v>
      </c>
      <c r="B22" s="404"/>
      <c r="C22" s="404"/>
      <c r="D22" s="404"/>
      <c r="E22" s="404"/>
      <c r="F22" s="405"/>
    </row>
    <row r="23" spans="1:8" customFormat="1" ht="21.75" customHeight="1">
      <c r="A23" s="402" t="s">
        <v>515</v>
      </c>
      <c r="B23" s="406"/>
      <c r="C23" s="406"/>
      <c r="D23" s="406"/>
      <c r="E23" s="406"/>
      <c r="F23" s="406"/>
      <c r="G23" s="14"/>
      <c r="H23" s="14"/>
    </row>
    <row r="24" spans="1:8" customFormat="1" ht="16.5">
      <c r="A24" s="100">
        <v>1</v>
      </c>
      <c r="B24" s="128" t="s">
        <v>627</v>
      </c>
      <c r="C24" s="123" t="s">
        <v>187</v>
      </c>
      <c r="D24" s="123" t="s">
        <v>173</v>
      </c>
      <c r="E24" s="129" t="s">
        <v>7</v>
      </c>
      <c r="F24" s="134">
        <v>2200</v>
      </c>
      <c r="G24" s="14"/>
      <c r="H24" s="14"/>
    </row>
    <row r="25" spans="1:8" customFormat="1" ht="16.5">
      <c r="A25" s="100">
        <v>2</v>
      </c>
      <c r="B25" s="128" t="s">
        <v>628</v>
      </c>
      <c r="C25" s="123" t="s">
        <v>187</v>
      </c>
      <c r="D25" s="123" t="s">
        <v>173</v>
      </c>
      <c r="E25" s="129" t="s">
        <v>7</v>
      </c>
      <c r="F25" s="134">
        <v>2200</v>
      </c>
      <c r="G25" s="14"/>
      <c r="H25" s="14"/>
    </row>
    <row r="26" spans="1:8" customFormat="1" ht="16.5">
      <c r="A26" s="100">
        <v>3</v>
      </c>
      <c r="B26" s="128" t="s">
        <v>629</v>
      </c>
      <c r="C26" s="123" t="s">
        <v>187</v>
      </c>
      <c r="D26" s="123" t="s">
        <v>173</v>
      </c>
      <c r="E26" s="129" t="s">
        <v>7</v>
      </c>
      <c r="F26" s="134">
        <v>2200</v>
      </c>
      <c r="G26" s="14"/>
      <c r="H26" s="14"/>
    </row>
    <row r="27" spans="1:8" customFormat="1" ht="16.5">
      <c r="A27" s="100">
        <v>4</v>
      </c>
      <c r="B27" s="128" t="s">
        <v>630</v>
      </c>
      <c r="C27" s="123" t="s">
        <v>187</v>
      </c>
      <c r="D27" s="123" t="s">
        <v>173</v>
      </c>
      <c r="E27" s="129" t="s">
        <v>7</v>
      </c>
      <c r="F27" s="134">
        <v>2200</v>
      </c>
      <c r="G27" s="14"/>
      <c r="H27" s="14"/>
    </row>
    <row r="28" spans="1:8" customFormat="1" ht="16.5">
      <c r="A28" s="100">
        <v>5</v>
      </c>
      <c r="B28" s="128" t="s">
        <v>631</v>
      </c>
      <c r="C28" s="123" t="s">
        <v>187</v>
      </c>
      <c r="D28" s="123" t="s">
        <v>173</v>
      </c>
      <c r="E28" s="129" t="s">
        <v>7</v>
      </c>
      <c r="F28" s="134">
        <v>2200</v>
      </c>
      <c r="G28" s="14"/>
      <c r="H28" s="14"/>
    </row>
    <row r="29" spans="1:8" customFormat="1" ht="16.5">
      <c r="A29" s="100">
        <v>6</v>
      </c>
      <c r="B29" s="128" t="s">
        <v>632</v>
      </c>
      <c r="C29" s="123" t="s">
        <v>187</v>
      </c>
      <c r="D29" s="123" t="s">
        <v>173</v>
      </c>
      <c r="E29" s="129" t="s">
        <v>7</v>
      </c>
      <c r="F29" s="134">
        <v>2200</v>
      </c>
      <c r="G29" s="14"/>
      <c r="H29" s="14"/>
    </row>
    <row r="30" spans="1:8" customFormat="1" ht="16.5">
      <c r="A30" s="100">
        <v>7</v>
      </c>
      <c r="B30" s="128" t="s">
        <v>633</v>
      </c>
      <c r="C30" s="123" t="s">
        <v>187</v>
      </c>
      <c r="D30" s="123" t="s">
        <v>173</v>
      </c>
      <c r="E30" s="129" t="s">
        <v>7</v>
      </c>
      <c r="F30" s="134">
        <v>2200</v>
      </c>
      <c r="G30" s="14"/>
      <c r="H30" s="14"/>
    </row>
    <row r="31" spans="1:8" customFormat="1" ht="16.5">
      <c r="A31" s="100">
        <v>8</v>
      </c>
      <c r="B31" s="128" t="s">
        <v>634</v>
      </c>
      <c r="C31" s="123" t="s">
        <v>187</v>
      </c>
      <c r="D31" s="123" t="s">
        <v>173</v>
      </c>
      <c r="E31" s="129" t="s">
        <v>7</v>
      </c>
      <c r="F31" s="134">
        <v>2200</v>
      </c>
      <c r="G31" s="14"/>
      <c r="H31" s="14"/>
    </row>
    <row r="32" spans="1:8" customFormat="1" ht="16.5">
      <c r="A32" s="100">
        <v>9</v>
      </c>
      <c r="B32" s="128" t="s">
        <v>635</v>
      </c>
      <c r="C32" s="123" t="s">
        <v>187</v>
      </c>
      <c r="D32" s="123" t="s">
        <v>173</v>
      </c>
      <c r="E32" s="129" t="s">
        <v>7</v>
      </c>
      <c r="F32" s="134">
        <v>2200</v>
      </c>
      <c r="G32" s="14"/>
      <c r="H32" s="14"/>
    </row>
    <row r="33" spans="1:8" customFormat="1" ht="16.5">
      <c r="A33" s="100">
        <v>10</v>
      </c>
      <c r="B33" s="128" t="s">
        <v>636</v>
      </c>
      <c r="C33" s="123" t="s">
        <v>187</v>
      </c>
      <c r="D33" s="123" t="s">
        <v>173</v>
      </c>
      <c r="E33" s="129" t="s">
        <v>7</v>
      </c>
      <c r="F33" s="134">
        <v>2200</v>
      </c>
      <c r="G33" s="14"/>
      <c r="H33" s="14"/>
    </row>
    <row r="34" spans="1:8" customFormat="1" ht="16.5">
      <c r="A34" s="100">
        <v>11</v>
      </c>
      <c r="B34" s="130" t="s">
        <v>637</v>
      </c>
      <c r="C34" s="123" t="s">
        <v>187</v>
      </c>
      <c r="D34" s="123" t="s">
        <v>173</v>
      </c>
      <c r="E34" s="129" t="s">
        <v>7</v>
      </c>
      <c r="F34" s="134">
        <v>2200</v>
      </c>
      <c r="G34" s="14"/>
      <c r="H34" s="14"/>
    </row>
    <row r="35" spans="1:8" customFormat="1" ht="16.5">
      <c r="A35" s="100">
        <v>12</v>
      </c>
      <c r="B35" s="130" t="s">
        <v>638</v>
      </c>
      <c r="C35" s="123" t="s">
        <v>187</v>
      </c>
      <c r="D35" s="123" t="s">
        <v>173</v>
      </c>
      <c r="E35" s="129" t="s">
        <v>7</v>
      </c>
      <c r="F35" s="134">
        <v>2200</v>
      </c>
      <c r="G35" s="14"/>
      <c r="H35" s="14"/>
    </row>
    <row r="36" spans="1:8" customFormat="1" ht="16.5">
      <c r="A36" s="100">
        <v>13</v>
      </c>
      <c r="B36" s="128" t="s">
        <v>639</v>
      </c>
      <c r="C36" s="123" t="s">
        <v>187</v>
      </c>
      <c r="D36" s="123" t="s">
        <v>173</v>
      </c>
      <c r="E36" s="129" t="s">
        <v>7</v>
      </c>
      <c r="F36" s="134">
        <v>2200</v>
      </c>
      <c r="G36" s="14"/>
      <c r="H36" s="14"/>
    </row>
    <row r="37" spans="1:8" customFormat="1" ht="16.5">
      <c r="A37" s="100">
        <v>14</v>
      </c>
      <c r="B37" s="130" t="s">
        <v>640</v>
      </c>
      <c r="C37" s="123" t="s">
        <v>187</v>
      </c>
      <c r="D37" s="123" t="s">
        <v>173</v>
      </c>
      <c r="E37" s="129" t="s">
        <v>7</v>
      </c>
      <c r="F37" s="134">
        <v>2200</v>
      </c>
      <c r="G37" s="14"/>
      <c r="H37" s="14"/>
    </row>
    <row r="38" spans="1:8" customFormat="1" ht="16.5">
      <c r="A38" s="100">
        <v>15</v>
      </c>
      <c r="B38" s="130" t="s">
        <v>641</v>
      </c>
      <c r="C38" s="123" t="s">
        <v>187</v>
      </c>
      <c r="D38" s="123" t="s">
        <v>173</v>
      </c>
      <c r="E38" s="129" t="s">
        <v>7</v>
      </c>
      <c r="F38" s="134">
        <v>2200</v>
      </c>
      <c r="G38" s="14"/>
      <c r="H38" s="14"/>
    </row>
    <row r="39" spans="1:8" customFormat="1" ht="16.5">
      <c r="A39" s="100">
        <v>16</v>
      </c>
      <c r="B39" s="128" t="s">
        <v>642</v>
      </c>
      <c r="C39" s="123" t="s">
        <v>187</v>
      </c>
      <c r="D39" s="123" t="s">
        <v>173</v>
      </c>
      <c r="E39" s="129" t="s">
        <v>7</v>
      </c>
      <c r="F39" s="134">
        <v>2200</v>
      </c>
      <c r="G39" s="14"/>
      <c r="H39" s="14"/>
    </row>
    <row r="40" spans="1:8" customFormat="1" ht="16.5">
      <c r="A40" s="100">
        <v>17</v>
      </c>
      <c r="B40" s="128" t="s">
        <v>643</v>
      </c>
      <c r="C40" s="123" t="s">
        <v>187</v>
      </c>
      <c r="D40" s="123" t="s">
        <v>173</v>
      </c>
      <c r="E40" s="129" t="s">
        <v>7</v>
      </c>
      <c r="F40" s="134">
        <v>2200</v>
      </c>
      <c r="G40" s="14"/>
      <c r="H40" s="14"/>
    </row>
    <row r="41" spans="1:8" customFormat="1" ht="16.5">
      <c r="A41" s="100">
        <v>18</v>
      </c>
      <c r="B41" s="128" t="s">
        <v>644</v>
      </c>
      <c r="C41" s="123" t="s">
        <v>187</v>
      </c>
      <c r="D41" s="123" t="s">
        <v>173</v>
      </c>
      <c r="E41" s="129" t="s">
        <v>7</v>
      </c>
      <c r="F41" s="134">
        <v>2200</v>
      </c>
      <c r="G41" s="14"/>
      <c r="H41" s="14"/>
    </row>
    <row r="42" spans="1:8" customFormat="1" ht="16.5">
      <c r="A42" s="100">
        <v>19</v>
      </c>
      <c r="B42" s="128" t="s">
        <v>645</v>
      </c>
      <c r="C42" s="123" t="s">
        <v>187</v>
      </c>
      <c r="D42" s="123" t="s">
        <v>173</v>
      </c>
      <c r="E42" s="129" t="s">
        <v>7</v>
      </c>
      <c r="F42" s="134">
        <v>2200</v>
      </c>
      <c r="G42" s="14"/>
      <c r="H42" s="14"/>
    </row>
    <row r="43" spans="1:8" customFormat="1" ht="16.5">
      <c r="A43" s="100">
        <v>20</v>
      </c>
      <c r="B43" s="128" t="s">
        <v>646</v>
      </c>
      <c r="C43" s="123" t="s">
        <v>187</v>
      </c>
      <c r="D43" s="123" t="s">
        <v>173</v>
      </c>
      <c r="E43" s="129" t="s">
        <v>7</v>
      </c>
      <c r="F43" s="134">
        <v>2200</v>
      </c>
      <c r="G43" s="14"/>
      <c r="H43" s="14"/>
    </row>
    <row r="44" spans="1:8" customFormat="1" ht="16.5">
      <c r="A44" s="100">
        <v>21</v>
      </c>
      <c r="B44" s="128" t="s">
        <v>647</v>
      </c>
      <c r="C44" s="123" t="s">
        <v>187</v>
      </c>
      <c r="D44" s="123" t="s">
        <v>173</v>
      </c>
      <c r="E44" s="129" t="s">
        <v>7</v>
      </c>
      <c r="F44" s="134">
        <v>2200</v>
      </c>
      <c r="G44" s="14"/>
      <c r="H44" s="14"/>
    </row>
    <row r="45" spans="1:8" customFormat="1" ht="16.5">
      <c r="A45" s="100">
        <v>22</v>
      </c>
      <c r="B45" s="130" t="s">
        <v>648</v>
      </c>
      <c r="C45" s="123" t="s">
        <v>187</v>
      </c>
      <c r="D45" s="123" t="s">
        <v>173</v>
      </c>
      <c r="E45" s="129" t="s">
        <v>7</v>
      </c>
      <c r="F45" s="134">
        <v>2200</v>
      </c>
      <c r="G45" s="14"/>
      <c r="H45" s="14"/>
    </row>
    <row r="46" spans="1:8" customFormat="1" ht="16.5">
      <c r="A46" s="100">
        <v>23</v>
      </c>
      <c r="B46" s="130" t="s">
        <v>649</v>
      </c>
      <c r="C46" s="123" t="s">
        <v>187</v>
      </c>
      <c r="D46" s="123" t="s">
        <v>173</v>
      </c>
      <c r="E46" s="129" t="s">
        <v>7</v>
      </c>
      <c r="F46" s="134">
        <v>2200</v>
      </c>
      <c r="G46" s="14"/>
      <c r="H46" s="14"/>
    </row>
    <row r="47" spans="1:8" customFormat="1" ht="16.5">
      <c r="A47" s="100">
        <v>24</v>
      </c>
      <c r="B47" s="130" t="s">
        <v>650</v>
      </c>
      <c r="C47" s="123" t="s">
        <v>187</v>
      </c>
      <c r="D47" s="123" t="s">
        <v>173</v>
      </c>
      <c r="E47" s="129" t="s">
        <v>7</v>
      </c>
      <c r="F47" s="134">
        <v>2200</v>
      </c>
      <c r="G47" s="14"/>
      <c r="H47" s="14"/>
    </row>
    <row r="48" spans="1:8" customFormat="1" ht="16.5">
      <c r="A48" s="100">
        <v>25</v>
      </c>
      <c r="B48" s="128" t="s">
        <v>651</v>
      </c>
      <c r="C48" s="123" t="s">
        <v>187</v>
      </c>
      <c r="D48" s="123" t="s">
        <v>173</v>
      </c>
      <c r="E48" s="129" t="s">
        <v>7</v>
      </c>
      <c r="F48" s="134">
        <v>2200</v>
      </c>
      <c r="G48" s="14"/>
      <c r="H48" s="14"/>
    </row>
    <row r="49" spans="1:8" customFormat="1" ht="16.5">
      <c r="A49" s="100">
        <v>26</v>
      </c>
      <c r="B49" s="130" t="s">
        <v>652</v>
      </c>
      <c r="C49" s="123" t="s">
        <v>187</v>
      </c>
      <c r="D49" s="123" t="s">
        <v>173</v>
      </c>
      <c r="E49" s="129" t="s">
        <v>7</v>
      </c>
      <c r="F49" s="134">
        <v>2200</v>
      </c>
      <c r="G49" s="14"/>
      <c r="H49" s="14"/>
    </row>
    <row r="50" spans="1:8" customFormat="1" ht="16.5">
      <c r="A50" s="100">
        <v>27</v>
      </c>
      <c r="B50" s="130" t="s">
        <v>653</v>
      </c>
      <c r="C50" s="123" t="s">
        <v>187</v>
      </c>
      <c r="D50" s="123" t="s">
        <v>173</v>
      </c>
      <c r="E50" s="129" t="s">
        <v>7</v>
      </c>
      <c r="F50" s="134">
        <v>2200</v>
      </c>
      <c r="G50" s="14"/>
      <c r="H50" s="14"/>
    </row>
    <row r="51" spans="1:8" customFormat="1" ht="16.5">
      <c r="A51" s="100">
        <v>28</v>
      </c>
      <c r="B51" s="130" t="s">
        <v>654</v>
      </c>
      <c r="C51" s="123" t="s">
        <v>187</v>
      </c>
      <c r="D51" s="123" t="s">
        <v>173</v>
      </c>
      <c r="E51" s="129" t="s">
        <v>7</v>
      </c>
      <c r="F51" s="134">
        <v>2200</v>
      </c>
      <c r="G51" s="14"/>
      <c r="H51" s="14"/>
    </row>
    <row r="52" spans="1:8" customFormat="1" ht="16.5">
      <c r="A52" s="100">
        <v>29</v>
      </c>
      <c r="B52" s="130" t="s">
        <v>655</v>
      </c>
      <c r="C52" s="123" t="s">
        <v>187</v>
      </c>
      <c r="D52" s="123" t="s">
        <v>173</v>
      </c>
      <c r="E52" s="129" t="s">
        <v>7</v>
      </c>
      <c r="F52" s="134">
        <v>2200</v>
      </c>
      <c r="G52" s="14"/>
      <c r="H52" s="14"/>
    </row>
    <row r="53" spans="1:8" customFormat="1" ht="16.5">
      <c r="A53" s="100">
        <v>30</v>
      </c>
      <c r="B53" s="130" t="s">
        <v>656</v>
      </c>
      <c r="C53" s="123" t="s">
        <v>187</v>
      </c>
      <c r="D53" s="123" t="s">
        <v>173</v>
      </c>
      <c r="E53" s="129" t="s">
        <v>7</v>
      </c>
      <c r="F53" s="134">
        <v>2200</v>
      </c>
      <c r="G53" s="14"/>
      <c r="H53" s="14"/>
    </row>
    <row r="54" spans="1:8" customFormat="1" ht="16.5">
      <c r="A54" s="100">
        <v>31</v>
      </c>
      <c r="B54" s="130" t="s">
        <v>657</v>
      </c>
      <c r="C54" s="123" t="s">
        <v>187</v>
      </c>
      <c r="D54" s="123" t="s">
        <v>173</v>
      </c>
      <c r="E54" s="129" t="s">
        <v>7</v>
      </c>
      <c r="F54" s="134">
        <v>2200</v>
      </c>
      <c r="G54" s="14"/>
      <c r="H54" s="14"/>
    </row>
    <row r="55" spans="1:8" customFormat="1" ht="16.5">
      <c r="A55" s="100">
        <v>32</v>
      </c>
      <c r="B55" s="130" t="s">
        <v>658</v>
      </c>
      <c r="C55" s="123" t="s">
        <v>187</v>
      </c>
      <c r="D55" s="123" t="s">
        <v>173</v>
      </c>
      <c r="E55" s="129" t="s">
        <v>7</v>
      </c>
      <c r="F55" s="134">
        <v>2200</v>
      </c>
      <c r="G55" s="14"/>
      <c r="H55" s="14"/>
    </row>
    <row r="56" spans="1:8" customFormat="1" ht="16.5">
      <c r="A56" s="100">
        <v>33</v>
      </c>
      <c r="B56" s="130" t="s">
        <v>659</v>
      </c>
      <c r="C56" s="123" t="s">
        <v>187</v>
      </c>
      <c r="D56" s="123" t="s">
        <v>173</v>
      </c>
      <c r="E56" s="129" t="s">
        <v>7</v>
      </c>
      <c r="F56" s="134">
        <v>2200</v>
      </c>
      <c r="G56" s="14"/>
      <c r="H56" s="14"/>
    </row>
    <row r="57" spans="1:8" customFormat="1" ht="16.5">
      <c r="A57" s="100">
        <v>34</v>
      </c>
      <c r="B57" s="130" t="s">
        <v>660</v>
      </c>
      <c r="C57" s="123" t="s">
        <v>187</v>
      </c>
      <c r="D57" s="123" t="s">
        <v>173</v>
      </c>
      <c r="E57" s="129" t="s">
        <v>7</v>
      </c>
      <c r="F57" s="134">
        <v>2200</v>
      </c>
      <c r="G57" s="14"/>
      <c r="H57" s="14"/>
    </row>
    <row r="58" spans="1:8" customFormat="1" ht="16.5">
      <c r="A58" s="100">
        <v>35</v>
      </c>
      <c r="B58" s="130" t="s">
        <v>661</v>
      </c>
      <c r="C58" s="123" t="s">
        <v>187</v>
      </c>
      <c r="D58" s="123" t="s">
        <v>173</v>
      </c>
      <c r="E58" s="129" t="s">
        <v>7</v>
      </c>
      <c r="F58" s="134">
        <v>2200</v>
      </c>
      <c r="G58" s="14"/>
      <c r="H58" s="14"/>
    </row>
    <row r="59" spans="1:8" customFormat="1" ht="16.5">
      <c r="A59" s="100">
        <v>36</v>
      </c>
      <c r="B59" s="130" t="s">
        <v>662</v>
      </c>
      <c r="C59" s="123" t="s">
        <v>187</v>
      </c>
      <c r="D59" s="123" t="s">
        <v>173</v>
      </c>
      <c r="E59" s="129" t="s">
        <v>7</v>
      </c>
      <c r="F59" s="134">
        <v>2200</v>
      </c>
      <c r="G59" s="14"/>
      <c r="H59" s="14"/>
    </row>
    <row r="60" spans="1:8" customFormat="1" ht="16.5">
      <c r="A60" s="100">
        <v>37</v>
      </c>
      <c r="B60" s="130" t="s">
        <v>663</v>
      </c>
      <c r="C60" s="123" t="s">
        <v>187</v>
      </c>
      <c r="D60" s="123" t="s">
        <v>173</v>
      </c>
      <c r="E60" s="129" t="s">
        <v>7</v>
      </c>
      <c r="F60" s="134">
        <v>2200</v>
      </c>
      <c r="G60" s="14"/>
      <c r="H60" s="14"/>
    </row>
    <row r="61" spans="1:8" customFormat="1" ht="16.5">
      <c r="A61" s="100">
        <v>38</v>
      </c>
      <c r="B61" s="130" t="s">
        <v>664</v>
      </c>
      <c r="C61" s="123" t="s">
        <v>187</v>
      </c>
      <c r="D61" s="123" t="s">
        <v>173</v>
      </c>
      <c r="E61" s="129" t="s">
        <v>7</v>
      </c>
      <c r="F61" s="134">
        <v>2200</v>
      </c>
      <c r="G61" s="14"/>
      <c r="H61" s="14"/>
    </row>
    <row r="62" spans="1:8" customFormat="1" ht="16.5">
      <c r="A62" s="100">
        <v>39</v>
      </c>
      <c r="B62" s="130" t="s">
        <v>665</v>
      </c>
      <c r="C62" s="123" t="s">
        <v>187</v>
      </c>
      <c r="D62" s="123" t="s">
        <v>173</v>
      </c>
      <c r="E62" s="129" t="s">
        <v>7</v>
      </c>
      <c r="F62" s="134">
        <v>2200</v>
      </c>
      <c r="G62" s="14"/>
      <c r="H62" s="14"/>
    </row>
    <row r="63" spans="1:8" customFormat="1" ht="16.5">
      <c r="A63" s="100">
        <v>40</v>
      </c>
      <c r="B63" s="130" t="s">
        <v>666</v>
      </c>
      <c r="C63" s="123" t="s">
        <v>187</v>
      </c>
      <c r="D63" s="123" t="s">
        <v>173</v>
      </c>
      <c r="E63" s="129" t="s">
        <v>7</v>
      </c>
      <c r="F63" s="134">
        <v>2200</v>
      </c>
      <c r="G63" s="14"/>
      <c r="H63" s="14"/>
    </row>
    <row r="64" spans="1:8" customFormat="1" ht="16.5">
      <c r="A64" s="100">
        <v>41</v>
      </c>
      <c r="B64" s="130" t="s">
        <v>667</v>
      </c>
      <c r="C64" s="123" t="s">
        <v>187</v>
      </c>
      <c r="D64" s="123" t="s">
        <v>173</v>
      </c>
      <c r="E64" s="129" t="s">
        <v>7</v>
      </c>
      <c r="F64" s="134">
        <v>2200</v>
      </c>
      <c r="G64" s="14"/>
      <c r="H64" s="14"/>
    </row>
    <row r="65" spans="1:8" customFormat="1" ht="16.5">
      <c r="A65" s="100">
        <v>42</v>
      </c>
      <c r="B65" s="130" t="s">
        <v>668</v>
      </c>
      <c r="C65" s="123" t="s">
        <v>187</v>
      </c>
      <c r="D65" s="123" t="s">
        <v>173</v>
      </c>
      <c r="E65" s="129" t="s">
        <v>7</v>
      </c>
      <c r="F65" s="134">
        <v>2200</v>
      </c>
      <c r="G65" s="14"/>
      <c r="H65" s="14"/>
    </row>
    <row r="66" spans="1:8" customFormat="1" ht="16.5">
      <c r="A66" s="100">
        <v>43</v>
      </c>
      <c r="B66" s="130" t="s">
        <v>669</v>
      </c>
      <c r="C66" s="123" t="s">
        <v>187</v>
      </c>
      <c r="D66" s="123" t="s">
        <v>173</v>
      </c>
      <c r="E66" s="129" t="s">
        <v>7</v>
      </c>
      <c r="F66" s="134">
        <v>2200</v>
      </c>
      <c r="G66" s="14"/>
      <c r="H66" s="14"/>
    </row>
    <row r="67" spans="1:8" customFormat="1" ht="16.5">
      <c r="A67" s="100">
        <v>44</v>
      </c>
      <c r="B67" s="131" t="s">
        <v>670</v>
      </c>
      <c r="C67" s="123" t="s">
        <v>187</v>
      </c>
      <c r="D67" s="123" t="s">
        <v>173</v>
      </c>
      <c r="E67" s="129" t="s">
        <v>7</v>
      </c>
      <c r="F67" s="134">
        <v>2200</v>
      </c>
      <c r="G67" s="14"/>
      <c r="H67" s="14"/>
    </row>
    <row r="68" spans="1:8" customFormat="1" ht="16.5">
      <c r="A68" s="100">
        <v>45</v>
      </c>
      <c r="B68" s="130" t="s">
        <v>671</v>
      </c>
      <c r="C68" s="123" t="s">
        <v>187</v>
      </c>
      <c r="D68" s="123" t="s">
        <v>173</v>
      </c>
      <c r="E68" s="129" t="s">
        <v>7</v>
      </c>
      <c r="F68" s="134">
        <v>2200</v>
      </c>
      <c r="G68" s="14"/>
      <c r="H68" s="14"/>
    </row>
    <row r="69" spans="1:8" s="17" customFormat="1" ht="16.5">
      <c r="A69" s="100">
        <v>46</v>
      </c>
      <c r="B69" s="130" t="s">
        <v>672</v>
      </c>
      <c r="C69" s="123" t="s">
        <v>187</v>
      </c>
      <c r="D69" s="123" t="s">
        <v>173</v>
      </c>
      <c r="E69" s="129" t="s">
        <v>7</v>
      </c>
      <c r="F69" s="134">
        <v>2200</v>
      </c>
    </row>
    <row r="70" spans="1:8" customFormat="1" ht="16.5">
      <c r="A70" s="100">
        <v>47</v>
      </c>
      <c r="B70" s="130" t="s">
        <v>673</v>
      </c>
      <c r="C70" s="123" t="s">
        <v>187</v>
      </c>
      <c r="D70" s="123" t="s">
        <v>173</v>
      </c>
      <c r="E70" s="129" t="s">
        <v>7</v>
      </c>
      <c r="F70" s="134">
        <v>2200</v>
      </c>
      <c r="G70" s="14"/>
      <c r="H70" s="14"/>
    </row>
    <row r="71" spans="1:8" customFormat="1" ht="16.5">
      <c r="A71" s="100">
        <v>48</v>
      </c>
      <c r="B71" s="130" t="s">
        <v>674</v>
      </c>
      <c r="C71" s="123" t="s">
        <v>187</v>
      </c>
      <c r="D71" s="123" t="s">
        <v>173</v>
      </c>
      <c r="E71" s="129" t="s">
        <v>7</v>
      </c>
      <c r="F71" s="134">
        <v>2200</v>
      </c>
      <c r="G71" s="14"/>
      <c r="H71" s="14"/>
    </row>
    <row r="72" spans="1:8" customFormat="1" ht="16.5">
      <c r="A72" s="100">
        <v>49</v>
      </c>
      <c r="B72" s="130" t="s">
        <v>675</v>
      </c>
      <c r="C72" s="123" t="s">
        <v>187</v>
      </c>
      <c r="D72" s="123" t="s">
        <v>173</v>
      </c>
      <c r="E72" s="129" t="s">
        <v>7</v>
      </c>
      <c r="F72" s="134">
        <v>2200</v>
      </c>
      <c r="G72" s="14"/>
      <c r="H72" s="14"/>
    </row>
    <row r="73" spans="1:8" customFormat="1" ht="16.5">
      <c r="A73" s="100">
        <v>50</v>
      </c>
      <c r="B73" s="130" t="s">
        <v>676</v>
      </c>
      <c r="C73" s="123" t="s">
        <v>187</v>
      </c>
      <c r="D73" s="123" t="s">
        <v>173</v>
      </c>
      <c r="E73" s="129" t="s">
        <v>7</v>
      </c>
      <c r="F73" s="134">
        <v>2200</v>
      </c>
      <c r="G73" s="14"/>
      <c r="H73" s="14"/>
    </row>
    <row r="74" spans="1:8" customFormat="1" ht="16.5">
      <c r="A74" s="100">
        <v>51</v>
      </c>
      <c r="B74" s="130" t="s">
        <v>677</v>
      </c>
      <c r="C74" s="123" t="s">
        <v>187</v>
      </c>
      <c r="D74" s="123" t="s">
        <v>173</v>
      </c>
      <c r="E74" s="129" t="s">
        <v>7</v>
      </c>
      <c r="F74" s="134">
        <v>2200</v>
      </c>
      <c r="G74" s="14"/>
      <c r="H74" s="14"/>
    </row>
    <row r="75" spans="1:8" customFormat="1" ht="16.5">
      <c r="A75" s="100">
        <v>52</v>
      </c>
      <c r="B75" s="130" t="s">
        <v>678</v>
      </c>
      <c r="C75" s="123" t="s">
        <v>187</v>
      </c>
      <c r="D75" s="123" t="s">
        <v>173</v>
      </c>
      <c r="E75" s="129" t="s">
        <v>7</v>
      </c>
      <c r="F75" s="134">
        <v>2200</v>
      </c>
      <c r="G75" s="14"/>
      <c r="H75" s="14"/>
    </row>
    <row r="76" spans="1:8" customFormat="1" ht="16.5">
      <c r="A76" s="100">
        <v>53</v>
      </c>
      <c r="B76" s="130" t="s">
        <v>679</v>
      </c>
      <c r="C76" s="123" t="s">
        <v>187</v>
      </c>
      <c r="D76" s="123" t="s">
        <v>173</v>
      </c>
      <c r="E76" s="129" t="s">
        <v>7</v>
      </c>
      <c r="F76" s="134">
        <v>2200</v>
      </c>
      <c r="G76" s="14"/>
      <c r="H76" s="14"/>
    </row>
    <row r="77" spans="1:8" customFormat="1" ht="16.5">
      <c r="A77" s="100">
        <v>54</v>
      </c>
      <c r="B77" s="130" t="s">
        <v>680</v>
      </c>
      <c r="C77" s="123" t="s">
        <v>187</v>
      </c>
      <c r="D77" s="123" t="s">
        <v>173</v>
      </c>
      <c r="E77" s="129" t="s">
        <v>7</v>
      </c>
      <c r="F77" s="134">
        <v>2200</v>
      </c>
      <c r="G77" s="14"/>
      <c r="H77" s="14"/>
    </row>
    <row r="78" spans="1:8" customFormat="1" ht="16.5">
      <c r="A78" s="100">
        <v>55</v>
      </c>
      <c r="B78" s="130" t="s">
        <v>681</v>
      </c>
      <c r="C78" s="123" t="s">
        <v>187</v>
      </c>
      <c r="D78" s="123" t="s">
        <v>173</v>
      </c>
      <c r="E78" s="129" t="s">
        <v>7</v>
      </c>
      <c r="F78" s="134">
        <v>2200</v>
      </c>
      <c r="G78" s="14"/>
      <c r="H78" s="14"/>
    </row>
    <row r="79" spans="1:8" customFormat="1" ht="16.5">
      <c r="A79" s="100">
        <v>56</v>
      </c>
      <c r="B79" s="130" t="s">
        <v>682</v>
      </c>
      <c r="C79" s="123" t="s">
        <v>187</v>
      </c>
      <c r="D79" s="123" t="s">
        <v>173</v>
      </c>
      <c r="E79" s="129" t="s">
        <v>7</v>
      </c>
      <c r="F79" s="134">
        <v>2200</v>
      </c>
      <c r="G79" s="14"/>
      <c r="H79" s="14"/>
    </row>
    <row r="80" spans="1:8" customFormat="1" ht="16.5">
      <c r="A80" s="100">
        <v>57</v>
      </c>
      <c r="B80" s="130" t="s">
        <v>683</v>
      </c>
      <c r="C80" s="123" t="s">
        <v>187</v>
      </c>
      <c r="D80" s="123" t="s">
        <v>173</v>
      </c>
      <c r="E80" s="129" t="s">
        <v>7</v>
      </c>
      <c r="F80" s="134">
        <v>2200</v>
      </c>
      <c r="G80" s="14"/>
      <c r="H80" s="14"/>
    </row>
    <row r="81" spans="1:8" customFormat="1" ht="16.5">
      <c r="A81" s="100">
        <v>58</v>
      </c>
      <c r="B81" s="130" t="s">
        <v>684</v>
      </c>
      <c r="C81" s="123" t="s">
        <v>187</v>
      </c>
      <c r="D81" s="123" t="s">
        <v>173</v>
      </c>
      <c r="E81" s="129" t="s">
        <v>7</v>
      </c>
      <c r="F81" s="134">
        <v>2200</v>
      </c>
      <c r="G81" s="14"/>
      <c r="H81" s="14"/>
    </row>
    <row r="82" spans="1:8" customFormat="1" ht="16.5">
      <c r="A82" s="100">
        <v>59</v>
      </c>
      <c r="B82" s="130" t="s">
        <v>685</v>
      </c>
      <c r="C82" s="123" t="s">
        <v>187</v>
      </c>
      <c r="D82" s="123" t="s">
        <v>173</v>
      </c>
      <c r="E82" s="129" t="s">
        <v>7</v>
      </c>
      <c r="F82" s="134">
        <v>2200</v>
      </c>
      <c r="G82" s="14"/>
      <c r="H82" s="14"/>
    </row>
    <row r="83" spans="1:8" customFormat="1" ht="16.5">
      <c r="A83" s="100">
        <v>60</v>
      </c>
      <c r="B83" s="130" t="s">
        <v>686</v>
      </c>
      <c r="C83" s="123" t="s">
        <v>187</v>
      </c>
      <c r="D83" s="123" t="s">
        <v>173</v>
      </c>
      <c r="E83" s="129" t="s">
        <v>7</v>
      </c>
      <c r="F83" s="134">
        <v>2200</v>
      </c>
      <c r="G83" s="14"/>
      <c r="H83" s="14"/>
    </row>
    <row r="84" spans="1:8" customFormat="1" ht="16.5">
      <c r="A84" s="100">
        <v>61</v>
      </c>
      <c r="B84" s="130" t="s">
        <v>687</v>
      </c>
      <c r="C84" s="123" t="s">
        <v>187</v>
      </c>
      <c r="D84" s="123" t="s">
        <v>173</v>
      </c>
      <c r="E84" s="129" t="s">
        <v>7</v>
      </c>
      <c r="F84" s="134">
        <v>2200</v>
      </c>
      <c r="G84" s="14"/>
      <c r="H84" s="14"/>
    </row>
    <row r="85" spans="1:8" customFormat="1" ht="16.5">
      <c r="A85" s="100">
        <v>62</v>
      </c>
      <c r="B85" s="130" t="s">
        <v>688</v>
      </c>
      <c r="C85" s="123" t="s">
        <v>187</v>
      </c>
      <c r="D85" s="123" t="s">
        <v>173</v>
      </c>
      <c r="E85" s="129" t="s">
        <v>7</v>
      </c>
      <c r="F85" s="134">
        <v>2200</v>
      </c>
      <c r="G85" s="14"/>
      <c r="H85" s="14"/>
    </row>
    <row r="86" spans="1:8" customFormat="1" ht="16.5">
      <c r="A86" s="100">
        <v>63</v>
      </c>
      <c r="B86" s="130" t="s">
        <v>689</v>
      </c>
      <c r="C86" s="123" t="s">
        <v>187</v>
      </c>
      <c r="D86" s="123" t="s">
        <v>173</v>
      </c>
      <c r="E86" s="129" t="s">
        <v>7</v>
      </c>
      <c r="F86" s="134">
        <v>2200</v>
      </c>
      <c r="G86" s="14"/>
      <c r="H86" s="14"/>
    </row>
    <row r="87" spans="1:8" customFormat="1" ht="16.5">
      <c r="A87" s="100">
        <v>64</v>
      </c>
      <c r="B87" s="130" t="s">
        <v>690</v>
      </c>
      <c r="C87" s="123" t="s">
        <v>187</v>
      </c>
      <c r="D87" s="123" t="s">
        <v>173</v>
      </c>
      <c r="E87" s="129" t="s">
        <v>7</v>
      </c>
      <c r="F87" s="134">
        <v>2200</v>
      </c>
      <c r="G87" s="14"/>
      <c r="H87" s="14"/>
    </row>
    <row r="88" spans="1:8" customFormat="1" ht="16.5">
      <c r="A88" s="100">
        <v>65</v>
      </c>
      <c r="B88" s="130" t="s">
        <v>691</v>
      </c>
      <c r="C88" s="123" t="s">
        <v>187</v>
      </c>
      <c r="D88" s="123" t="s">
        <v>173</v>
      </c>
      <c r="E88" s="129" t="s">
        <v>7</v>
      </c>
      <c r="F88" s="134">
        <v>2200</v>
      </c>
      <c r="G88" s="14"/>
      <c r="H88" s="14"/>
    </row>
    <row r="89" spans="1:8" customFormat="1" ht="16.5">
      <c r="A89" s="100">
        <v>66</v>
      </c>
      <c r="B89" s="130" t="s">
        <v>692</v>
      </c>
      <c r="C89" s="123" t="s">
        <v>187</v>
      </c>
      <c r="D89" s="123" t="s">
        <v>173</v>
      </c>
      <c r="E89" s="129" t="s">
        <v>7</v>
      </c>
      <c r="F89" s="134">
        <v>2200</v>
      </c>
      <c r="G89" s="14"/>
      <c r="H89" s="14"/>
    </row>
    <row r="90" spans="1:8" customFormat="1" ht="16.5">
      <c r="A90" s="100">
        <v>67</v>
      </c>
      <c r="B90" s="130" t="s">
        <v>693</v>
      </c>
      <c r="C90" s="123" t="s">
        <v>187</v>
      </c>
      <c r="D90" s="123" t="s">
        <v>173</v>
      </c>
      <c r="E90" s="129" t="s">
        <v>7</v>
      </c>
      <c r="F90" s="134">
        <v>2200</v>
      </c>
      <c r="G90" s="14"/>
      <c r="H90" s="14"/>
    </row>
    <row r="91" spans="1:8" customFormat="1" ht="16.5">
      <c r="A91" s="100">
        <v>68</v>
      </c>
      <c r="B91" s="130" t="s">
        <v>503</v>
      </c>
      <c r="C91" s="123" t="s">
        <v>187</v>
      </c>
      <c r="D91" s="123" t="s">
        <v>173</v>
      </c>
      <c r="E91" s="129" t="s">
        <v>7</v>
      </c>
      <c r="F91" s="134">
        <v>2200</v>
      </c>
      <c r="G91" s="14"/>
      <c r="H91" s="14"/>
    </row>
    <row r="92" spans="1:8" customFormat="1" ht="16.5">
      <c r="A92" s="407" t="s">
        <v>229</v>
      </c>
      <c r="B92" s="408"/>
      <c r="C92" s="408"/>
      <c r="D92" s="408"/>
      <c r="E92" s="408"/>
      <c r="F92" s="408"/>
      <c r="G92" s="14"/>
      <c r="H92" s="14"/>
    </row>
    <row r="93" spans="1:8" customFormat="1" ht="16.5">
      <c r="A93" s="102">
        <v>69</v>
      </c>
      <c r="B93" s="130" t="s">
        <v>694</v>
      </c>
      <c r="C93" s="123" t="s">
        <v>187</v>
      </c>
      <c r="D93" s="123" t="s">
        <v>173</v>
      </c>
      <c r="E93" s="129" t="s">
        <v>7</v>
      </c>
      <c r="F93" s="132">
        <v>2200</v>
      </c>
      <c r="G93" s="14"/>
      <c r="H93" s="14"/>
    </row>
    <row r="94" spans="1:8" customFormat="1" ht="16.5">
      <c r="A94" s="102">
        <v>70</v>
      </c>
      <c r="B94" s="130" t="s">
        <v>695</v>
      </c>
      <c r="C94" s="123" t="s">
        <v>187</v>
      </c>
      <c r="D94" s="123" t="s">
        <v>173</v>
      </c>
      <c r="E94" s="129" t="s">
        <v>7</v>
      </c>
      <c r="F94" s="132">
        <v>2200</v>
      </c>
      <c r="G94" s="14"/>
      <c r="H94" s="14"/>
    </row>
    <row r="95" spans="1:8" customFormat="1" ht="16.5">
      <c r="A95" s="102">
        <v>71</v>
      </c>
      <c r="B95" s="128" t="s">
        <v>696</v>
      </c>
      <c r="C95" s="123" t="s">
        <v>187</v>
      </c>
      <c r="D95" s="123" t="s">
        <v>173</v>
      </c>
      <c r="E95" s="129" t="s">
        <v>7</v>
      </c>
      <c r="F95" s="132">
        <v>2200</v>
      </c>
      <c r="G95" s="14"/>
      <c r="H95" s="14"/>
    </row>
    <row r="96" spans="1:8" customFormat="1" ht="16.5">
      <c r="A96" s="102">
        <v>72</v>
      </c>
      <c r="B96" s="130" t="s">
        <v>697</v>
      </c>
      <c r="C96" s="123" t="s">
        <v>187</v>
      </c>
      <c r="D96" s="123" t="s">
        <v>173</v>
      </c>
      <c r="E96" s="129" t="s">
        <v>7</v>
      </c>
      <c r="F96" s="132">
        <v>2200</v>
      </c>
      <c r="G96" s="14"/>
      <c r="H96" s="14"/>
    </row>
    <row r="97" spans="1:8" customFormat="1" ht="16.5">
      <c r="A97" s="102">
        <v>73</v>
      </c>
      <c r="B97" s="130" t="s">
        <v>698</v>
      </c>
      <c r="C97" s="123" t="s">
        <v>187</v>
      </c>
      <c r="D97" s="123" t="s">
        <v>173</v>
      </c>
      <c r="E97" s="129" t="s">
        <v>7</v>
      </c>
      <c r="F97" s="132">
        <v>2200</v>
      </c>
      <c r="G97" s="14"/>
      <c r="H97" s="14"/>
    </row>
    <row r="98" spans="1:8" customFormat="1" ht="16.5">
      <c r="A98" s="102">
        <v>74</v>
      </c>
      <c r="B98" s="130" t="s">
        <v>699</v>
      </c>
      <c r="C98" s="123" t="s">
        <v>187</v>
      </c>
      <c r="D98" s="123" t="s">
        <v>173</v>
      </c>
      <c r="E98" s="129" t="s">
        <v>7</v>
      </c>
      <c r="F98" s="132">
        <v>2200</v>
      </c>
      <c r="G98" s="14"/>
      <c r="H98" s="14"/>
    </row>
    <row r="99" spans="1:8" customFormat="1" ht="16.5">
      <c r="A99" s="102">
        <v>75</v>
      </c>
      <c r="B99" s="130" t="s">
        <v>700</v>
      </c>
      <c r="C99" s="123" t="s">
        <v>187</v>
      </c>
      <c r="D99" s="123" t="s">
        <v>173</v>
      </c>
      <c r="E99" s="129" t="s">
        <v>7</v>
      </c>
      <c r="F99" s="132">
        <v>2200</v>
      </c>
      <c r="G99" s="14"/>
      <c r="H99" s="14"/>
    </row>
    <row r="100" spans="1:8" customFormat="1" ht="16.5">
      <c r="A100" s="102">
        <v>76</v>
      </c>
      <c r="B100" s="130" t="s">
        <v>701</v>
      </c>
      <c r="C100" s="123" t="s">
        <v>187</v>
      </c>
      <c r="D100" s="123" t="s">
        <v>173</v>
      </c>
      <c r="E100" s="129" t="s">
        <v>7</v>
      </c>
      <c r="F100" s="132">
        <v>2200</v>
      </c>
      <c r="G100" s="14"/>
      <c r="H100" s="14"/>
    </row>
    <row r="101" spans="1:8" customFormat="1" ht="16.5">
      <c r="A101" s="400" t="s">
        <v>230</v>
      </c>
      <c r="B101" s="401"/>
      <c r="C101" s="401"/>
      <c r="D101" s="401"/>
      <c r="E101" s="401"/>
      <c r="F101" s="401"/>
      <c r="G101" s="14"/>
      <c r="H101" s="14"/>
    </row>
    <row r="102" spans="1:8" customFormat="1" ht="16.5">
      <c r="A102" s="102">
        <v>77</v>
      </c>
      <c r="B102" s="130" t="s">
        <v>702</v>
      </c>
      <c r="C102" s="123" t="s">
        <v>187</v>
      </c>
      <c r="D102" s="123" t="s">
        <v>173</v>
      </c>
      <c r="E102" s="129" t="s">
        <v>7</v>
      </c>
      <c r="F102" s="132">
        <v>2200</v>
      </c>
      <c r="G102" s="14"/>
      <c r="H102" s="14"/>
    </row>
    <row r="103" spans="1:8" customFormat="1" ht="16.5">
      <c r="A103" s="102">
        <v>78</v>
      </c>
      <c r="B103" s="130" t="s">
        <v>703</v>
      </c>
      <c r="C103" s="123" t="s">
        <v>187</v>
      </c>
      <c r="D103" s="123" t="s">
        <v>173</v>
      </c>
      <c r="E103" s="129" t="s">
        <v>7</v>
      </c>
      <c r="F103" s="132">
        <v>2200</v>
      </c>
      <c r="G103" s="14"/>
      <c r="H103" s="14"/>
    </row>
    <row r="104" spans="1:8" customFormat="1" ht="16.5">
      <c r="A104" s="102">
        <v>79</v>
      </c>
      <c r="B104" s="130" t="s">
        <v>704</v>
      </c>
      <c r="C104" s="123" t="s">
        <v>187</v>
      </c>
      <c r="D104" s="123" t="s">
        <v>173</v>
      </c>
      <c r="E104" s="129" t="s">
        <v>7</v>
      </c>
      <c r="F104" s="132">
        <v>2200</v>
      </c>
      <c r="G104" s="14"/>
      <c r="H104" s="14"/>
    </row>
    <row r="105" spans="1:8" customFormat="1" ht="16.5">
      <c r="A105" s="400" t="s">
        <v>502</v>
      </c>
      <c r="B105" s="401"/>
      <c r="C105" s="401"/>
      <c r="D105" s="401"/>
      <c r="E105" s="401"/>
      <c r="F105" s="401"/>
      <c r="G105" s="14"/>
      <c r="H105" s="14"/>
    </row>
    <row r="106" spans="1:8" customFormat="1" ht="16.5">
      <c r="A106" s="102">
        <v>80</v>
      </c>
      <c r="B106" s="130" t="s">
        <v>705</v>
      </c>
      <c r="C106" s="123" t="s">
        <v>187</v>
      </c>
      <c r="D106" s="123" t="s">
        <v>173</v>
      </c>
      <c r="E106" s="129" t="s">
        <v>7</v>
      </c>
      <c r="F106" s="134">
        <v>2200</v>
      </c>
      <c r="G106" s="14"/>
      <c r="H106" s="14"/>
    </row>
    <row r="107" spans="1:8" customFormat="1" ht="16.5">
      <c r="A107" s="102">
        <v>81</v>
      </c>
      <c r="B107" s="130" t="s">
        <v>706</v>
      </c>
      <c r="C107" s="123" t="s">
        <v>187</v>
      </c>
      <c r="D107" s="123" t="s">
        <v>173</v>
      </c>
      <c r="E107" s="129" t="s">
        <v>7</v>
      </c>
      <c r="F107" s="134">
        <v>2200</v>
      </c>
      <c r="G107" s="14"/>
      <c r="H107" s="14"/>
    </row>
    <row r="108" spans="1:8" customFormat="1" ht="16.5">
      <c r="A108" s="102">
        <v>82</v>
      </c>
      <c r="B108" s="130" t="s">
        <v>707</v>
      </c>
      <c r="C108" s="123" t="s">
        <v>187</v>
      </c>
      <c r="D108" s="123" t="s">
        <v>173</v>
      </c>
      <c r="E108" s="129" t="s">
        <v>7</v>
      </c>
      <c r="F108" s="134">
        <v>2200</v>
      </c>
      <c r="G108" s="14"/>
      <c r="H108" s="14"/>
    </row>
    <row r="109" spans="1:8" customFormat="1" ht="16.5">
      <c r="A109" s="102">
        <v>83</v>
      </c>
      <c r="B109" s="130" t="s">
        <v>708</v>
      </c>
      <c r="C109" s="123" t="s">
        <v>187</v>
      </c>
      <c r="D109" s="123" t="s">
        <v>173</v>
      </c>
      <c r="E109" s="129" t="s">
        <v>7</v>
      </c>
      <c r="F109" s="134">
        <v>2200</v>
      </c>
      <c r="G109" s="14"/>
      <c r="H109" s="14"/>
    </row>
    <row r="110" spans="1:8" customFormat="1" ht="16.5">
      <c r="A110" s="102">
        <v>84</v>
      </c>
      <c r="B110" s="130" t="s">
        <v>709</v>
      </c>
      <c r="C110" s="123" t="s">
        <v>187</v>
      </c>
      <c r="D110" s="123" t="s">
        <v>173</v>
      </c>
      <c r="E110" s="129" t="s">
        <v>7</v>
      </c>
      <c r="F110" s="134">
        <v>2200</v>
      </c>
      <c r="G110" s="14"/>
      <c r="H110" s="14"/>
    </row>
    <row r="111" spans="1:8" customFormat="1" ht="16.5">
      <c r="A111" s="102">
        <v>85</v>
      </c>
      <c r="B111" s="130" t="s">
        <v>710</v>
      </c>
      <c r="C111" s="123" t="s">
        <v>187</v>
      </c>
      <c r="D111" s="123" t="s">
        <v>173</v>
      </c>
      <c r="E111" s="129" t="s">
        <v>7</v>
      </c>
      <c r="F111" s="134">
        <v>2200</v>
      </c>
      <c r="G111" s="14"/>
      <c r="H111" s="14"/>
    </row>
    <row r="112" spans="1:8" customFormat="1" ht="16.5">
      <c r="A112" s="102">
        <v>86</v>
      </c>
      <c r="B112" s="130" t="s">
        <v>711</v>
      </c>
      <c r="C112" s="123" t="s">
        <v>187</v>
      </c>
      <c r="D112" s="123" t="s">
        <v>173</v>
      </c>
      <c r="E112" s="129" t="s">
        <v>7</v>
      </c>
      <c r="F112" s="134">
        <v>2200</v>
      </c>
      <c r="G112" s="14"/>
      <c r="H112" s="14"/>
    </row>
    <row r="113" spans="1:8" customFormat="1" ht="16.5">
      <c r="A113" s="400" t="s">
        <v>504</v>
      </c>
      <c r="B113" s="401"/>
      <c r="C113" s="401"/>
      <c r="D113" s="401"/>
      <c r="E113" s="401"/>
      <c r="F113" s="401"/>
      <c r="G113" s="14"/>
      <c r="H113" s="14"/>
    </row>
    <row r="114" spans="1:8" customFormat="1" ht="16.5">
      <c r="A114" s="102">
        <v>87</v>
      </c>
      <c r="B114" s="130" t="s">
        <v>712</v>
      </c>
      <c r="C114" s="123" t="s">
        <v>187</v>
      </c>
      <c r="D114" s="123" t="s">
        <v>173</v>
      </c>
      <c r="E114" s="129" t="s">
        <v>7</v>
      </c>
      <c r="F114" s="134">
        <v>2200</v>
      </c>
      <c r="G114" s="14"/>
      <c r="H114" s="14"/>
    </row>
    <row r="115" spans="1:8" customFormat="1" ht="16.5">
      <c r="A115" s="102">
        <v>88</v>
      </c>
      <c r="B115" s="130" t="s">
        <v>713</v>
      </c>
      <c r="C115" s="123" t="s">
        <v>187</v>
      </c>
      <c r="D115" s="123" t="s">
        <v>173</v>
      </c>
      <c r="E115" s="129" t="s">
        <v>7</v>
      </c>
      <c r="F115" s="134">
        <v>2200</v>
      </c>
      <c r="G115" s="14"/>
      <c r="H115" s="14"/>
    </row>
    <row r="116" spans="1:8" customFormat="1" ht="16.5">
      <c r="A116" s="102">
        <v>89</v>
      </c>
      <c r="B116" s="130" t="s">
        <v>714</v>
      </c>
      <c r="C116" s="123" t="s">
        <v>187</v>
      </c>
      <c r="D116" s="123" t="s">
        <v>173</v>
      </c>
      <c r="E116" s="129" t="s">
        <v>7</v>
      </c>
      <c r="F116" s="134">
        <v>2200</v>
      </c>
      <c r="G116" s="14"/>
      <c r="H116" s="14"/>
    </row>
    <row r="117" spans="1:8" customFormat="1" ht="16.5">
      <c r="A117" s="102">
        <v>90</v>
      </c>
      <c r="B117" s="130" t="s">
        <v>715</v>
      </c>
      <c r="C117" s="123" t="s">
        <v>187</v>
      </c>
      <c r="D117" s="123" t="s">
        <v>173</v>
      </c>
      <c r="E117" s="129" t="s">
        <v>7</v>
      </c>
      <c r="F117" s="134">
        <v>2200</v>
      </c>
      <c r="G117" s="14"/>
      <c r="H117" s="14"/>
    </row>
    <row r="118" spans="1:8" customFormat="1" ht="16.5">
      <c r="A118" s="102">
        <v>91</v>
      </c>
      <c r="B118" s="130" t="s">
        <v>716</v>
      </c>
      <c r="C118" s="123" t="s">
        <v>187</v>
      </c>
      <c r="D118" s="123" t="s">
        <v>173</v>
      </c>
      <c r="E118" s="129" t="s">
        <v>7</v>
      </c>
      <c r="F118" s="134">
        <v>2200</v>
      </c>
      <c r="G118" s="14"/>
      <c r="H118" s="14"/>
    </row>
    <row r="119" spans="1:8" customFormat="1" ht="16.5">
      <c r="A119" s="102">
        <v>92</v>
      </c>
      <c r="B119" s="130" t="s">
        <v>717</v>
      </c>
      <c r="C119" s="123" t="s">
        <v>187</v>
      </c>
      <c r="D119" s="123" t="s">
        <v>173</v>
      </c>
      <c r="E119" s="129" t="s">
        <v>7</v>
      </c>
      <c r="F119" s="134">
        <v>2200</v>
      </c>
      <c r="G119" s="14"/>
      <c r="H119" s="14"/>
    </row>
    <row r="120" spans="1:8" customFormat="1" ht="16.5">
      <c r="A120" s="102">
        <v>93</v>
      </c>
      <c r="B120" s="130" t="s">
        <v>718</v>
      </c>
      <c r="C120" s="123" t="s">
        <v>187</v>
      </c>
      <c r="D120" s="123" t="s">
        <v>173</v>
      </c>
      <c r="E120" s="129" t="s">
        <v>7</v>
      </c>
      <c r="F120" s="134">
        <v>2200</v>
      </c>
      <c r="G120" s="14"/>
      <c r="H120" s="14"/>
    </row>
    <row r="121" spans="1:8" customFormat="1" ht="16.5">
      <c r="A121" s="102">
        <v>94</v>
      </c>
      <c r="B121" s="130" t="s">
        <v>719</v>
      </c>
      <c r="C121" s="123" t="s">
        <v>187</v>
      </c>
      <c r="D121" s="123" t="s">
        <v>173</v>
      </c>
      <c r="E121" s="129" t="s">
        <v>7</v>
      </c>
      <c r="F121" s="134">
        <v>2200</v>
      </c>
      <c r="G121" s="14"/>
      <c r="H121" s="14"/>
    </row>
    <row r="122" spans="1:8" customFormat="1" ht="16.5">
      <c r="A122" s="102">
        <v>95</v>
      </c>
      <c r="B122" s="130" t="s">
        <v>720</v>
      </c>
      <c r="C122" s="123" t="s">
        <v>187</v>
      </c>
      <c r="D122" s="123" t="s">
        <v>173</v>
      </c>
      <c r="E122" s="129" t="s">
        <v>7</v>
      </c>
      <c r="F122" s="134">
        <v>2200</v>
      </c>
      <c r="G122" s="14"/>
      <c r="H122" s="14"/>
    </row>
    <row r="123" spans="1:8" customFormat="1" ht="16.5">
      <c r="A123" s="102">
        <v>96</v>
      </c>
      <c r="B123" s="130" t="s">
        <v>721</v>
      </c>
      <c r="C123" s="123" t="s">
        <v>187</v>
      </c>
      <c r="D123" s="123" t="s">
        <v>173</v>
      </c>
      <c r="E123" s="129" t="s">
        <v>7</v>
      </c>
      <c r="F123" s="134">
        <v>2200</v>
      </c>
      <c r="G123" s="14"/>
      <c r="H123" s="14"/>
    </row>
    <row r="124" spans="1:8" customFormat="1" ht="16.5">
      <c r="A124" s="400" t="s">
        <v>231</v>
      </c>
      <c r="B124" s="401"/>
      <c r="C124" s="401"/>
      <c r="D124" s="401"/>
      <c r="E124" s="401"/>
      <c r="F124" s="401"/>
      <c r="G124" s="14"/>
      <c r="H124" s="14"/>
    </row>
    <row r="125" spans="1:8" customFormat="1" ht="16.5">
      <c r="A125" s="102">
        <v>97</v>
      </c>
      <c r="B125" s="130" t="s">
        <v>722</v>
      </c>
      <c r="C125" s="123" t="s">
        <v>187</v>
      </c>
      <c r="D125" s="123" t="s">
        <v>173</v>
      </c>
      <c r="E125" s="129" t="s">
        <v>7</v>
      </c>
      <c r="F125" s="134">
        <v>2200</v>
      </c>
      <c r="G125" s="14"/>
      <c r="H125" s="14"/>
    </row>
    <row r="126" spans="1:8" customFormat="1" ht="16.5">
      <c r="A126" s="102">
        <v>98</v>
      </c>
      <c r="B126" s="130" t="s">
        <v>723</v>
      </c>
      <c r="C126" s="123" t="s">
        <v>187</v>
      </c>
      <c r="D126" s="123" t="s">
        <v>173</v>
      </c>
      <c r="E126" s="129" t="s">
        <v>7</v>
      </c>
      <c r="F126" s="134">
        <v>2200</v>
      </c>
      <c r="G126" s="14"/>
      <c r="H126" s="14"/>
    </row>
    <row r="127" spans="1:8" customFormat="1" ht="16.5">
      <c r="A127" s="400" t="s">
        <v>232</v>
      </c>
      <c r="B127" s="401"/>
      <c r="C127" s="401"/>
      <c r="D127" s="401"/>
      <c r="E127" s="401"/>
      <c r="F127" s="401"/>
      <c r="G127" s="14"/>
      <c r="H127" s="14"/>
    </row>
    <row r="128" spans="1:8" customFormat="1" ht="16.5">
      <c r="A128" s="78">
        <v>99</v>
      </c>
      <c r="B128" s="130" t="s">
        <v>724</v>
      </c>
      <c r="C128" s="123" t="s">
        <v>187</v>
      </c>
      <c r="D128" s="123" t="s">
        <v>173</v>
      </c>
      <c r="E128" s="129" t="s">
        <v>7</v>
      </c>
      <c r="F128" s="134">
        <v>2200</v>
      </c>
      <c r="G128" s="14"/>
      <c r="H128" s="14"/>
    </row>
    <row r="129" spans="1:8" customFormat="1" ht="16.5">
      <c r="A129" s="105">
        <v>100</v>
      </c>
      <c r="B129" s="130" t="s">
        <v>725</v>
      </c>
      <c r="C129" s="123" t="s">
        <v>187</v>
      </c>
      <c r="D129" s="123" t="s">
        <v>173</v>
      </c>
      <c r="E129" s="129" t="s">
        <v>7</v>
      </c>
      <c r="F129" s="134">
        <v>2200</v>
      </c>
      <c r="G129" s="14"/>
      <c r="H129" s="14"/>
    </row>
    <row r="130" spans="1:8" customFormat="1" ht="16.5">
      <c r="A130" s="102">
        <v>101</v>
      </c>
      <c r="B130" s="131" t="s">
        <v>726</v>
      </c>
      <c r="C130" s="123" t="s">
        <v>187</v>
      </c>
      <c r="D130" s="123" t="s">
        <v>173</v>
      </c>
      <c r="E130" s="129" t="s">
        <v>7</v>
      </c>
      <c r="F130" s="134">
        <v>2200</v>
      </c>
      <c r="G130" s="14"/>
      <c r="H130" s="14"/>
    </row>
    <row r="131" spans="1:8" customFormat="1" ht="16.5">
      <c r="A131" s="102">
        <v>102</v>
      </c>
      <c r="B131" s="130" t="s">
        <v>727</v>
      </c>
      <c r="C131" s="123" t="s">
        <v>187</v>
      </c>
      <c r="D131" s="123" t="s">
        <v>173</v>
      </c>
      <c r="E131" s="129" t="s">
        <v>7</v>
      </c>
      <c r="F131" s="134">
        <v>2200</v>
      </c>
      <c r="G131" s="14"/>
      <c r="H131" s="14"/>
    </row>
    <row r="132" spans="1:8" customFormat="1" ht="16.5">
      <c r="A132" s="102">
        <v>103</v>
      </c>
      <c r="B132" s="130" t="s">
        <v>728</v>
      </c>
      <c r="C132" s="123" t="s">
        <v>187</v>
      </c>
      <c r="D132" s="123" t="s">
        <v>173</v>
      </c>
      <c r="E132" s="129" t="s">
        <v>7</v>
      </c>
      <c r="F132" s="134">
        <v>2200</v>
      </c>
      <c r="G132" s="14"/>
      <c r="H132" s="14"/>
    </row>
    <row r="133" spans="1:8" customFormat="1" ht="16.5">
      <c r="A133" s="400" t="s">
        <v>233</v>
      </c>
      <c r="B133" s="406"/>
      <c r="C133" s="406"/>
      <c r="D133" s="406"/>
      <c r="E133" s="406"/>
      <c r="F133" s="406"/>
      <c r="G133" s="14"/>
      <c r="H133" s="14"/>
    </row>
    <row r="134" spans="1:8" customFormat="1" ht="16.5">
      <c r="A134" s="78">
        <v>104</v>
      </c>
      <c r="B134" s="130" t="s">
        <v>729</v>
      </c>
      <c r="C134" s="123" t="s">
        <v>187</v>
      </c>
      <c r="D134" s="123" t="s">
        <v>173</v>
      </c>
      <c r="E134" s="129" t="s">
        <v>7</v>
      </c>
      <c r="F134" s="134">
        <v>2200</v>
      </c>
      <c r="G134" s="14"/>
      <c r="H134" s="14"/>
    </row>
    <row r="135" spans="1:8" customFormat="1" ht="16.5">
      <c r="A135" s="169">
        <v>105</v>
      </c>
      <c r="B135" s="130" t="s">
        <v>730</v>
      </c>
      <c r="C135" s="123" t="s">
        <v>187</v>
      </c>
      <c r="D135" s="123" t="s">
        <v>173</v>
      </c>
      <c r="E135" s="129" t="s">
        <v>7</v>
      </c>
      <c r="F135" s="134">
        <v>2200</v>
      </c>
      <c r="G135" s="14"/>
      <c r="H135" s="14"/>
    </row>
    <row r="136" spans="1:8" customFormat="1" ht="16.5">
      <c r="A136" s="102">
        <v>106</v>
      </c>
      <c r="B136" s="130" t="s">
        <v>731</v>
      </c>
      <c r="C136" s="123" t="s">
        <v>187</v>
      </c>
      <c r="D136" s="123" t="s">
        <v>173</v>
      </c>
      <c r="E136" s="129" t="s">
        <v>7</v>
      </c>
      <c r="F136" s="134">
        <v>2200</v>
      </c>
      <c r="G136" s="14"/>
      <c r="H136" s="14"/>
    </row>
    <row r="137" spans="1:8" customFormat="1" ht="16.5">
      <c r="A137" s="102">
        <v>107</v>
      </c>
      <c r="B137" s="130" t="s">
        <v>732</v>
      </c>
      <c r="C137" s="123" t="s">
        <v>187</v>
      </c>
      <c r="D137" s="123" t="s">
        <v>173</v>
      </c>
      <c r="E137" s="129" t="s">
        <v>7</v>
      </c>
      <c r="F137" s="134">
        <v>2200</v>
      </c>
      <c r="G137" s="14"/>
      <c r="H137" s="14"/>
    </row>
    <row r="138" spans="1:8" customFormat="1" ht="16.5">
      <c r="A138" s="105">
        <v>108</v>
      </c>
      <c r="B138" s="131" t="s">
        <v>733</v>
      </c>
      <c r="C138" s="123" t="s">
        <v>187</v>
      </c>
      <c r="D138" s="123" t="s">
        <v>173</v>
      </c>
      <c r="E138" s="129" t="s">
        <v>7</v>
      </c>
      <c r="F138" s="134">
        <v>2200</v>
      </c>
      <c r="G138" s="14"/>
      <c r="H138" s="14"/>
    </row>
    <row r="139" spans="1:8" customFormat="1" ht="16.5">
      <c r="A139" s="102">
        <v>109</v>
      </c>
      <c r="B139" s="130" t="s">
        <v>734</v>
      </c>
      <c r="C139" s="123" t="s">
        <v>187</v>
      </c>
      <c r="D139" s="123" t="s">
        <v>173</v>
      </c>
      <c r="E139" s="129" t="s">
        <v>7</v>
      </c>
      <c r="F139" s="134">
        <v>2200</v>
      </c>
      <c r="G139" s="14"/>
      <c r="H139" s="14"/>
    </row>
    <row r="140" spans="1:8" customFormat="1" ht="16.5">
      <c r="A140" s="400" t="s">
        <v>234</v>
      </c>
      <c r="B140" s="406"/>
      <c r="C140" s="406"/>
      <c r="D140" s="406"/>
      <c r="E140" s="406"/>
      <c r="F140" s="406"/>
      <c r="G140" s="14"/>
      <c r="H140" s="14"/>
    </row>
    <row r="141" spans="1:8" customFormat="1" ht="16.5">
      <c r="A141" s="102">
        <v>110</v>
      </c>
      <c r="B141" s="130" t="s">
        <v>735</v>
      </c>
      <c r="C141" s="123" t="s">
        <v>187</v>
      </c>
      <c r="D141" s="123" t="s">
        <v>173</v>
      </c>
      <c r="E141" s="129" t="s">
        <v>7</v>
      </c>
      <c r="F141" s="134">
        <v>2200</v>
      </c>
      <c r="G141" s="14"/>
      <c r="H141" s="14"/>
    </row>
    <row r="142" spans="1:8" customFormat="1" ht="16.5">
      <c r="A142" s="102">
        <v>111</v>
      </c>
      <c r="B142" s="130" t="s">
        <v>736</v>
      </c>
      <c r="C142" s="123" t="s">
        <v>187</v>
      </c>
      <c r="D142" s="123" t="s">
        <v>173</v>
      </c>
      <c r="E142" s="129" t="s">
        <v>7</v>
      </c>
      <c r="F142" s="134">
        <v>2200</v>
      </c>
      <c r="G142" s="14"/>
      <c r="H142" s="14"/>
    </row>
    <row r="143" spans="1:8" customFormat="1" ht="16.5">
      <c r="A143" s="400" t="s">
        <v>235</v>
      </c>
      <c r="B143" s="401"/>
      <c r="C143" s="401"/>
      <c r="D143" s="401"/>
      <c r="E143" s="401"/>
      <c r="F143" s="401"/>
      <c r="G143" s="14"/>
      <c r="H143" s="14"/>
    </row>
    <row r="144" spans="1:8" customFormat="1" ht="16.5">
      <c r="A144" s="102">
        <v>112</v>
      </c>
      <c r="B144" s="130" t="s">
        <v>737</v>
      </c>
      <c r="C144" s="123" t="s">
        <v>187</v>
      </c>
      <c r="D144" s="123" t="s">
        <v>173</v>
      </c>
      <c r="E144" s="129" t="s">
        <v>7</v>
      </c>
      <c r="F144" s="134">
        <v>2200</v>
      </c>
      <c r="G144" s="14"/>
      <c r="H144" s="14"/>
    </row>
    <row r="145" spans="1:8" customFormat="1" ht="16.5">
      <c r="A145" s="400" t="s">
        <v>505</v>
      </c>
      <c r="B145" s="401"/>
      <c r="C145" s="401"/>
      <c r="D145" s="401"/>
      <c r="E145" s="401"/>
      <c r="F145" s="401"/>
      <c r="G145" s="14"/>
      <c r="H145" s="14"/>
    </row>
    <row r="146" spans="1:8" customFormat="1" ht="16.5">
      <c r="A146" s="102">
        <v>113</v>
      </c>
      <c r="B146" s="130" t="s">
        <v>738</v>
      </c>
      <c r="C146" s="123" t="s">
        <v>187</v>
      </c>
      <c r="D146" s="123" t="s">
        <v>173</v>
      </c>
      <c r="E146" s="129" t="s">
        <v>7</v>
      </c>
      <c r="F146" s="133">
        <v>2200</v>
      </c>
      <c r="G146" s="14"/>
      <c r="H146" s="14"/>
    </row>
    <row r="147" spans="1:8" customFormat="1" ht="16.5">
      <c r="A147" s="400" t="s">
        <v>506</v>
      </c>
      <c r="B147" s="401"/>
      <c r="C147" s="401"/>
      <c r="D147" s="401"/>
      <c r="E147" s="401"/>
      <c r="F147" s="401"/>
      <c r="G147" s="14"/>
      <c r="H147" s="14"/>
    </row>
    <row r="148" spans="1:8" customFormat="1" ht="16.5">
      <c r="A148" s="102">
        <v>114</v>
      </c>
      <c r="B148" s="131" t="s">
        <v>739</v>
      </c>
      <c r="C148" s="123" t="s">
        <v>187</v>
      </c>
      <c r="D148" s="123" t="s">
        <v>173</v>
      </c>
      <c r="E148" s="129" t="s">
        <v>7</v>
      </c>
      <c r="F148" s="134">
        <v>2200</v>
      </c>
      <c r="G148" s="14"/>
      <c r="H148" s="14"/>
    </row>
    <row r="149" spans="1:8" customFormat="1" ht="16.5">
      <c r="A149" s="102">
        <v>115</v>
      </c>
      <c r="B149" s="131" t="s">
        <v>740</v>
      </c>
      <c r="C149" s="123" t="s">
        <v>187</v>
      </c>
      <c r="D149" s="123" t="s">
        <v>173</v>
      </c>
      <c r="E149" s="129" t="s">
        <v>7</v>
      </c>
      <c r="F149" s="134">
        <v>2200</v>
      </c>
      <c r="G149" s="14"/>
      <c r="H149" s="14"/>
    </row>
    <row r="150" spans="1:8" customFormat="1" ht="16.5">
      <c r="A150" s="102">
        <v>116</v>
      </c>
      <c r="B150" s="131" t="s">
        <v>741</v>
      </c>
      <c r="C150" s="123" t="s">
        <v>187</v>
      </c>
      <c r="D150" s="123" t="s">
        <v>173</v>
      </c>
      <c r="E150" s="129" t="s">
        <v>7</v>
      </c>
      <c r="F150" s="134">
        <v>2200</v>
      </c>
      <c r="G150" s="14"/>
      <c r="H150" s="14"/>
    </row>
    <row r="151" spans="1:8" customFormat="1" ht="16.5">
      <c r="A151" s="400" t="s">
        <v>236</v>
      </c>
      <c r="B151" s="401"/>
      <c r="C151" s="401"/>
      <c r="D151" s="401"/>
      <c r="E151" s="401"/>
      <c r="F151" s="401"/>
      <c r="G151" s="14"/>
      <c r="H151" s="14"/>
    </row>
    <row r="152" spans="1:8" s="17" customFormat="1" ht="16.5">
      <c r="A152" s="102">
        <v>117</v>
      </c>
      <c r="B152" s="130" t="s">
        <v>742</v>
      </c>
      <c r="C152" s="123" t="s">
        <v>187</v>
      </c>
      <c r="D152" s="123" t="s">
        <v>173</v>
      </c>
      <c r="E152" s="129" t="s">
        <v>7</v>
      </c>
      <c r="F152" s="133">
        <v>2200</v>
      </c>
    </row>
    <row r="153" spans="1:8" s="17" customFormat="1" ht="16.5">
      <c r="A153" s="400" t="s">
        <v>507</v>
      </c>
      <c r="B153" s="402"/>
      <c r="C153" s="402"/>
      <c r="D153" s="402"/>
      <c r="E153" s="402"/>
      <c r="F153" s="402"/>
    </row>
    <row r="154" spans="1:8" customFormat="1" ht="16.5">
      <c r="A154" s="102">
        <v>118</v>
      </c>
      <c r="B154" s="130" t="s">
        <v>743</v>
      </c>
      <c r="C154" s="123" t="s">
        <v>187</v>
      </c>
      <c r="D154" s="123" t="s">
        <v>173</v>
      </c>
      <c r="E154" s="129" t="s">
        <v>7</v>
      </c>
      <c r="F154" s="134">
        <v>2200</v>
      </c>
      <c r="G154" s="14"/>
      <c r="H154" s="14"/>
    </row>
    <row r="155" spans="1:8" customFormat="1" ht="16.5">
      <c r="A155" s="102">
        <v>119</v>
      </c>
      <c r="B155" s="130" t="s">
        <v>744</v>
      </c>
      <c r="C155" s="123" t="s">
        <v>187</v>
      </c>
      <c r="D155" s="123" t="s">
        <v>173</v>
      </c>
      <c r="E155" s="129" t="s">
        <v>7</v>
      </c>
      <c r="F155" s="134">
        <v>2200</v>
      </c>
      <c r="G155" s="14"/>
      <c r="H155" s="14"/>
    </row>
    <row r="156" spans="1:8" customFormat="1" ht="16.5">
      <c r="A156" s="102">
        <v>120</v>
      </c>
      <c r="B156" s="130" t="s">
        <v>745</v>
      </c>
      <c r="C156" s="123" t="s">
        <v>187</v>
      </c>
      <c r="D156" s="123" t="s">
        <v>173</v>
      </c>
      <c r="E156" s="129" t="s">
        <v>7</v>
      </c>
      <c r="F156" s="134">
        <v>2200</v>
      </c>
      <c r="G156" s="14"/>
      <c r="H156" s="14"/>
    </row>
    <row r="157" spans="1:8" customFormat="1" ht="16.5">
      <c r="A157" s="102">
        <v>121</v>
      </c>
      <c r="B157" s="130" t="s">
        <v>746</v>
      </c>
      <c r="C157" s="123" t="s">
        <v>187</v>
      </c>
      <c r="D157" s="123" t="s">
        <v>173</v>
      </c>
      <c r="E157" s="129" t="s">
        <v>7</v>
      </c>
      <c r="F157" s="134">
        <v>2200</v>
      </c>
      <c r="G157" s="14"/>
      <c r="H157" s="14"/>
    </row>
    <row r="158" spans="1:8" customFormat="1" ht="28.5" customHeight="1">
      <c r="A158" s="413" t="s">
        <v>514</v>
      </c>
      <c r="B158" s="414"/>
      <c r="C158" s="414"/>
      <c r="D158" s="414"/>
      <c r="E158" s="414"/>
      <c r="F158" s="415"/>
    </row>
    <row r="159" spans="1:8" customFormat="1" ht="16.5">
      <c r="A159" s="416" t="s">
        <v>508</v>
      </c>
      <c r="B159" s="417"/>
      <c r="C159" s="417"/>
      <c r="D159" s="417"/>
      <c r="E159" s="417"/>
      <c r="F159" s="418"/>
    </row>
    <row r="160" spans="1:8" customFormat="1" ht="33">
      <c r="A160" s="105">
        <v>122</v>
      </c>
      <c r="B160" s="135" t="s">
        <v>748</v>
      </c>
      <c r="C160" s="123" t="s">
        <v>187</v>
      </c>
      <c r="D160" s="123" t="s">
        <v>176</v>
      </c>
      <c r="E160" s="129" t="s">
        <v>7</v>
      </c>
      <c r="F160" s="134">
        <v>3680</v>
      </c>
    </row>
    <row r="161" spans="1:6" customFormat="1" ht="49.5">
      <c r="A161" s="102">
        <v>123</v>
      </c>
      <c r="B161" s="135" t="s">
        <v>747</v>
      </c>
      <c r="C161" s="123" t="s">
        <v>187</v>
      </c>
      <c r="D161" s="123" t="s">
        <v>176</v>
      </c>
      <c r="E161" s="129" t="s">
        <v>7</v>
      </c>
      <c r="F161" s="134">
        <v>3680</v>
      </c>
    </row>
    <row r="162" spans="1:6" customFormat="1" ht="33">
      <c r="A162" s="102">
        <v>124</v>
      </c>
      <c r="B162" s="130" t="s">
        <v>750</v>
      </c>
      <c r="C162" s="123" t="s">
        <v>187</v>
      </c>
      <c r="D162" s="123" t="s">
        <v>176</v>
      </c>
      <c r="E162" s="129" t="s">
        <v>7</v>
      </c>
      <c r="F162" s="134">
        <v>3680</v>
      </c>
    </row>
    <row r="163" spans="1:6" customFormat="1" ht="33">
      <c r="A163" s="102">
        <v>125</v>
      </c>
      <c r="B163" s="135" t="s">
        <v>749</v>
      </c>
      <c r="C163" s="123" t="s">
        <v>187</v>
      </c>
      <c r="D163" s="123" t="s">
        <v>176</v>
      </c>
      <c r="E163" s="129" t="s">
        <v>7</v>
      </c>
      <c r="F163" s="134">
        <v>3680</v>
      </c>
    </row>
    <row r="164" spans="1:6" customFormat="1" ht="16.5">
      <c r="A164" s="409" t="s">
        <v>383</v>
      </c>
      <c r="B164" s="410"/>
      <c r="C164" s="410"/>
      <c r="D164" s="410"/>
      <c r="E164" s="410"/>
      <c r="F164" s="411"/>
    </row>
    <row r="165" spans="1:6" customFormat="1" ht="49.5">
      <c r="A165" s="136">
        <v>126</v>
      </c>
      <c r="B165" s="130" t="s">
        <v>751</v>
      </c>
      <c r="C165" s="123" t="s">
        <v>187</v>
      </c>
      <c r="D165" s="123" t="s">
        <v>176</v>
      </c>
      <c r="E165" s="129" t="s">
        <v>7</v>
      </c>
      <c r="F165" s="134">
        <v>3680</v>
      </c>
    </row>
    <row r="166" spans="1:6" customFormat="1" ht="49.5">
      <c r="A166" s="102">
        <v>127</v>
      </c>
      <c r="B166" s="137" t="s">
        <v>752</v>
      </c>
      <c r="C166" s="123" t="s">
        <v>187</v>
      </c>
      <c r="D166" s="123" t="s">
        <v>176</v>
      </c>
      <c r="E166" s="129" t="s">
        <v>7</v>
      </c>
      <c r="F166" s="134">
        <v>3680</v>
      </c>
    </row>
    <row r="167" spans="1:6" customFormat="1" ht="49.5">
      <c r="A167" s="102">
        <v>128</v>
      </c>
      <c r="B167" s="137" t="s">
        <v>753</v>
      </c>
      <c r="C167" s="123" t="s">
        <v>187</v>
      </c>
      <c r="D167" s="123" t="s">
        <v>176</v>
      </c>
      <c r="E167" s="129" t="s">
        <v>7</v>
      </c>
      <c r="F167" s="134">
        <v>3680</v>
      </c>
    </row>
    <row r="168" spans="1:6" customFormat="1" ht="21" customHeight="1">
      <c r="A168" s="409" t="s">
        <v>509</v>
      </c>
      <c r="B168" s="410"/>
      <c r="C168" s="410"/>
      <c r="D168" s="410"/>
      <c r="E168" s="410"/>
      <c r="F168" s="411"/>
    </row>
    <row r="169" spans="1:6" customFormat="1" ht="33">
      <c r="A169" s="105">
        <v>129</v>
      </c>
      <c r="B169" s="130" t="s">
        <v>754</v>
      </c>
      <c r="C169" s="123" t="s">
        <v>187</v>
      </c>
      <c r="D169" s="123" t="s">
        <v>176</v>
      </c>
      <c r="E169" s="129" t="s">
        <v>7</v>
      </c>
      <c r="F169" s="134">
        <v>3680</v>
      </c>
    </row>
    <row r="170" spans="1:6" customFormat="1" ht="33">
      <c r="A170" s="102">
        <v>130</v>
      </c>
      <c r="B170" s="137" t="s">
        <v>755</v>
      </c>
      <c r="C170" s="123" t="s">
        <v>187</v>
      </c>
      <c r="D170" s="123" t="s">
        <v>176</v>
      </c>
      <c r="E170" s="129" t="s">
        <v>7</v>
      </c>
      <c r="F170" s="134">
        <v>3680</v>
      </c>
    </row>
    <row r="171" spans="1:6" customFormat="1" ht="50.25" customHeight="1">
      <c r="A171" s="102">
        <v>131</v>
      </c>
      <c r="B171" s="135" t="s">
        <v>756</v>
      </c>
      <c r="C171" s="123" t="s">
        <v>187</v>
      </c>
      <c r="D171" s="123" t="s">
        <v>176</v>
      </c>
      <c r="E171" s="129" t="s">
        <v>7</v>
      </c>
      <c r="F171" s="134">
        <v>3680</v>
      </c>
    </row>
    <row r="172" spans="1:6" customFormat="1" ht="33">
      <c r="A172" s="102">
        <v>132</v>
      </c>
      <c r="B172" s="138" t="s">
        <v>757</v>
      </c>
      <c r="C172" s="123" t="s">
        <v>187</v>
      </c>
      <c r="D172" s="123" t="s">
        <v>176</v>
      </c>
      <c r="E172" s="129" t="s">
        <v>7</v>
      </c>
      <c r="F172" s="134">
        <v>3680</v>
      </c>
    </row>
    <row r="173" spans="1:6" customFormat="1" ht="33">
      <c r="A173" s="105">
        <v>133</v>
      </c>
      <c r="B173" s="138" t="s">
        <v>758</v>
      </c>
      <c r="C173" s="123" t="s">
        <v>187</v>
      </c>
      <c r="D173" s="123" t="s">
        <v>176</v>
      </c>
      <c r="E173" s="129" t="s">
        <v>7</v>
      </c>
      <c r="F173" s="134">
        <v>3680</v>
      </c>
    </row>
    <row r="174" spans="1:6" customFormat="1" ht="53.25" customHeight="1">
      <c r="A174" s="102">
        <v>134</v>
      </c>
      <c r="B174" s="138" t="s">
        <v>759</v>
      </c>
      <c r="C174" s="123" t="s">
        <v>187</v>
      </c>
      <c r="D174" s="123" t="s">
        <v>176</v>
      </c>
      <c r="E174" s="129" t="s">
        <v>7</v>
      </c>
      <c r="F174" s="134">
        <v>3680</v>
      </c>
    </row>
    <row r="175" spans="1:6" customFormat="1" ht="37.5" customHeight="1">
      <c r="A175" s="105">
        <v>135</v>
      </c>
      <c r="B175" s="135" t="s">
        <v>760</v>
      </c>
      <c r="C175" s="123" t="s">
        <v>187</v>
      </c>
      <c r="D175" s="123" t="s">
        <v>176</v>
      </c>
      <c r="E175" s="129" t="s">
        <v>7</v>
      </c>
      <c r="F175" s="134">
        <v>3680</v>
      </c>
    </row>
    <row r="176" spans="1:6" customFormat="1" ht="33">
      <c r="A176" s="102">
        <v>136</v>
      </c>
      <c r="B176" s="130" t="s">
        <v>761</v>
      </c>
      <c r="C176" s="123" t="s">
        <v>187</v>
      </c>
      <c r="D176" s="123" t="s">
        <v>176</v>
      </c>
      <c r="E176" s="129" t="s">
        <v>7</v>
      </c>
      <c r="F176" s="134">
        <v>3680</v>
      </c>
    </row>
    <row r="177" spans="1:8" customFormat="1" ht="21" customHeight="1">
      <c r="A177" s="407" t="s">
        <v>513</v>
      </c>
      <c r="B177" s="408"/>
      <c r="C177" s="408"/>
      <c r="D177" s="408"/>
      <c r="E177" s="408"/>
      <c r="F177" s="408"/>
    </row>
    <row r="178" spans="1:8" customFormat="1" ht="33">
      <c r="A178" s="105">
        <v>137</v>
      </c>
      <c r="B178" s="137" t="s">
        <v>763</v>
      </c>
      <c r="C178" s="123" t="s">
        <v>187</v>
      </c>
      <c r="D178" s="123" t="s">
        <v>176</v>
      </c>
      <c r="E178" s="129" t="s">
        <v>7</v>
      </c>
      <c r="F178" s="134">
        <v>3680</v>
      </c>
    </row>
    <row r="179" spans="1:8" customFormat="1" ht="33">
      <c r="A179" s="139">
        <v>138</v>
      </c>
      <c r="B179" s="137" t="s">
        <v>762</v>
      </c>
      <c r="C179" s="123" t="s">
        <v>187</v>
      </c>
      <c r="D179" s="123" t="s">
        <v>176</v>
      </c>
      <c r="E179" s="129" t="s">
        <v>7</v>
      </c>
      <c r="F179" s="134">
        <v>3680</v>
      </c>
    </row>
    <row r="180" spans="1:8" customFormat="1" ht="33">
      <c r="A180" s="139">
        <v>139</v>
      </c>
      <c r="B180" s="137" t="s">
        <v>764</v>
      </c>
      <c r="C180" s="123" t="s">
        <v>187</v>
      </c>
      <c r="D180" s="123" t="s">
        <v>176</v>
      </c>
      <c r="E180" s="129" t="s">
        <v>7</v>
      </c>
      <c r="F180" s="134">
        <v>3680</v>
      </c>
    </row>
    <row r="181" spans="1:8" customFormat="1" ht="33">
      <c r="A181" s="105">
        <v>140</v>
      </c>
      <c r="B181" s="137" t="s">
        <v>765</v>
      </c>
      <c r="C181" s="123" t="s">
        <v>187</v>
      </c>
      <c r="D181" s="123" t="s">
        <v>176</v>
      </c>
      <c r="E181" s="129" t="s">
        <v>7</v>
      </c>
      <c r="F181" s="134">
        <v>3680</v>
      </c>
    </row>
    <row r="182" spans="1:8" customFormat="1" ht="33">
      <c r="A182" s="139">
        <v>141</v>
      </c>
      <c r="B182" s="135" t="s">
        <v>766</v>
      </c>
      <c r="C182" s="123" t="s">
        <v>187</v>
      </c>
      <c r="D182" s="123" t="s">
        <v>176</v>
      </c>
      <c r="E182" s="129" t="s">
        <v>7</v>
      </c>
      <c r="F182" s="134">
        <v>3680</v>
      </c>
      <c r="G182" s="14"/>
      <c r="H182" s="14"/>
    </row>
    <row r="183" spans="1:8" customFormat="1" ht="33">
      <c r="A183" s="139">
        <v>142</v>
      </c>
      <c r="B183" s="137" t="s">
        <v>767</v>
      </c>
      <c r="C183" s="123" t="s">
        <v>187</v>
      </c>
      <c r="D183" s="123" t="s">
        <v>176</v>
      </c>
      <c r="E183" s="129" t="s">
        <v>7</v>
      </c>
      <c r="F183" s="134">
        <v>3680</v>
      </c>
      <c r="G183" s="14"/>
      <c r="H183" s="14"/>
    </row>
    <row r="184" spans="1:8" customFormat="1" ht="33">
      <c r="A184" s="105">
        <v>143</v>
      </c>
      <c r="B184" s="130" t="s">
        <v>768</v>
      </c>
      <c r="C184" s="123" t="s">
        <v>187</v>
      </c>
      <c r="D184" s="123" t="s">
        <v>176</v>
      </c>
      <c r="E184" s="129" t="s">
        <v>7</v>
      </c>
      <c r="F184" s="134">
        <v>3680</v>
      </c>
      <c r="G184" s="14"/>
      <c r="H184" s="14"/>
    </row>
    <row r="185" spans="1:8" customFormat="1" ht="33">
      <c r="A185" s="139">
        <v>144</v>
      </c>
      <c r="B185" s="137" t="s">
        <v>769</v>
      </c>
      <c r="C185" s="123" t="s">
        <v>187</v>
      </c>
      <c r="D185" s="123" t="s">
        <v>176</v>
      </c>
      <c r="E185" s="129" t="s">
        <v>7</v>
      </c>
      <c r="F185" s="134">
        <v>3680</v>
      </c>
      <c r="G185" s="14"/>
      <c r="H185" s="14"/>
    </row>
    <row r="186" spans="1:8" customFormat="1" ht="33">
      <c r="A186" s="139">
        <v>145</v>
      </c>
      <c r="B186" s="137" t="s">
        <v>770</v>
      </c>
      <c r="C186" s="123" t="s">
        <v>187</v>
      </c>
      <c r="D186" s="123" t="s">
        <v>176</v>
      </c>
      <c r="E186" s="129" t="s">
        <v>7</v>
      </c>
      <c r="F186" s="134">
        <v>3680</v>
      </c>
      <c r="G186" s="14"/>
      <c r="H186" s="14"/>
    </row>
    <row r="187" spans="1:8" customFormat="1" ht="33">
      <c r="A187" s="105">
        <v>146</v>
      </c>
      <c r="B187" s="138" t="s">
        <v>771</v>
      </c>
      <c r="C187" s="123" t="s">
        <v>187</v>
      </c>
      <c r="D187" s="123" t="s">
        <v>176</v>
      </c>
      <c r="E187" s="129" t="s">
        <v>7</v>
      </c>
      <c r="F187" s="134">
        <v>3680</v>
      </c>
      <c r="G187" s="14"/>
      <c r="H187" s="14"/>
    </row>
    <row r="188" spans="1:8" customFormat="1" ht="33">
      <c r="A188" s="139">
        <v>147</v>
      </c>
      <c r="B188" s="137" t="s">
        <v>772</v>
      </c>
      <c r="C188" s="123" t="s">
        <v>187</v>
      </c>
      <c r="D188" s="123" t="s">
        <v>176</v>
      </c>
      <c r="E188" s="129" t="s">
        <v>7</v>
      </c>
      <c r="F188" s="134">
        <v>3680</v>
      </c>
      <c r="G188" s="14"/>
      <c r="H188" s="14"/>
    </row>
    <row r="189" spans="1:8" customFormat="1" ht="33">
      <c r="A189" s="139">
        <v>148</v>
      </c>
      <c r="B189" s="137" t="s">
        <v>773</v>
      </c>
      <c r="C189" s="123" t="s">
        <v>187</v>
      </c>
      <c r="D189" s="123" t="s">
        <v>176</v>
      </c>
      <c r="E189" s="129" t="s">
        <v>7</v>
      </c>
      <c r="F189" s="134">
        <v>3680</v>
      </c>
      <c r="G189" s="14"/>
      <c r="H189" s="14"/>
    </row>
    <row r="190" spans="1:8" customFormat="1" ht="33">
      <c r="A190" s="105">
        <v>149</v>
      </c>
      <c r="B190" s="137" t="s">
        <v>774</v>
      </c>
      <c r="C190" s="123" t="s">
        <v>187</v>
      </c>
      <c r="D190" s="123" t="s">
        <v>176</v>
      </c>
      <c r="E190" s="129" t="s">
        <v>7</v>
      </c>
      <c r="F190" s="134">
        <v>3680</v>
      </c>
      <c r="G190" s="14"/>
      <c r="H190" s="14"/>
    </row>
    <row r="191" spans="1:8" customFormat="1" ht="34.5" customHeight="1">
      <c r="A191" s="139">
        <v>150</v>
      </c>
      <c r="B191" s="137" t="s">
        <v>775</v>
      </c>
      <c r="C191" s="123" t="s">
        <v>187</v>
      </c>
      <c r="D191" s="123" t="s">
        <v>176</v>
      </c>
      <c r="E191" s="129" t="s">
        <v>7</v>
      </c>
      <c r="F191" s="134">
        <v>3680</v>
      </c>
      <c r="G191" s="14"/>
      <c r="H191" s="14"/>
    </row>
    <row r="192" spans="1:8" customFormat="1" ht="33">
      <c r="A192" s="139">
        <v>151</v>
      </c>
      <c r="B192" s="137" t="s">
        <v>776</v>
      </c>
      <c r="C192" s="123" t="s">
        <v>187</v>
      </c>
      <c r="D192" s="123" t="s">
        <v>176</v>
      </c>
      <c r="E192" s="129" t="s">
        <v>7</v>
      </c>
      <c r="F192" s="134">
        <v>3680</v>
      </c>
      <c r="G192" s="14"/>
      <c r="H192" s="14"/>
    </row>
    <row r="193" spans="1:8" customFormat="1" ht="21" customHeight="1">
      <c r="A193" s="412" t="s">
        <v>443</v>
      </c>
      <c r="B193" s="401"/>
      <c r="C193" s="123" t="s">
        <v>187</v>
      </c>
      <c r="D193" s="123" t="s">
        <v>176</v>
      </c>
      <c r="E193" s="124"/>
      <c r="F193" s="140"/>
      <c r="G193" s="14"/>
      <c r="H193" s="14"/>
    </row>
    <row r="194" spans="1:8" customFormat="1" ht="49.5">
      <c r="A194" s="105">
        <v>152</v>
      </c>
      <c r="B194" s="130" t="s">
        <v>510</v>
      </c>
      <c r="C194" s="198" t="s">
        <v>187</v>
      </c>
      <c r="D194" s="198" t="s">
        <v>176</v>
      </c>
      <c r="E194" s="24">
        <v>7</v>
      </c>
      <c r="F194" s="197">
        <v>18000</v>
      </c>
      <c r="G194" s="14"/>
      <c r="H194" s="14"/>
    </row>
    <row r="195" spans="1:8" customFormat="1" ht="49.5">
      <c r="A195" s="102">
        <v>153</v>
      </c>
      <c r="B195" s="130" t="s">
        <v>511</v>
      </c>
      <c r="C195" s="198" t="s">
        <v>187</v>
      </c>
      <c r="D195" s="198" t="s">
        <v>176</v>
      </c>
      <c r="E195" s="24">
        <v>7</v>
      </c>
      <c r="F195" s="197">
        <v>18000</v>
      </c>
      <c r="G195" s="14"/>
      <c r="H195" s="14"/>
    </row>
    <row r="196" spans="1:8" customFormat="1" ht="49.5">
      <c r="A196" s="102">
        <v>154</v>
      </c>
      <c r="B196" s="130" t="s">
        <v>512</v>
      </c>
      <c r="C196" s="198" t="s">
        <v>187</v>
      </c>
      <c r="D196" s="198" t="s">
        <v>176</v>
      </c>
      <c r="E196" s="24">
        <v>7</v>
      </c>
      <c r="F196" s="197">
        <v>18000</v>
      </c>
      <c r="G196" s="14"/>
      <c r="H196" s="14"/>
    </row>
    <row r="197" spans="1:8" customFormat="1" ht="49.5">
      <c r="A197" s="24">
        <v>155</v>
      </c>
      <c r="B197" s="130" t="s">
        <v>612</v>
      </c>
      <c r="C197" s="198" t="s">
        <v>187</v>
      </c>
      <c r="D197" s="198" t="s">
        <v>176</v>
      </c>
      <c r="E197" s="24">
        <v>7</v>
      </c>
      <c r="F197" s="197">
        <v>24000</v>
      </c>
      <c r="G197" s="14"/>
      <c r="H197" s="14"/>
    </row>
    <row r="198" spans="1:8" ht="20.25" customHeight="1">
      <c r="A198" s="397" t="s">
        <v>518</v>
      </c>
      <c r="B198" s="398"/>
      <c r="C198" s="398"/>
      <c r="D198" s="398"/>
      <c r="E198" s="398"/>
      <c r="F198" s="399"/>
    </row>
    <row r="199" spans="1:8" ht="16.5">
      <c r="A199" s="170">
        <v>156</v>
      </c>
      <c r="B199" s="144" t="s">
        <v>519</v>
      </c>
      <c r="C199" s="141" t="s">
        <v>187</v>
      </c>
      <c r="D199" s="23" t="s">
        <v>173</v>
      </c>
      <c r="E199" s="142" t="s">
        <v>91</v>
      </c>
      <c r="F199" s="143">
        <v>127000</v>
      </c>
    </row>
  </sheetData>
  <mergeCells count="24">
    <mergeCell ref="A158:F158"/>
    <mergeCell ref="A159:F159"/>
    <mergeCell ref="A164:F164"/>
    <mergeCell ref="A1:F1"/>
    <mergeCell ref="A7:F7"/>
    <mergeCell ref="A143:F143"/>
    <mergeCell ref="A145:F145"/>
    <mergeCell ref="A147:F147"/>
    <mergeCell ref="A198:F198"/>
    <mergeCell ref="A151:F151"/>
    <mergeCell ref="A153:F153"/>
    <mergeCell ref="A22:F22"/>
    <mergeCell ref="A23:F23"/>
    <mergeCell ref="A92:F92"/>
    <mergeCell ref="A101:F101"/>
    <mergeCell ref="A105:F105"/>
    <mergeCell ref="A113:F113"/>
    <mergeCell ref="A124:F124"/>
    <mergeCell ref="A127:F127"/>
    <mergeCell ref="A133:F133"/>
    <mergeCell ref="A140:F140"/>
    <mergeCell ref="A168:F168"/>
    <mergeCell ref="A177:F177"/>
    <mergeCell ref="A193:B193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rowBreaks count="1" manualBreakCount="1">
    <brk id="16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7"/>
  <sheetViews>
    <sheetView view="pageBreakPreview" zoomScaleSheetLayoutView="100" workbookViewId="0">
      <selection sqref="A1:G1"/>
    </sheetView>
  </sheetViews>
  <sheetFormatPr defaultRowHeight="15"/>
  <cols>
    <col min="1" max="1" width="5" style="6" customWidth="1"/>
    <col min="2" max="2" width="42.42578125" style="6" customWidth="1"/>
    <col min="3" max="3" width="16.140625" style="6" customWidth="1"/>
    <col min="4" max="4" width="10.7109375" style="6" customWidth="1"/>
    <col min="5" max="5" width="12.140625" style="6" customWidth="1"/>
    <col min="6" max="6" width="13" style="243" customWidth="1"/>
    <col min="7" max="7" width="12.7109375" style="251" customWidth="1"/>
    <col min="8" max="8" width="11" customWidth="1"/>
    <col min="10" max="10" width="40.28515625" customWidth="1"/>
    <col min="11" max="11" width="14.85546875" customWidth="1"/>
    <col min="12" max="12" width="13.7109375" customWidth="1"/>
    <col min="13" max="13" width="14.85546875" customWidth="1"/>
    <col min="14" max="14" width="15.28515625" customWidth="1"/>
    <col min="15" max="15" width="19.140625" customWidth="1"/>
  </cols>
  <sheetData>
    <row r="1" spans="1:20" ht="30" customHeight="1">
      <c r="A1" s="439" t="s">
        <v>407</v>
      </c>
      <c r="B1" s="439"/>
      <c r="C1" s="439"/>
      <c r="D1" s="439"/>
      <c r="E1" s="439"/>
      <c r="F1" s="439"/>
      <c r="G1" s="439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6.5">
      <c r="A2" s="37"/>
      <c r="B2" s="37"/>
      <c r="C2" s="37"/>
      <c r="D2" s="37"/>
      <c r="E2" s="37"/>
      <c r="F2" s="221"/>
      <c r="G2" s="221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16.5">
      <c r="A3" s="440" t="s">
        <v>355</v>
      </c>
      <c r="B3" s="440"/>
      <c r="C3" s="440"/>
      <c r="D3" s="440"/>
      <c r="E3" s="440"/>
      <c r="F3" s="440"/>
      <c r="G3" s="440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6.5">
      <c r="A4" s="440"/>
      <c r="B4" s="440"/>
      <c r="C4" s="440"/>
      <c r="D4" s="440"/>
      <c r="E4" s="440"/>
      <c r="F4" s="440"/>
      <c r="G4" s="440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66">
      <c r="A5" s="336" t="s">
        <v>72</v>
      </c>
      <c r="B5" s="335" t="s">
        <v>71</v>
      </c>
      <c r="C5" s="295" t="s">
        <v>70</v>
      </c>
      <c r="D5" s="108" t="s">
        <v>195</v>
      </c>
      <c r="E5" s="108" t="s">
        <v>226</v>
      </c>
      <c r="F5" s="174" t="s">
        <v>182</v>
      </c>
      <c r="G5" s="244" t="s">
        <v>356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6.5">
      <c r="A6" s="331">
        <v>1</v>
      </c>
      <c r="B6" s="334" t="s">
        <v>357</v>
      </c>
      <c r="C6" s="38" t="s">
        <v>174</v>
      </c>
      <c r="D6" s="38" t="s">
        <v>173</v>
      </c>
      <c r="E6" s="332">
        <v>2</v>
      </c>
      <c r="F6" s="156">
        <f>[1]Сравнение!$G$36</f>
        <v>900</v>
      </c>
      <c r="G6" s="245">
        <f>F6*0.9+10</f>
        <v>820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16.5">
      <c r="A7" s="331">
        <v>2</v>
      </c>
      <c r="B7" s="334" t="s">
        <v>57</v>
      </c>
      <c r="C7" s="38" t="s">
        <v>174</v>
      </c>
      <c r="D7" s="38" t="s">
        <v>173</v>
      </c>
      <c r="E7" s="332">
        <v>2</v>
      </c>
      <c r="F7" s="156">
        <f>[1]Сравнение!$G$37</f>
        <v>900</v>
      </c>
      <c r="G7" s="245">
        <f>F7*0.9+10</f>
        <v>820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16.5">
      <c r="A8" s="331">
        <v>3</v>
      </c>
      <c r="B8" s="334" t="s">
        <v>358</v>
      </c>
      <c r="C8" s="38" t="s">
        <v>174</v>
      </c>
      <c r="D8" s="38" t="s">
        <v>173</v>
      </c>
      <c r="E8" s="332">
        <v>2</v>
      </c>
      <c r="F8" s="156">
        <f>[1]Сравнение!$G$38</f>
        <v>900</v>
      </c>
      <c r="G8" s="245">
        <f>F8*0.9+10</f>
        <v>820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16.5">
      <c r="A9" s="331">
        <v>4</v>
      </c>
      <c r="B9" s="334" t="s">
        <v>800</v>
      </c>
      <c r="C9" s="38" t="s">
        <v>174</v>
      </c>
      <c r="D9" s="38" t="s">
        <v>173</v>
      </c>
      <c r="E9" s="332">
        <v>2</v>
      </c>
      <c r="F9" s="156">
        <v>1700</v>
      </c>
      <c r="G9" s="245">
        <v>1500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16.5">
      <c r="A10" s="331">
        <v>5</v>
      </c>
      <c r="B10" s="334" t="s">
        <v>111</v>
      </c>
      <c r="C10" s="38" t="s">
        <v>174</v>
      </c>
      <c r="D10" s="38" t="s">
        <v>173</v>
      </c>
      <c r="E10" s="332">
        <v>2</v>
      </c>
      <c r="F10" s="156">
        <f>[1]Сравнение!$G$40</f>
        <v>1000</v>
      </c>
      <c r="G10" s="245">
        <f>F10*0.9</f>
        <v>900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16.5">
      <c r="A11" s="331">
        <v>6</v>
      </c>
      <c r="B11" s="334" t="s">
        <v>359</v>
      </c>
      <c r="C11" s="38" t="s">
        <v>174</v>
      </c>
      <c r="D11" s="38" t="s">
        <v>173</v>
      </c>
      <c r="E11" s="332">
        <v>2</v>
      </c>
      <c r="F11" s="156">
        <f>[1]Сравнение!$G$43</f>
        <v>2100</v>
      </c>
      <c r="G11" s="245">
        <f>F11*0.9+10</f>
        <v>1900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16.5">
      <c r="A12" s="331">
        <v>7</v>
      </c>
      <c r="B12" s="333" t="s">
        <v>114</v>
      </c>
      <c r="C12" s="40" t="s">
        <v>174</v>
      </c>
      <c r="D12" s="38" t="s">
        <v>173</v>
      </c>
      <c r="E12" s="332">
        <v>2</v>
      </c>
      <c r="F12" s="156">
        <f>[1]Сравнение!$G$66</f>
        <v>2500</v>
      </c>
      <c r="G12" s="245">
        <f>F12*0.9+10</f>
        <v>2260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16.5">
      <c r="A13" s="331">
        <v>8</v>
      </c>
      <c r="B13" s="333" t="s">
        <v>382</v>
      </c>
      <c r="C13" s="40" t="s">
        <v>174</v>
      </c>
      <c r="D13" s="38" t="s">
        <v>173</v>
      </c>
      <c r="E13" s="332">
        <v>2</v>
      </c>
      <c r="F13" s="156">
        <f>[1]Сравнение!$G$67</f>
        <v>2500</v>
      </c>
      <c r="G13" s="245">
        <f>F13*0.9+10</f>
        <v>2260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20" ht="33">
      <c r="A14" s="331">
        <v>9</v>
      </c>
      <c r="B14" s="41" t="s">
        <v>365</v>
      </c>
      <c r="C14" s="40" t="s">
        <v>174</v>
      </c>
      <c r="D14" s="40" t="s">
        <v>173</v>
      </c>
      <c r="E14" s="40">
        <v>2</v>
      </c>
      <c r="F14" s="156">
        <f>[1]Сравнение!$G$65</f>
        <v>5000</v>
      </c>
      <c r="G14" s="245">
        <f>F14*0.9</f>
        <v>4500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0" ht="16.5">
      <c r="A15" s="330"/>
      <c r="B15" s="329"/>
      <c r="C15" s="328"/>
      <c r="D15" s="429" t="s">
        <v>185</v>
      </c>
      <c r="E15" s="430"/>
      <c r="F15" s="156">
        <f>SUM(F6:F14)</f>
        <v>17500</v>
      </c>
      <c r="G15" s="156">
        <f>SUM(G6:G14)</f>
        <v>15780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6.5">
      <c r="A16" s="37"/>
      <c r="B16" s="37"/>
      <c r="C16" s="37"/>
      <c r="D16" s="37"/>
      <c r="E16" s="37"/>
      <c r="F16" s="221"/>
      <c r="G16" s="221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ht="16.5">
      <c r="A17" s="37"/>
      <c r="B17" s="37"/>
      <c r="C17" s="37"/>
      <c r="D17" s="37"/>
      <c r="E17" s="37"/>
      <c r="F17" s="221"/>
      <c r="G17" s="221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ht="16.5">
      <c r="A18" s="374" t="s">
        <v>75</v>
      </c>
      <c r="B18" s="374"/>
      <c r="C18" s="374"/>
      <c r="D18" s="374"/>
      <c r="E18" s="374"/>
      <c r="F18" s="374"/>
      <c r="G18" s="374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66">
      <c r="A19" s="260" t="s">
        <v>72</v>
      </c>
      <c r="B19" s="173" t="s">
        <v>71</v>
      </c>
      <c r="C19" s="108" t="s">
        <v>70</v>
      </c>
      <c r="D19" s="108" t="s">
        <v>195</v>
      </c>
      <c r="E19" s="108" t="s">
        <v>226</v>
      </c>
      <c r="F19" s="174" t="s">
        <v>182</v>
      </c>
      <c r="G19" s="244" t="s">
        <v>356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16.5">
      <c r="A20" s="437" t="s">
        <v>227</v>
      </c>
      <c r="B20" s="438"/>
      <c r="C20" s="438"/>
      <c r="D20" s="438"/>
      <c r="E20" s="438"/>
      <c r="F20" s="438"/>
      <c r="G20" s="32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6.5">
      <c r="A21" s="38">
        <v>1</v>
      </c>
      <c r="B21" s="42" t="s">
        <v>223</v>
      </c>
      <c r="C21" s="38" t="s">
        <v>174</v>
      </c>
      <c r="D21" s="38" t="s">
        <v>173</v>
      </c>
      <c r="E21" s="38">
        <v>2</v>
      </c>
      <c r="F21" s="146">
        <f>[1]Сравнение!$G$30</f>
        <v>800</v>
      </c>
      <c r="G21" s="245">
        <f>F21*0.9</f>
        <v>720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6.5">
      <c r="A22" s="38">
        <v>2</v>
      </c>
      <c r="B22" s="42" t="s">
        <v>108</v>
      </c>
      <c r="C22" s="38" t="s">
        <v>174</v>
      </c>
      <c r="D22" s="38" t="s">
        <v>173</v>
      </c>
      <c r="E22" s="38">
        <v>2</v>
      </c>
      <c r="F22" s="146">
        <f>[1]Сравнение!$G$31</f>
        <v>800</v>
      </c>
      <c r="G22" s="245">
        <f>F22*0.9</f>
        <v>720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ht="16.5">
      <c r="A23" s="38">
        <v>3</v>
      </c>
      <c r="B23" s="42" t="s">
        <v>61</v>
      </c>
      <c r="C23" s="38" t="s">
        <v>174</v>
      </c>
      <c r="D23" s="38" t="s">
        <v>173</v>
      </c>
      <c r="E23" s="38">
        <v>2</v>
      </c>
      <c r="F23" s="146">
        <f>[1]Сравнение!$G$32</f>
        <v>960</v>
      </c>
      <c r="G23" s="245">
        <f>F23*0.9+16</f>
        <v>880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16.5">
      <c r="A24" s="38">
        <v>4</v>
      </c>
      <c r="B24" s="42" t="s">
        <v>60</v>
      </c>
      <c r="C24" s="38" t="s">
        <v>174</v>
      </c>
      <c r="D24" s="38" t="s">
        <v>173</v>
      </c>
      <c r="E24" s="38">
        <v>2</v>
      </c>
      <c r="F24" s="146">
        <f>[1]Сравнение!$G$33</f>
        <v>1200</v>
      </c>
      <c r="G24" s="245">
        <f>F24*0.9</f>
        <v>1080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ht="16.5">
      <c r="A25" s="38">
        <v>5</v>
      </c>
      <c r="B25" s="43" t="s">
        <v>76</v>
      </c>
      <c r="C25" s="40" t="s">
        <v>174</v>
      </c>
      <c r="D25" s="38" t="s">
        <v>173</v>
      </c>
      <c r="E25" s="38">
        <v>2</v>
      </c>
      <c r="F25" s="146">
        <f>[1]Сравнение!$G$28</f>
        <v>800</v>
      </c>
      <c r="G25" s="245">
        <f>F25*0.9</f>
        <v>720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ht="16.5">
      <c r="A26" s="38">
        <v>6</v>
      </c>
      <c r="B26" s="43" t="s">
        <v>380</v>
      </c>
      <c r="C26" s="40" t="s">
        <v>174</v>
      </c>
      <c r="D26" s="40"/>
      <c r="E26" s="40"/>
      <c r="F26" s="146" t="s">
        <v>580</v>
      </c>
      <c r="G26" s="245" t="s">
        <v>580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ht="18" customHeight="1">
      <c r="A27" s="44"/>
      <c r="B27" s="45"/>
      <c r="C27" s="46"/>
      <c r="D27" s="427" t="s">
        <v>185</v>
      </c>
      <c r="E27" s="428"/>
      <c r="F27" s="146">
        <f>SUM(F21:F26)</f>
        <v>4560</v>
      </c>
      <c r="G27" s="156">
        <f>SUM(G21:G26)</f>
        <v>4120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ht="16.5">
      <c r="A28" s="44"/>
      <c r="B28" s="45"/>
      <c r="C28" s="46"/>
      <c r="D28" s="326"/>
      <c r="E28" s="326"/>
      <c r="F28" s="325"/>
      <c r="G28" s="324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ht="16.5">
      <c r="A29" s="424" t="s">
        <v>205</v>
      </c>
      <c r="B29" s="425"/>
      <c r="C29" s="425"/>
      <c r="D29" s="426"/>
      <c r="E29" s="426"/>
      <c r="F29" s="426"/>
      <c r="G29" s="319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ht="16.5">
      <c r="A30" s="38">
        <v>1</v>
      </c>
      <c r="B30" s="42" t="s">
        <v>223</v>
      </c>
      <c r="C30" s="38" t="s">
        <v>174</v>
      </c>
      <c r="D30" s="38" t="s">
        <v>173</v>
      </c>
      <c r="E30" s="314">
        <v>2</v>
      </c>
      <c r="F30" s="146">
        <v>800</v>
      </c>
      <c r="G30" s="245">
        <f>F30*0.9</f>
        <v>720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ht="16.5">
      <c r="A31" s="38">
        <v>2</v>
      </c>
      <c r="B31" s="42" t="s">
        <v>224</v>
      </c>
      <c r="C31" s="38" t="s">
        <v>174</v>
      </c>
      <c r="D31" s="38" t="s">
        <v>173</v>
      </c>
      <c r="E31" s="314">
        <v>2</v>
      </c>
      <c r="F31" s="146">
        <v>800</v>
      </c>
      <c r="G31" s="245">
        <f>F31*0.9</f>
        <v>720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ht="16.5">
      <c r="A32" s="38">
        <v>3</v>
      </c>
      <c r="B32" s="42" t="s">
        <v>61</v>
      </c>
      <c r="C32" s="38" t="s">
        <v>174</v>
      </c>
      <c r="D32" s="38" t="s">
        <v>173</v>
      </c>
      <c r="E32" s="314">
        <v>2</v>
      </c>
      <c r="F32" s="146">
        <v>960</v>
      </c>
      <c r="G32" s="245">
        <f>F32*0.9+16</f>
        <v>880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ht="16.5">
      <c r="A33" s="38">
        <v>4</v>
      </c>
      <c r="B33" s="42" t="s">
        <v>60</v>
      </c>
      <c r="C33" s="38" t="s">
        <v>174</v>
      </c>
      <c r="D33" s="38" t="s">
        <v>173</v>
      </c>
      <c r="E33" s="314">
        <v>2</v>
      </c>
      <c r="F33" s="146">
        <v>1200</v>
      </c>
      <c r="G33" s="245">
        <f>F33*0.9</f>
        <v>1080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ht="16.5">
      <c r="A34" s="38">
        <v>5</v>
      </c>
      <c r="B34" s="42" t="s">
        <v>59</v>
      </c>
      <c r="C34" s="38" t="s">
        <v>174</v>
      </c>
      <c r="D34" s="38" t="s">
        <v>173</v>
      </c>
      <c r="E34" s="314">
        <v>2</v>
      </c>
      <c r="F34" s="146">
        <v>1800</v>
      </c>
      <c r="G34" s="245">
        <f>F34*0.9</f>
        <v>1620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ht="16.5">
      <c r="A35" s="38">
        <v>6</v>
      </c>
      <c r="B35" s="42" t="s">
        <v>58</v>
      </c>
      <c r="C35" s="38" t="s">
        <v>174</v>
      </c>
      <c r="D35" s="38" t="s">
        <v>173</v>
      </c>
      <c r="E35" s="314">
        <v>2</v>
      </c>
      <c r="F35" s="146">
        <v>1800</v>
      </c>
      <c r="G35" s="245">
        <f>F35*0.9</f>
        <v>1620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ht="16.5">
      <c r="A36" s="38">
        <v>7</v>
      </c>
      <c r="B36" s="43" t="s">
        <v>76</v>
      </c>
      <c r="C36" s="40" t="s">
        <v>174</v>
      </c>
      <c r="D36" s="38" t="s">
        <v>173</v>
      </c>
      <c r="E36" s="314">
        <v>2</v>
      </c>
      <c r="F36" s="146">
        <v>800</v>
      </c>
      <c r="G36" s="245">
        <f>F36*0.9</f>
        <v>720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ht="33">
      <c r="A37" s="31">
        <v>8</v>
      </c>
      <c r="B37" s="43" t="s">
        <v>225</v>
      </c>
      <c r="C37" s="40" t="s">
        <v>174</v>
      </c>
      <c r="D37" s="38" t="s">
        <v>173</v>
      </c>
      <c r="E37" s="314">
        <v>2</v>
      </c>
      <c r="F37" s="146">
        <v>1500</v>
      </c>
      <c r="G37" s="245">
        <f>F37*0.9+10</f>
        <v>1360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ht="16.5">
      <c r="A38" s="38">
        <v>9</v>
      </c>
      <c r="B38" s="43" t="s">
        <v>311</v>
      </c>
      <c r="C38" s="40"/>
      <c r="D38" s="40"/>
      <c r="E38" s="323"/>
      <c r="F38" s="146">
        <v>0</v>
      </c>
      <c r="G38" s="245" t="s">
        <v>580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ht="16.5">
      <c r="A39" s="44"/>
      <c r="B39" s="45"/>
      <c r="C39" s="46"/>
      <c r="D39" s="427" t="s">
        <v>185</v>
      </c>
      <c r="E39" s="428"/>
      <c r="F39" s="146">
        <f>SUM(F30:F38)</f>
        <v>9660</v>
      </c>
      <c r="G39" s="146">
        <f>SUM(G30:G37)</f>
        <v>8720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ht="16.5">
      <c r="A40" s="44"/>
      <c r="B40" s="45"/>
      <c r="C40" s="46"/>
      <c r="D40" s="322"/>
      <c r="E40" s="322"/>
      <c r="F40" s="321"/>
      <c r="G40" s="320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ht="16.5">
      <c r="A41" s="432" t="s">
        <v>310</v>
      </c>
      <c r="B41" s="433"/>
      <c r="C41" s="433"/>
      <c r="D41" s="434"/>
      <c r="E41" s="434"/>
      <c r="F41" s="434"/>
      <c r="G41" s="319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ht="16.5">
      <c r="A42" s="47">
        <v>1</v>
      </c>
      <c r="B42" s="42" t="s">
        <v>223</v>
      </c>
      <c r="C42" s="38" t="s">
        <v>174</v>
      </c>
      <c r="D42" s="38" t="s">
        <v>173</v>
      </c>
      <c r="E42" s="314">
        <v>2</v>
      </c>
      <c r="F42" s="146">
        <v>800</v>
      </c>
      <c r="G42" s="245">
        <f>F42*0.9</f>
        <v>720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16.5">
      <c r="A43" s="47">
        <v>2</v>
      </c>
      <c r="B43" s="42" t="s">
        <v>224</v>
      </c>
      <c r="C43" s="38" t="s">
        <v>174</v>
      </c>
      <c r="D43" s="38" t="s">
        <v>173</v>
      </c>
      <c r="E43" s="314">
        <v>2</v>
      </c>
      <c r="F43" s="146">
        <v>800</v>
      </c>
      <c r="G43" s="245">
        <f>F43*0.9</f>
        <v>720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ht="16.5">
      <c r="A44" s="47">
        <v>3</v>
      </c>
      <c r="B44" s="42" t="s">
        <v>61</v>
      </c>
      <c r="C44" s="38" t="s">
        <v>174</v>
      </c>
      <c r="D44" s="38" t="s">
        <v>173</v>
      </c>
      <c r="E44" s="314">
        <v>2</v>
      </c>
      <c r="F44" s="146">
        <v>960</v>
      </c>
      <c r="G44" s="245">
        <f>F44*0.9+16</f>
        <v>880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 ht="16.5">
      <c r="A45" s="47">
        <v>4</v>
      </c>
      <c r="B45" s="42" t="s">
        <v>60</v>
      </c>
      <c r="C45" s="38" t="s">
        <v>174</v>
      </c>
      <c r="D45" s="38" t="s">
        <v>173</v>
      </c>
      <c r="E45" s="314">
        <v>2</v>
      </c>
      <c r="F45" s="146">
        <v>1200</v>
      </c>
      <c r="G45" s="245">
        <f>F45*0.9</f>
        <v>1080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1:20" ht="16.5">
      <c r="A46" s="47">
        <v>5</v>
      </c>
      <c r="B46" s="42" t="s">
        <v>59</v>
      </c>
      <c r="C46" s="38" t="s">
        <v>174</v>
      </c>
      <c r="D46" s="38" t="s">
        <v>173</v>
      </c>
      <c r="E46" s="314">
        <v>2</v>
      </c>
      <c r="F46" s="146">
        <v>1800</v>
      </c>
      <c r="G46" s="245">
        <f>F46*0.9</f>
        <v>1620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1:20" ht="16.5">
      <c r="A47" s="47">
        <v>6</v>
      </c>
      <c r="B47" s="42" t="s">
        <v>58</v>
      </c>
      <c r="C47" s="38" t="s">
        <v>174</v>
      </c>
      <c r="D47" s="38" t="s">
        <v>173</v>
      </c>
      <c r="E47" s="314">
        <v>2</v>
      </c>
      <c r="F47" s="146">
        <v>1800</v>
      </c>
      <c r="G47" s="245">
        <f>F47*0.9</f>
        <v>1620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1:20" ht="16.5">
      <c r="A48" s="47">
        <v>7</v>
      </c>
      <c r="B48" s="43" t="s">
        <v>76</v>
      </c>
      <c r="C48" s="40" t="s">
        <v>174</v>
      </c>
      <c r="D48" s="38" t="s">
        <v>173</v>
      </c>
      <c r="E48" s="314">
        <v>2</v>
      </c>
      <c r="F48" s="146">
        <v>800</v>
      </c>
      <c r="G48" s="245">
        <f>F48*0.9</f>
        <v>720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1:20" ht="33">
      <c r="A49" s="48">
        <v>8</v>
      </c>
      <c r="B49" s="43" t="s">
        <v>225</v>
      </c>
      <c r="C49" s="40" t="s">
        <v>174</v>
      </c>
      <c r="D49" s="38" t="s">
        <v>173</v>
      </c>
      <c r="E49" s="314">
        <v>2</v>
      </c>
      <c r="F49" s="146">
        <v>1500</v>
      </c>
      <c r="G49" s="245">
        <f>F49*0.9+10</f>
        <v>1360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 ht="66">
      <c r="A50" s="48">
        <v>9</v>
      </c>
      <c r="B50" s="49" t="s">
        <v>312</v>
      </c>
      <c r="C50" s="50" t="s">
        <v>174</v>
      </c>
      <c r="D50" s="50" t="s">
        <v>173</v>
      </c>
      <c r="E50" s="314">
        <v>2</v>
      </c>
      <c r="F50" s="146">
        <v>9600</v>
      </c>
      <c r="G50" s="146">
        <f>F50*0.9</f>
        <v>8640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 ht="16.5">
      <c r="A51" s="48">
        <v>10</v>
      </c>
      <c r="B51" s="43" t="s">
        <v>311</v>
      </c>
      <c r="C51" s="51"/>
      <c r="D51" s="51"/>
      <c r="E51" s="318"/>
      <c r="F51" s="146">
        <v>0</v>
      </c>
      <c r="G51" s="146">
        <v>0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1:20" ht="16.5">
      <c r="A52" s="52"/>
      <c r="B52" s="53"/>
      <c r="C52" s="54"/>
      <c r="D52" s="427" t="s">
        <v>185</v>
      </c>
      <c r="E52" s="428"/>
      <c r="F52" s="146">
        <f>SUM(F42:F51)</f>
        <v>19260</v>
      </c>
      <c r="G52" s="146">
        <f>SUM(G42:G51)</f>
        <v>17360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1:20" ht="16.5">
      <c r="A53" s="37"/>
      <c r="B53" s="37"/>
      <c r="C53" s="37"/>
      <c r="D53" s="37"/>
      <c r="E53" s="37"/>
      <c r="F53" s="221"/>
      <c r="G53" s="221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1:20" ht="16.5">
      <c r="A54" s="374" t="s">
        <v>222</v>
      </c>
      <c r="B54" s="374"/>
      <c r="C54" s="374"/>
      <c r="D54" s="374"/>
      <c r="E54" s="374"/>
      <c r="F54" s="374"/>
      <c r="G54" s="374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1:20" ht="66">
      <c r="A55" s="260" t="s">
        <v>72</v>
      </c>
      <c r="B55" s="173" t="s">
        <v>71</v>
      </c>
      <c r="C55" s="108" t="s">
        <v>70</v>
      </c>
      <c r="D55" s="108" t="s">
        <v>195</v>
      </c>
      <c r="E55" s="108" t="s">
        <v>218</v>
      </c>
      <c r="F55" s="174" t="s">
        <v>182</v>
      </c>
      <c r="G55" s="244" t="s">
        <v>356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</row>
    <row r="56" spans="1:20" ht="16.5">
      <c r="A56" s="38">
        <v>1</v>
      </c>
      <c r="B56" s="43" t="s">
        <v>77</v>
      </c>
      <c r="C56" s="38" t="s">
        <v>174</v>
      </c>
      <c r="D56" s="38" t="s">
        <v>173</v>
      </c>
      <c r="E56" s="38">
        <v>2</v>
      </c>
      <c r="F56" s="146">
        <f>[2]Сравнение!$G$11</f>
        <v>840</v>
      </c>
      <c r="G56" s="245">
        <f>F56*0.9+4</f>
        <v>760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1:20" ht="16.5">
      <c r="A57" s="38">
        <v>2</v>
      </c>
      <c r="B57" s="43" t="s">
        <v>78</v>
      </c>
      <c r="C57" s="38" t="s">
        <v>174</v>
      </c>
      <c r="D57" s="38" t="s">
        <v>173</v>
      </c>
      <c r="E57" s="38">
        <v>2</v>
      </c>
      <c r="F57" s="146">
        <f>[2]Сравнение!$G$12</f>
        <v>840</v>
      </c>
      <c r="G57" s="245">
        <f>F57*0.9+4</f>
        <v>760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1:20" ht="16.5">
      <c r="A58" s="38">
        <v>3</v>
      </c>
      <c r="B58" s="43" t="s">
        <v>221</v>
      </c>
      <c r="C58" s="38" t="s">
        <v>174</v>
      </c>
      <c r="D58" s="38" t="s">
        <v>173</v>
      </c>
      <c r="E58" s="38">
        <v>2</v>
      </c>
      <c r="F58" s="146">
        <f>[2]Сравнение!$G$13</f>
        <v>840</v>
      </c>
      <c r="G58" s="245">
        <f>F58*0.9+4</f>
        <v>760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ht="16.5">
      <c r="A59" s="38">
        <v>4</v>
      </c>
      <c r="B59" s="42" t="s">
        <v>79</v>
      </c>
      <c r="C59" s="38" t="s">
        <v>174</v>
      </c>
      <c r="D59" s="38" t="s">
        <v>173</v>
      </c>
      <c r="E59" s="38">
        <v>2</v>
      </c>
      <c r="F59" s="146">
        <f>[2]Сравнение!$G$17</f>
        <v>900</v>
      </c>
      <c r="G59" s="245">
        <f>F59*0.9+10</f>
        <v>820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ht="16.5">
      <c r="A60" s="39">
        <v>5</v>
      </c>
      <c r="B60" s="200" t="s">
        <v>80</v>
      </c>
      <c r="C60" s="160" t="s">
        <v>174</v>
      </c>
      <c r="D60" s="39" t="s">
        <v>173</v>
      </c>
      <c r="E60" s="315">
        <v>2</v>
      </c>
      <c r="F60" s="224">
        <f>[2]Сравнение!$G$14</f>
        <v>840</v>
      </c>
      <c r="G60" s="246">
        <f>F60*0.9+4</f>
        <v>760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1" spans="1:20" ht="16.5">
      <c r="A61" s="38">
        <v>6</v>
      </c>
      <c r="B61" s="311" t="s">
        <v>81</v>
      </c>
      <c r="C61" s="40" t="s">
        <v>174</v>
      </c>
      <c r="D61" s="38" t="s">
        <v>173</v>
      </c>
      <c r="E61" s="314">
        <v>2</v>
      </c>
      <c r="F61" s="146">
        <f>[2]Сравнение!$G$15</f>
        <v>840</v>
      </c>
      <c r="G61" s="245">
        <f>F61*0.9+4</f>
        <v>760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1:20" ht="16.5">
      <c r="A62" s="38">
        <v>7</v>
      </c>
      <c r="B62" s="311" t="s">
        <v>102</v>
      </c>
      <c r="C62" s="40" t="s">
        <v>174</v>
      </c>
      <c r="D62" s="38" t="s">
        <v>173</v>
      </c>
      <c r="E62" s="314">
        <v>2</v>
      </c>
      <c r="F62" s="146">
        <f>[2]Сравнение!$G$21</f>
        <v>800</v>
      </c>
      <c r="G62" s="245">
        <f>F62*0.9</f>
        <v>720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0" ht="16.5">
      <c r="A63" s="38">
        <v>8</v>
      </c>
      <c r="B63" s="311" t="s">
        <v>48</v>
      </c>
      <c r="C63" s="40" t="s">
        <v>174</v>
      </c>
      <c r="D63" s="38" t="s">
        <v>173</v>
      </c>
      <c r="E63" s="314">
        <v>2</v>
      </c>
      <c r="F63" s="146">
        <f>[2]Сравнение!$G$22</f>
        <v>800</v>
      </c>
      <c r="G63" s="245">
        <f>F63*0.9</f>
        <v>720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 ht="16.5">
      <c r="A64" s="38">
        <v>9</v>
      </c>
      <c r="B64" s="311" t="s">
        <v>220</v>
      </c>
      <c r="C64" s="40" t="s">
        <v>174</v>
      </c>
      <c r="D64" s="38" t="s">
        <v>173</v>
      </c>
      <c r="E64" s="314">
        <v>2</v>
      </c>
      <c r="F64" s="146">
        <f>[2]Сравнение!$G$23</f>
        <v>800</v>
      </c>
      <c r="G64" s="245">
        <f>F64*0.9</f>
        <v>720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</row>
    <row r="65" spans="1:20" ht="16.5">
      <c r="A65" s="38">
        <v>10</v>
      </c>
      <c r="B65" s="311" t="s">
        <v>219</v>
      </c>
      <c r="C65" s="40" t="s">
        <v>174</v>
      </c>
      <c r="D65" s="38" t="s">
        <v>173</v>
      </c>
      <c r="E65" s="314">
        <v>2</v>
      </c>
      <c r="F65" s="146">
        <f>[2]Сравнение!$G$24</f>
        <v>800</v>
      </c>
      <c r="G65" s="245">
        <f>F65*0.9</f>
        <v>720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1:20" ht="16.5">
      <c r="A66" s="44"/>
      <c r="B66" s="45"/>
      <c r="C66" s="46"/>
      <c r="D66" s="317" t="s">
        <v>185</v>
      </c>
      <c r="E66" s="316"/>
      <c r="F66" s="146">
        <f>SUM(F56:F65)</f>
        <v>8300</v>
      </c>
      <c r="G66" s="146">
        <f>SUM(G56:G65)</f>
        <v>7500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</row>
    <row r="67" spans="1:20" ht="16.5">
      <c r="A67" s="37"/>
      <c r="B67" s="37"/>
      <c r="C67" s="37"/>
      <c r="D67" s="37"/>
      <c r="E67" s="37"/>
      <c r="F67" s="221"/>
      <c r="G67" s="221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</row>
    <row r="68" spans="1:20" ht="16.5">
      <c r="A68" s="37"/>
      <c r="B68" s="37"/>
      <c r="C68" s="37"/>
      <c r="D68" s="37"/>
      <c r="E68" s="37"/>
      <c r="F68" s="221"/>
      <c r="G68" s="221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</row>
    <row r="69" spans="1:20" ht="16.5">
      <c r="A69" s="374" t="s">
        <v>204</v>
      </c>
      <c r="B69" s="374"/>
      <c r="C69" s="374"/>
      <c r="D69" s="374"/>
      <c r="E69" s="374"/>
      <c r="F69" s="374"/>
      <c r="G69" s="374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</row>
    <row r="70" spans="1:20" ht="66">
      <c r="A70" s="260" t="s">
        <v>72</v>
      </c>
      <c r="B70" s="173" t="s">
        <v>71</v>
      </c>
      <c r="C70" s="108" t="s">
        <v>70</v>
      </c>
      <c r="D70" s="108" t="s">
        <v>195</v>
      </c>
      <c r="E70" s="108" t="s">
        <v>212</v>
      </c>
      <c r="F70" s="174" t="s">
        <v>182</v>
      </c>
      <c r="G70" s="244" t="s">
        <v>356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</row>
    <row r="71" spans="1:20" ht="16.5">
      <c r="A71" s="437" t="s">
        <v>206</v>
      </c>
      <c r="B71" s="438"/>
      <c r="C71" s="438"/>
      <c r="D71" s="438"/>
      <c r="E71" s="438"/>
      <c r="F71" s="438"/>
      <c r="G71" s="24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</row>
    <row r="72" spans="1:20" ht="33">
      <c r="A72" s="201">
        <v>1</v>
      </c>
      <c r="B72" s="200" t="s">
        <v>217</v>
      </c>
      <c r="C72" s="202" t="s">
        <v>315</v>
      </c>
      <c r="D72" s="39" t="s">
        <v>173</v>
      </c>
      <c r="E72" s="315">
        <v>2</v>
      </c>
      <c r="F72" s="224">
        <f>[2]Сравнение!$G$5</f>
        <v>800</v>
      </c>
      <c r="G72" s="246">
        <f>F72*0.9</f>
        <v>720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</row>
    <row r="73" spans="1:20" ht="16.5">
      <c r="A73" s="56">
        <v>2</v>
      </c>
      <c r="B73" s="311" t="s">
        <v>105</v>
      </c>
      <c r="C73" s="304" t="s">
        <v>174</v>
      </c>
      <c r="D73" s="38" t="s">
        <v>173</v>
      </c>
      <c r="E73" s="314">
        <v>2</v>
      </c>
      <c r="F73" s="146">
        <f>[2]Сравнение!$G$25</f>
        <v>840</v>
      </c>
      <c r="G73" s="245">
        <f>F73*0.9+4</f>
        <v>760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</row>
    <row r="74" spans="1:20" ht="16.5">
      <c r="A74" s="56">
        <v>3</v>
      </c>
      <c r="B74" s="311" t="s">
        <v>115</v>
      </c>
      <c r="C74" s="304" t="s">
        <v>174</v>
      </c>
      <c r="D74" s="38" t="s">
        <v>173</v>
      </c>
      <c r="E74" s="314">
        <v>2</v>
      </c>
      <c r="F74" s="146">
        <f>[2]Сравнение!$G$46</f>
        <v>1200</v>
      </c>
      <c r="G74" s="245">
        <f>F74*0.9</f>
        <v>1080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</row>
    <row r="75" spans="1:20" ht="16.5">
      <c r="A75" s="56">
        <v>4</v>
      </c>
      <c r="B75" s="311" t="s">
        <v>211</v>
      </c>
      <c r="C75" s="304" t="s">
        <v>174</v>
      </c>
      <c r="D75" s="38" t="s">
        <v>173</v>
      </c>
      <c r="E75" s="314">
        <v>2</v>
      </c>
      <c r="F75" s="146">
        <f>[2]Сравнение!$G$48</f>
        <v>1600</v>
      </c>
      <c r="G75" s="245">
        <f>F75*0.9</f>
        <v>1440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</row>
    <row r="76" spans="1:20" ht="16.5">
      <c r="A76" s="56">
        <v>5</v>
      </c>
      <c r="B76" s="311" t="s">
        <v>82</v>
      </c>
      <c r="C76" s="304" t="s">
        <v>174</v>
      </c>
      <c r="D76" s="38" t="s">
        <v>173</v>
      </c>
      <c r="E76" s="314">
        <v>2</v>
      </c>
      <c r="F76" s="146">
        <f>[2]Сравнение!$G$49</f>
        <v>1600</v>
      </c>
      <c r="G76" s="245">
        <f>F76*0.9</f>
        <v>1440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</row>
    <row r="77" spans="1:20" ht="16.5">
      <c r="A77" s="44"/>
      <c r="B77" s="45"/>
      <c r="C77" s="46"/>
      <c r="D77" s="427" t="s">
        <v>185</v>
      </c>
      <c r="E77" s="428"/>
      <c r="F77" s="146">
        <f>SUM(F72:F76)</f>
        <v>6040</v>
      </c>
      <c r="G77" s="245">
        <f>SUM(G72:G76)</f>
        <v>5440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</row>
    <row r="78" spans="1:20" ht="16.5">
      <c r="A78" s="44"/>
      <c r="B78" s="45"/>
      <c r="C78" s="46"/>
      <c r="D78" s="313"/>
      <c r="E78" s="313"/>
      <c r="F78" s="225"/>
      <c r="G78" s="225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</row>
    <row r="79" spans="1:20" ht="16.5">
      <c r="A79" s="431" t="s">
        <v>205</v>
      </c>
      <c r="B79" s="431"/>
      <c r="C79" s="431"/>
      <c r="D79" s="431"/>
      <c r="E79" s="431"/>
      <c r="F79" s="431"/>
      <c r="G79" s="221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</row>
    <row r="80" spans="1:20" ht="33">
      <c r="A80" s="38">
        <v>1</v>
      </c>
      <c r="B80" s="311" t="s">
        <v>217</v>
      </c>
      <c r="C80" s="296" t="s">
        <v>315</v>
      </c>
      <c r="D80" s="304" t="s">
        <v>173</v>
      </c>
      <c r="E80" s="312">
        <v>2</v>
      </c>
      <c r="F80" s="226">
        <v>800</v>
      </c>
      <c r="G80" s="245">
        <f>F80*0.9</f>
        <v>720</v>
      </c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</row>
    <row r="81" spans="1:20" ht="16.5">
      <c r="A81" s="38">
        <v>2</v>
      </c>
      <c r="B81" s="311" t="s">
        <v>105</v>
      </c>
      <c r="C81" s="304" t="s">
        <v>174</v>
      </c>
      <c r="D81" s="304" t="s">
        <v>173</v>
      </c>
      <c r="E81" s="312">
        <v>2</v>
      </c>
      <c r="F81" s="226">
        <v>840</v>
      </c>
      <c r="G81" s="245">
        <f>F81*0.9+4</f>
        <v>760</v>
      </c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</row>
    <row r="82" spans="1:20" ht="16.5">
      <c r="A82" s="38">
        <v>3</v>
      </c>
      <c r="B82" s="311" t="s">
        <v>115</v>
      </c>
      <c r="C82" s="304" t="s">
        <v>174</v>
      </c>
      <c r="D82" s="304" t="s">
        <v>173</v>
      </c>
      <c r="E82" s="312">
        <v>2</v>
      </c>
      <c r="F82" s="226">
        <v>1200</v>
      </c>
      <c r="G82" s="245">
        <f>F82*0.9</f>
        <v>1080</v>
      </c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</row>
    <row r="83" spans="1:20" ht="16.5">
      <c r="A83" s="38">
        <v>4</v>
      </c>
      <c r="B83" s="311" t="s">
        <v>215</v>
      </c>
      <c r="C83" s="304" t="s">
        <v>174</v>
      </c>
      <c r="D83" s="304" t="s">
        <v>173</v>
      </c>
      <c r="E83" s="312">
        <v>2</v>
      </c>
      <c r="F83" s="226">
        <v>2000</v>
      </c>
      <c r="G83" s="245">
        <f>F83*0.9</f>
        <v>1800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</row>
    <row r="84" spans="1:20" ht="16.5">
      <c r="A84" s="38">
        <v>5</v>
      </c>
      <c r="B84" s="311" t="s">
        <v>216</v>
      </c>
      <c r="C84" s="304" t="s">
        <v>174</v>
      </c>
      <c r="D84" s="304" t="s">
        <v>173</v>
      </c>
      <c r="E84" s="312">
        <v>2</v>
      </c>
      <c r="F84" s="226">
        <f>[2]Сравнение!$G$109</f>
        <v>2000</v>
      </c>
      <c r="G84" s="245">
        <f>F84*0.9</f>
        <v>1800</v>
      </c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</row>
    <row r="85" spans="1:20" ht="16.5">
      <c r="A85" s="38">
        <v>6</v>
      </c>
      <c r="B85" s="311" t="s">
        <v>211</v>
      </c>
      <c r="C85" s="304" t="s">
        <v>174</v>
      </c>
      <c r="D85" s="304" t="s">
        <v>173</v>
      </c>
      <c r="E85" s="312">
        <v>2</v>
      </c>
      <c r="F85" s="226">
        <f>F76</f>
        <v>1600</v>
      </c>
      <c r="G85" s="245">
        <f>F85*0.9</f>
        <v>1440</v>
      </c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</row>
    <row r="86" spans="1:20" ht="16.5">
      <c r="A86" s="38">
        <v>7</v>
      </c>
      <c r="B86" s="311" t="s">
        <v>82</v>
      </c>
      <c r="C86" s="304" t="s">
        <v>174</v>
      </c>
      <c r="D86" s="304" t="s">
        <v>173</v>
      </c>
      <c r="E86" s="312">
        <v>2</v>
      </c>
      <c r="F86" s="226">
        <v>1600</v>
      </c>
      <c r="G86" s="245">
        <f>F86*0.9</f>
        <v>1440</v>
      </c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1:20" ht="16.5">
      <c r="A87" s="44"/>
      <c r="B87" s="45"/>
      <c r="C87" s="46"/>
      <c r="D87" s="435" t="s">
        <v>185</v>
      </c>
      <c r="E87" s="436"/>
      <c r="F87" s="146">
        <f>SUM(F80:F86)</f>
        <v>10040</v>
      </c>
      <c r="G87" s="146">
        <f>SUM(G80:G86)</f>
        <v>9040</v>
      </c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</row>
    <row r="88" spans="1:20" ht="16.5">
      <c r="A88" s="44"/>
      <c r="B88" s="45"/>
      <c r="C88" s="46"/>
      <c r="D88" s="57"/>
      <c r="E88" s="57"/>
      <c r="F88" s="227"/>
      <c r="G88" s="221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</row>
    <row r="89" spans="1:20" ht="16.5">
      <c r="A89" s="431" t="s">
        <v>213</v>
      </c>
      <c r="B89" s="431"/>
      <c r="C89" s="431"/>
      <c r="D89" s="431"/>
      <c r="E89" s="431"/>
      <c r="F89" s="431"/>
      <c r="G89" s="221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:20" ht="33">
      <c r="A90" s="38">
        <v>1</v>
      </c>
      <c r="B90" s="311" t="s">
        <v>214</v>
      </c>
      <c r="C90" s="304" t="s">
        <v>191</v>
      </c>
      <c r="D90" s="304" t="s">
        <v>173</v>
      </c>
      <c r="E90" s="304">
        <v>2</v>
      </c>
      <c r="F90" s="146">
        <v>800</v>
      </c>
      <c r="G90" s="245">
        <f>F90*0.9</f>
        <v>720</v>
      </c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</row>
    <row r="91" spans="1:20" ht="16.5">
      <c r="A91" s="38">
        <v>2</v>
      </c>
      <c r="B91" s="311" t="s">
        <v>105</v>
      </c>
      <c r="C91" s="304" t="s">
        <v>174</v>
      </c>
      <c r="D91" s="304" t="s">
        <v>173</v>
      </c>
      <c r="E91" s="304">
        <v>2</v>
      </c>
      <c r="F91" s="146">
        <v>840</v>
      </c>
      <c r="G91" s="245">
        <f>F91*0.9+4</f>
        <v>760</v>
      </c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</row>
    <row r="92" spans="1:20" ht="16.5">
      <c r="A92" s="38">
        <v>3</v>
      </c>
      <c r="B92" s="311" t="s">
        <v>115</v>
      </c>
      <c r="C92" s="304" t="s">
        <v>174</v>
      </c>
      <c r="D92" s="304" t="s">
        <v>173</v>
      </c>
      <c r="E92" s="304">
        <v>2</v>
      </c>
      <c r="F92" s="146">
        <v>1200</v>
      </c>
      <c r="G92" s="245">
        <f t="shared" ref="G92:G100" si="0">F92*0.9</f>
        <v>1080</v>
      </c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</row>
    <row r="93" spans="1:20" ht="16.5">
      <c r="A93" s="38">
        <v>4</v>
      </c>
      <c r="B93" s="311" t="s">
        <v>215</v>
      </c>
      <c r="C93" s="304" t="s">
        <v>174</v>
      </c>
      <c r="D93" s="304" t="s">
        <v>173</v>
      </c>
      <c r="E93" s="304">
        <v>2</v>
      </c>
      <c r="F93" s="146">
        <f>F84</f>
        <v>2000</v>
      </c>
      <c r="G93" s="245">
        <f t="shared" si="0"/>
        <v>1800</v>
      </c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</row>
    <row r="94" spans="1:20" ht="16.5">
      <c r="A94" s="38">
        <v>5</v>
      </c>
      <c r="B94" s="311" t="s">
        <v>216</v>
      </c>
      <c r="C94" s="304" t="s">
        <v>174</v>
      </c>
      <c r="D94" s="304" t="s">
        <v>173</v>
      </c>
      <c r="E94" s="304">
        <v>2</v>
      </c>
      <c r="F94" s="146">
        <v>2000</v>
      </c>
      <c r="G94" s="245">
        <f t="shared" si="0"/>
        <v>1800</v>
      </c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</row>
    <row r="95" spans="1:20" ht="16.5">
      <c r="A95" s="38">
        <v>6</v>
      </c>
      <c r="B95" s="311" t="s">
        <v>211</v>
      </c>
      <c r="C95" s="304" t="s">
        <v>174</v>
      </c>
      <c r="D95" s="304" t="s">
        <v>173</v>
      </c>
      <c r="E95" s="304">
        <v>2</v>
      </c>
      <c r="F95" s="146">
        <f>F86</f>
        <v>1600</v>
      </c>
      <c r="G95" s="245">
        <f t="shared" si="0"/>
        <v>1440</v>
      </c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</row>
    <row r="96" spans="1:20" ht="16.5">
      <c r="A96" s="38">
        <v>7</v>
      </c>
      <c r="B96" s="311" t="s">
        <v>54</v>
      </c>
      <c r="C96" s="304" t="s">
        <v>174</v>
      </c>
      <c r="D96" s="304" t="s">
        <v>173</v>
      </c>
      <c r="E96" s="304">
        <v>2</v>
      </c>
      <c r="F96" s="146">
        <v>2000</v>
      </c>
      <c r="G96" s="245">
        <f t="shared" si="0"/>
        <v>1800</v>
      </c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1:20" ht="16.5">
      <c r="A97" s="38">
        <v>8</v>
      </c>
      <c r="B97" s="311" t="s">
        <v>53</v>
      </c>
      <c r="C97" s="304" t="s">
        <v>174</v>
      </c>
      <c r="D97" s="304" t="s">
        <v>173</v>
      </c>
      <c r="E97" s="304">
        <v>2</v>
      </c>
      <c r="F97" s="146">
        <v>2000</v>
      </c>
      <c r="G97" s="245">
        <f t="shared" si="0"/>
        <v>1800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0" ht="16.5">
      <c r="A98" s="38">
        <v>9</v>
      </c>
      <c r="B98" s="311" t="s">
        <v>52</v>
      </c>
      <c r="C98" s="304" t="s">
        <v>174</v>
      </c>
      <c r="D98" s="304" t="s">
        <v>173</v>
      </c>
      <c r="E98" s="304">
        <v>2</v>
      </c>
      <c r="F98" s="146">
        <v>2000</v>
      </c>
      <c r="G98" s="245">
        <f t="shared" si="0"/>
        <v>1800</v>
      </c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</row>
    <row r="99" spans="1:20" ht="16.5">
      <c r="A99" s="38">
        <v>10</v>
      </c>
      <c r="B99" s="311" t="s">
        <v>82</v>
      </c>
      <c r="C99" s="304" t="s">
        <v>174</v>
      </c>
      <c r="D99" s="304" t="s">
        <v>173</v>
      </c>
      <c r="E99" s="304">
        <v>2</v>
      </c>
      <c r="F99" s="146">
        <v>1600</v>
      </c>
      <c r="G99" s="245">
        <f t="shared" si="0"/>
        <v>1440</v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</row>
    <row r="100" spans="1:20" ht="49.5">
      <c r="A100" s="56">
        <v>11</v>
      </c>
      <c r="B100" s="310" t="s">
        <v>313</v>
      </c>
      <c r="C100" s="304" t="s">
        <v>174</v>
      </c>
      <c r="D100" s="304" t="s">
        <v>173</v>
      </c>
      <c r="E100" s="304">
        <v>2</v>
      </c>
      <c r="F100" s="146">
        <v>6000</v>
      </c>
      <c r="G100" s="245">
        <f t="shared" si="0"/>
        <v>5400</v>
      </c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</row>
    <row r="101" spans="1:20" ht="16.5">
      <c r="A101" s="44"/>
      <c r="B101" s="58"/>
      <c r="C101" s="46"/>
      <c r="D101" s="435" t="s">
        <v>185</v>
      </c>
      <c r="E101" s="436"/>
      <c r="F101" s="309">
        <f>SUM(F90:F100)</f>
        <v>22040</v>
      </c>
      <c r="G101" s="146">
        <f>SUM(G90:G100)</f>
        <v>19840</v>
      </c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</row>
    <row r="102" spans="1:20" ht="16.5">
      <c r="A102" s="37"/>
      <c r="B102" s="37"/>
      <c r="C102" s="37"/>
      <c r="D102" s="37"/>
      <c r="E102" s="37"/>
      <c r="F102" s="221"/>
      <c r="G102" s="221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</row>
    <row r="103" spans="1:20" ht="16.5">
      <c r="A103" s="37"/>
      <c r="B103" s="37"/>
      <c r="C103" s="37"/>
      <c r="D103" s="37"/>
      <c r="E103" s="37"/>
      <c r="F103" s="221"/>
      <c r="G103" s="221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</row>
    <row r="104" spans="1:20" ht="16.5">
      <c r="A104" s="374" t="s">
        <v>314</v>
      </c>
      <c r="B104" s="374"/>
      <c r="C104" s="374"/>
      <c r="D104" s="374"/>
      <c r="E104" s="374"/>
      <c r="F104" s="374"/>
      <c r="G104" s="374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</row>
    <row r="105" spans="1:20" ht="66">
      <c r="A105" s="260" t="s">
        <v>72</v>
      </c>
      <c r="B105" s="173" t="s">
        <v>71</v>
      </c>
      <c r="C105" s="108" t="s">
        <v>70</v>
      </c>
      <c r="D105" s="108" t="s">
        <v>195</v>
      </c>
      <c r="E105" s="108" t="s">
        <v>203</v>
      </c>
      <c r="F105" s="174" t="s">
        <v>182</v>
      </c>
      <c r="G105" s="244" t="s">
        <v>356</v>
      </c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</row>
    <row r="106" spans="1:20" ht="16.5">
      <c r="A106" s="38">
        <v>1</v>
      </c>
      <c r="B106" s="42" t="s">
        <v>199</v>
      </c>
      <c r="C106" s="38" t="s">
        <v>174</v>
      </c>
      <c r="D106" s="38" t="s">
        <v>173</v>
      </c>
      <c r="E106" s="38">
        <v>2</v>
      </c>
      <c r="F106" s="146">
        <v>800</v>
      </c>
      <c r="G106" s="245">
        <f>F106*0.9</f>
        <v>720</v>
      </c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</row>
    <row r="107" spans="1:20" ht="16.5">
      <c r="A107" s="38">
        <v>2</v>
      </c>
      <c r="B107" s="42" t="s">
        <v>200</v>
      </c>
      <c r="C107" s="38" t="s">
        <v>174</v>
      </c>
      <c r="D107" s="38" t="s">
        <v>173</v>
      </c>
      <c r="E107" s="38">
        <v>2</v>
      </c>
      <c r="F107" s="146">
        <v>2000</v>
      </c>
      <c r="G107" s="245">
        <f>F107*0.9</f>
        <v>1800</v>
      </c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</row>
    <row r="108" spans="1:20" ht="16.5">
      <c r="A108" s="38">
        <v>3</v>
      </c>
      <c r="B108" s="42" t="s">
        <v>39</v>
      </c>
      <c r="C108" s="38" t="s">
        <v>174</v>
      </c>
      <c r="D108" s="38" t="s">
        <v>173</v>
      </c>
      <c r="E108" s="38">
        <v>2</v>
      </c>
      <c r="F108" s="146">
        <v>2860</v>
      </c>
      <c r="G108" s="245">
        <f>F108*0.9+6</f>
        <v>2580</v>
      </c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</row>
    <row r="109" spans="1:20" ht="16.5">
      <c r="A109" s="38">
        <v>4</v>
      </c>
      <c r="B109" s="42" t="s">
        <v>201</v>
      </c>
      <c r="C109" s="38" t="s">
        <v>197</v>
      </c>
      <c r="D109" s="38" t="s">
        <v>173</v>
      </c>
      <c r="E109" s="38">
        <v>2</v>
      </c>
      <c r="F109" s="146">
        <v>800</v>
      </c>
      <c r="G109" s="245">
        <f>F109*0.9</f>
        <v>720</v>
      </c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</row>
    <row r="110" spans="1:20" ht="16.5">
      <c r="A110" s="38">
        <v>6</v>
      </c>
      <c r="B110" s="42" t="s">
        <v>202</v>
      </c>
      <c r="C110" s="38" t="s">
        <v>197</v>
      </c>
      <c r="D110" s="38" t="s">
        <v>173</v>
      </c>
      <c r="E110" s="38">
        <v>2</v>
      </c>
      <c r="F110" s="146">
        <v>700</v>
      </c>
      <c r="G110" s="245">
        <f>F110*0.9+10</f>
        <v>640</v>
      </c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</row>
    <row r="111" spans="1:20" ht="16.5">
      <c r="A111" s="44"/>
      <c r="B111" s="45"/>
      <c r="C111" s="46"/>
      <c r="D111" s="427" t="s">
        <v>185</v>
      </c>
      <c r="E111" s="428"/>
      <c r="F111" s="146">
        <f>SUM(F106:F110)</f>
        <v>7160</v>
      </c>
      <c r="G111" s="146">
        <f>SUM(G106:G110)</f>
        <v>6460</v>
      </c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</row>
    <row r="112" spans="1:20" ht="16.5">
      <c r="A112" s="37"/>
      <c r="B112" s="37"/>
      <c r="C112" s="37"/>
      <c r="D112" s="37"/>
      <c r="E112" s="37"/>
      <c r="F112" s="221"/>
      <c r="G112" s="221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</row>
    <row r="113" spans="1:20" ht="16.5">
      <c r="A113" s="37"/>
      <c r="B113" s="37"/>
      <c r="C113" s="37"/>
      <c r="D113" s="37"/>
      <c r="E113" s="37"/>
      <c r="F113" s="221"/>
      <c r="G113" s="221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</row>
    <row r="114" spans="1:20" ht="16.5">
      <c r="A114" s="374" t="s">
        <v>193</v>
      </c>
      <c r="B114" s="374"/>
      <c r="C114" s="374"/>
      <c r="D114" s="374"/>
      <c r="E114" s="374"/>
      <c r="F114" s="374"/>
      <c r="G114" s="374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</row>
    <row r="115" spans="1:20" ht="66">
      <c r="A115" s="260" t="s">
        <v>72</v>
      </c>
      <c r="B115" s="173" t="s">
        <v>71</v>
      </c>
      <c r="C115" s="108" t="s">
        <v>70</v>
      </c>
      <c r="D115" s="108" t="s">
        <v>195</v>
      </c>
      <c r="E115" s="108" t="s">
        <v>198</v>
      </c>
      <c r="F115" s="174" t="s">
        <v>182</v>
      </c>
      <c r="G115" s="244" t="s">
        <v>356</v>
      </c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</row>
    <row r="116" spans="1:20" ht="16.5">
      <c r="A116" s="38">
        <v>1</v>
      </c>
      <c r="B116" s="42" t="s">
        <v>47</v>
      </c>
      <c r="C116" s="38" t="s">
        <v>174</v>
      </c>
      <c r="D116" s="38" t="s">
        <v>173</v>
      </c>
      <c r="E116" s="38">
        <v>2</v>
      </c>
      <c r="F116" s="146">
        <v>800</v>
      </c>
      <c r="G116" s="245">
        <f>F116*0.9</f>
        <v>720</v>
      </c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</row>
    <row r="117" spans="1:20" ht="16.5">
      <c r="A117" s="38">
        <v>2</v>
      </c>
      <c r="B117" s="49" t="s">
        <v>161</v>
      </c>
      <c r="C117" s="38" t="s">
        <v>174</v>
      </c>
      <c r="D117" s="38" t="s">
        <v>173</v>
      </c>
      <c r="E117" s="38">
        <v>2</v>
      </c>
      <c r="F117" s="146">
        <v>800</v>
      </c>
      <c r="G117" s="245">
        <f>F117*0.9</f>
        <v>720</v>
      </c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</row>
    <row r="118" spans="1:20" ht="16.5">
      <c r="A118" s="38">
        <v>3</v>
      </c>
      <c r="B118" s="43" t="s">
        <v>799</v>
      </c>
      <c r="C118" s="38" t="s">
        <v>174</v>
      </c>
      <c r="D118" s="38" t="s">
        <v>173</v>
      </c>
      <c r="E118" s="38">
        <v>2</v>
      </c>
      <c r="F118" s="146">
        <v>1000</v>
      </c>
      <c r="G118" s="337">
        <v>900</v>
      </c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</row>
    <row r="119" spans="1:20" ht="16.5">
      <c r="A119" s="38">
        <v>4</v>
      </c>
      <c r="B119" s="43" t="s">
        <v>109</v>
      </c>
      <c r="C119" s="38" t="s">
        <v>174</v>
      </c>
      <c r="D119" s="38" t="s">
        <v>173</v>
      </c>
      <c r="E119" s="38">
        <v>2</v>
      </c>
      <c r="F119" s="146">
        <v>900</v>
      </c>
      <c r="G119" s="337">
        <f>F119*0.9+10</f>
        <v>820</v>
      </c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</row>
    <row r="120" spans="1:20" ht="16.5">
      <c r="A120" s="38">
        <v>5</v>
      </c>
      <c r="B120" s="43" t="s">
        <v>798</v>
      </c>
      <c r="C120" s="38" t="s">
        <v>174</v>
      </c>
      <c r="D120" s="38" t="s">
        <v>173</v>
      </c>
      <c r="E120" s="38">
        <v>2</v>
      </c>
      <c r="F120" s="146">
        <v>1000</v>
      </c>
      <c r="G120" s="337">
        <v>900</v>
      </c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</row>
    <row r="121" spans="1:20" ht="16.5">
      <c r="A121" s="38">
        <v>6</v>
      </c>
      <c r="B121" s="42" t="s">
        <v>46</v>
      </c>
      <c r="C121" s="38" t="s">
        <v>174</v>
      </c>
      <c r="D121" s="38" t="s">
        <v>173</v>
      </c>
      <c r="E121" s="38">
        <v>2</v>
      </c>
      <c r="F121" s="146">
        <v>900</v>
      </c>
      <c r="G121" s="245">
        <f>F121*0.9+10</f>
        <v>820</v>
      </c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</row>
    <row r="122" spans="1:20" ht="16.5">
      <c r="A122" s="38">
        <v>7</v>
      </c>
      <c r="B122" s="42" t="s">
        <v>83</v>
      </c>
      <c r="C122" s="38" t="s">
        <v>174</v>
      </c>
      <c r="D122" s="38" t="s">
        <v>173</v>
      </c>
      <c r="E122" s="38">
        <v>2</v>
      </c>
      <c r="F122" s="146">
        <v>900</v>
      </c>
      <c r="G122" s="245">
        <f>F122*0.9+10</f>
        <v>820</v>
      </c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</row>
    <row r="123" spans="1:20" ht="16.5">
      <c r="A123" s="38">
        <v>8</v>
      </c>
      <c r="B123" s="42" t="s">
        <v>196</v>
      </c>
      <c r="C123" s="38" t="s">
        <v>197</v>
      </c>
      <c r="D123" s="38" t="s">
        <v>173</v>
      </c>
      <c r="E123" s="38">
        <v>2</v>
      </c>
      <c r="F123" s="146">
        <v>700</v>
      </c>
      <c r="G123" s="245">
        <f>F123*0.9+10</f>
        <v>640</v>
      </c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</row>
    <row r="124" spans="1:20" ht="33">
      <c r="A124" s="38">
        <v>9</v>
      </c>
      <c r="B124" s="41" t="s">
        <v>572</v>
      </c>
      <c r="C124" s="40" t="s">
        <v>175</v>
      </c>
      <c r="D124" s="38" t="s">
        <v>173</v>
      </c>
      <c r="E124" s="75" t="s">
        <v>84</v>
      </c>
      <c r="F124" s="146">
        <v>2500</v>
      </c>
      <c r="G124" s="245">
        <f>F124*0.9+10</f>
        <v>2260</v>
      </c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</row>
    <row r="125" spans="1:20" ht="16.5">
      <c r="A125" s="44"/>
      <c r="B125" s="45"/>
      <c r="C125" s="46"/>
      <c r="D125" s="429" t="s">
        <v>185</v>
      </c>
      <c r="E125" s="430"/>
      <c r="F125" s="224">
        <f>SUM(F116:F124)</f>
        <v>9500</v>
      </c>
      <c r="G125" s="224">
        <f>SUM(G116:G124)</f>
        <v>8600</v>
      </c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</row>
    <row r="126" spans="1:20" ht="16.5">
      <c r="A126" s="37"/>
      <c r="B126" s="37"/>
      <c r="C126" s="37"/>
      <c r="D126" s="37"/>
      <c r="E126" s="37"/>
      <c r="F126" s="221"/>
      <c r="G126" s="221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</row>
    <row r="127" spans="1:20" ht="16.5">
      <c r="A127" s="37"/>
      <c r="B127" s="37"/>
      <c r="C127" s="37"/>
      <c r="D127" s="37"/>
      <c r="E127" s="37"/>
      <c r="F127" s="221"/>
      <c r="G127" s="221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</row>
    <row r="128" spans="1:20" ht="16.5">
      <c r="A128" s="374" t="s">
        <v>188</v>
      </c>
      <c r="B128" s="374"/>
      <c r="C128" s="374"/>
      <c r="D128" s="374"/>
      <c r="E128" s="374"/>
      <c r="F128" s="374"/>
      <c r="G128" s="374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</row>
    <row r="129" spans="1:20" ht="66">
      <c r="A129" s="260" t="s">
        <v>72</v>
      </c>
      <c r="B129" s="173" t="s">
        <v>71</v>
      </c>
      <c r="C129" s="108" t="s">
        <v>70</v>
      </c>
      <c r="D129" s="108" t="s">
        <v>189</v>
      </c>
      <c r="E129" s="108" t="s">
        <v>190</v>
      </c>
      <c r="F129" s="174" t="s">
        <v>182</v>
      </c>
      <c r="G129" s="244" t="s">
        <v>356</v>
      </c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</row>
    <row r="130" spans="1:20" ht="33">
      <c r="A130" s="202">
        <v>1</v>
      </c>
      <c r="B130" s="203" t="s">
        <v>192</v>
      </c>
      <c r="C130" s="202" t="s">
        <v>315</v>
      </c>
      <c r="D130" s="202" t="s">
        <v>173</v>
      </c>
      <c r="E130" s="204">
        <v>2</v>
      </c>
      <c r="F130" s="224">
        <v>800</v>
      </c>
      <c r="G130" s="246">
        <f>F130*0.9</f>
        <v>720</v>
      </c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</row>
    <row r="131" spans="1:20" ht="16.5">
      <c r="A131" s="296">
        <v>2</v>
      </c>
      <c r="B131" s="297" t="s">
        <v>97</v>
      </c>
      <c r="C131" s="296" t="s">
        <v>315</v>
      </c>
      <c r="D131" s="296" t="s">
        <v>173</v>
      </c>
      <c r="E131" s="306">
        <v>2</v>
      </c>
      <c r="F131" s="146">
        <v>500</v>
      </c>
      <c r="G131" s="245">
        <f>F131*0.9+10</f>
        <v>460</v>
      </c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</row>
    <row r="132" spans="1:20" ht="16.5">
      <c r="A132" s="296">
        <v>3</v>
      </c>
      <c r="B132" s="308" t="s">
        <v>111</v>
      </c>
      <c r="C132" s="296" t="s">
        <v>174</v>
      </c>
      <c r="D132" s="296" t="s">
        <v>173</v>
      </c>
      <c r="E132" s="306">
        <v>2</v>
      </c>
      <c r="F132" s="146">
        <v>1000</v>
      </c>
      <c r="G132" s="245">
        <f>F132*0.9</f>
        <v>900</v>
      </c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</row>
    <row r="133" spans="1:20" ht="16.5">
      <c r="A133" s="296">
        <v>4</v>
      </c>
      <c r="B133" s="308" t="s">
        <v>56</v>
      </c>
      <c r="C133" s="296" t="s">
        <v>174</v>
      </c>
      <c r="D133" s="296" t="s">
        <v>173</v>
      </c>
      <c r="E133" s="306">
        <v>2</v>
      </c>
      <c r="F133" s="146">
        <v>1600</v>
      </c>
      <c r="G133" s="245">
        <f>F133*0.9</f>
        <v>1440</v>
      </c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</row>
    <row r="134" spans="1:20" ht="16.5">
      <c r="A134" s="296">
        <v>5</v>
      </c>
      <c r="B134" s="308" t="s">
        <v>55</v>
      </c>
      <c r="C134" s="296" t="s">
        <v>174</v>
      </c>
      <c r="D134" s="296" t="s">
        <v>173</v>
      </c>
      <c r="E134" s="306">
        <v>2</v>
      </c>
      <c r="F134" s="146">
        <v>1600</v>
      </c>
      <c r="G134" s="245">
        <f>F134*0.9</f>
        <v>1440</v>
      </c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</row>
    <row r="135" spans="1:20" ht="33">
      <c r="A135" s="296">
        <v>6</v>
      </c>
      <c r="B135" s="59" t="s">
        <v>113</v>
      </c>
      <c r="C135" s="296" t="s">
        <v>174</v>
      </c>
      <c r="D135" s="296" t="s">
        <v>173</v>
      </c>
      <c r="E135" s="306">
        <v>2</v>
      </c>
      <c r="F135" s="146">
        <v>1100</v>
      </c>
      <c r="G135" s="245">
        <f>F135*0.9+10</f>
        <v>1000</v>
      </c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</row>
    <row r="136" spans="1:20" ht="16.5">
      <c r="A136" s="296">
        <v>7</v>
      </c>
      <c r="B136" s="308" t="s">
        <v>114</v>
      </c>
      <c r="C136" s="296" t="s">
        <v>174</v>
      </c>
      <c r="D136" s="296" t="s">
        <v>173</v>
      </c>
      <c r="E136" s="306">
        <v>2</v>
      </c>
      <c r="F136" s="146">
        <v>2500</v>
      </c>
      <c r="G136" s="245">
        <f>F136*0.9+10</f>
        <v>2260</v>
      </c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</row>
    <row r="137" spans="1:20" ht="16.5">
      <c r="A137" s="296">
        <v>8</v>
      </c>
      <c r="B137" s="308" t="s">
        <v>382</v>
      </c>
      <c r="C137" s="296" t="s">
        <v>174</v>
      </c>
      <c r="D137" s="307" t="s">
        <v>173</v>
      </c>
      <c r="E137" s="306">
        <v>2</v>
      </c>
      <c r="F137" s="146">
        <v>2500</v>
      </c>
      <c r="G137" s="245">
        <f>F137*0.9+10</f>
        <v>2260</v>
      </c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</row>
    <row r="138" spans="1:20" ht="16.5">
      <c r="A138" s="44"/>
      <c r="B138" s="45"/>
      <c r="C138" s="60"/>
      <c r="D138" s="429" t="s">
        <v>185</v>
      </c>
      <c r="E138" s="430"/>
      <c r="F138" s="228">
        <f>SUM(F130:F137)</f>
        <v>11600</v>
      </c>
      <c r="G138" s="228">
        <f>SUM(G130:G137)</f>
        <v>10480</v>
      </c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</row>
    <row r="139" spans="1:20" ht="16.5">
      <c r="A139" s="37"/>
      <c r="B139" s="37"/>
      <c r="C139" s="37"/>
      <c r="D139" s="37"/>
      <c r="E139" s="37"/>
      <c r="F139" s="221"/>
      <c r="G139" s="221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</row>
    <row r="140" spans="1:20" ht="16.5">
      <c r="A140" s="37"/>
      <c r="B140" s="37"/>
      <c r="C140" s="37"/>
      <c r="D140" s="37"/>
      <c r="E140" s="37"/>
      <c r="F140" s="221"/>
      <c r="G140" s="221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</row>
    <row r="141" spans="1:20" ht="16.5">
      <c r="A141" s="374" t="s">
        <v>181</v>
      </c>
      <c r="B141" s="374"/>
      <c r="C141" s="374"/>
      <c r="D141" s="374"/>
      <c r="E141" s="374"/>
      <c r="F141" s="374"/>
      <c r="G141" s="374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</row>
    <row r="142" spans="1:20" ht="66">
      <c r="A142" s="260" t="s">
        <v>72</v>
      </c>
      <c r="B142" s="173" t="s">
        <v>71</v>
      </c>
      <c r="C142" s="108" t="s">
        <v>70</v>
      </c>
      <c r="D142" s="108" t="s">
        <v>184</v>
      </c>
      <c r="E142" s="108" t="s">
        <v>183</v>
      </c>
      <c r="F142" s="174" t="s">
        <v>182</v>
      </c>
      <c r="G142" s="244" t="s">
        <v>356</v>
      </c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</row>
    <row r="143" spans="1:20" ht="16.5">
      <c r="A143" s="50">
        <v>1</v>
      </c>
      <c r="B143" s="49" t="s">
        <v>37</v>
      </c>
      <c r="C143" s="50" t="s">
        <v>174</v>
      </c>
      <c r="D143" s="50" t="s">
        <v>173</v>
      </c>
      <c r="E143" s="62">
        <v>2</v>
      </c>
      <c r="F143" s="146">
        <v>3900</v>
      </c>
      <c r="G143" s="146">
        <v>3520</v>
      </c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</row>
    <row r="144" spans="1:20" ht="16.5">
      <c r="A144" s="202">
        <v>2</v>
      </c>
      <c r="B144" s="205" t="s">
        <v>36</v>
      </c>
      <c r="C144" s="83" t="s">
        <v>174</v>
      </c>
      <c r="D144" s="83" t="s">
        <v>173</v>
      </c>
      <c r="E144" s="61">
        <v>2</v>
      </c>
      <c r="F144" s="224">
        <v>3500</v>
      </c>
      <c r="G144" s="224">
        <v>3160</v>
      </c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</row>
    <row r="145" spans="1:20" ht="16.5">
      <c r="A145" s="296">
        <v>3</v>
      </c>
      <c r="B145" s="300" t="s">
        <v>45</v>
      </c>
      <c r="C145" s="296" t="s">
        <v>174</v>
      </c>
      <c r="D145" s="50" t="s">
        <v>173</v>
      </c>
      <c r="E145" s="62">
        <v>2</v>
      </c>
      <c r="F145" s="156">
        <v>3800</v>
      </c>
      <c r="G145" s="156">
        <f>F145*0.9</f>
        <v>3420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</row>
    <row r="146" spans="1:20" ht="16.5">
      <c r="A146" s="296">
        <v>4</v>
      </c>
      <c r="B146" s="297" t="s">
        <v>186</v>
      </c>
      <c r="C146" s="296" t="s">
        <v>174</v>
      </c>
      <c r="D146" s="50" t="s">
        <v>173</v>
      </c>
      <c r="E146" s="62">
        <v>2</v>
      </c>
      <c r="F146" s="156">
        <v>900</v>
      </c>
      <c r="G146" s="156">
        <f>F146*0.9</f>
        <v>810</v>
      </c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</row>
    <row r="147" spans="1:20" ht="16.5">
      <c r="A147" s="296">
        <v>5</v>
      </c>
      <c r="B147" s="49" t="s">
        <v>110</v>
      </c>
      <c r="C147" s="296" t="s">
        <v>174</v>
      </c>
      <c r="D147" s="50" t="s">
        <v>173</v>
      </c>
      <c r="E147" s="62">
        <v>2</v>
      </c>
      <c r="F147" s="156">
        <v>900</v>
      </c>
      <c r="G147" s="156">
        <f>F147*0.9</f>
        <v>810</v>
      </c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</row>
    <row r="148" spans="1:20" ht="16.5">
      <c r="A148" s="296">
        <v>6</v>
      </c>
      <c r="B148" s="43" t="s">
        <v>802</v>
      </c>
      <c r="C148" s="296" t="s">
        <v>174</v>
      </c>
      <c r="D148" s="50" t="s">
        <v>173</v>
      </c>
      <c r="E148" s="62">
        <v>2</v>
      </c>
      <c r="F148" s="156">
        <v>1700</v>
      </c>
      <c r="G148" s="156">
        <v>1520</v>
      </c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</row>
    <row r="149" spans="1:20" ht="16.5">
      <c r="A149" s="44"/>
      <c r="B149" s="45"/>
      <c r="C149" s="46"/>
      <c r="D149" s="427" t="s">
        <v>185</v>
      </c>
      <c r="E149" s="428"/>
      <c r="F149" s="228">
        <f>SUM(F143:F148)</f>
        <v>14700</v>
      </c>
      <c r="G149" s="228">
        <f>SUM(G143:G148)</f>
        <v>13240</v>
      </c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</row>
    <row r="150" spans="1:20" ht="16.5">
      <c r="A150" s="37"/>
      <c r="B150" s="37"/>
      <c r="C150" s="37"/>
      <c r="D150" s="37"/>
      <c r="E150" s="37"/>
      <c r="F150" s="221"/>
      <c r="G150" s="221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</row>
    <row r="151" spans="1:20" ht="16.5">
      <c r="A151" s="37"/>
      <c r="B151" s="37"/>
      <c r="C151" s="37"/>
      <c r="D151" s="37"/>
      <c r="E151" s="37"/>
      <c r="F151" s="221"/>
      <c r="G151" s="221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</row>
    <row r="152" spans="1:20" ht="16.5">
      <c r="A152" s="441" t="s">
        <v>316</v>
      </c>
      <c r="B152" s="441"/>
      <c r="C152" s="441"/>
      <c r="D152" s="441"/>
      <c r="E152" s="441"/>
      <c r="F152" s="441"/>
      <c r="G152" s="441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</row>
    <row r="153" spans="1:20" ht="66">
      <c r="A153" s="206" t="s">
        <v>72</v>
      </c>
      <c r="B153" s="207" t="s">
        <v>71</v>
      </c>
      <c r="C153" s="208" t="s">
        <v>70</v>
      </c>
      <c r="D153" s="108" t="s">
        <v>184</v>
      </c>
      <c r="E153" s="108" t="s">
        <v>183</v>
      </c>
      <c r="F153" s="174" t="s">
        <v>182</v>
      </c>
      <c r="G153" s="244" t="s">
        <v>356</v>
      </c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</row>
    <row r="154" spans="1:20" ht="16.5">
      <c r="A154" s="47">
        <v>1</v>
      </c>
      <c r="B154" s="63" t="s">
        <v>30</v>
      </c>
      <c r="C154" s="50" t="s">
        <v>174</v>
      </c>
      <c r="D154" s="38" t="s">
        <v>176</v>
      </c>
      <c r="E154" s="64" t="s">
        <v>7</v>
      </c>
      <c r="F154" s="146">
        <v>1700</v>
      </c>
      <c r="G154" s="245">
        <f>F154*0.9+10</f>
        <v>1540</v>
      </c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</row>
    <row r="155" spans="1:20" ht="16.5">
      <c r="A155" s="47">
        <v>2</v>
      </c>
      <c r="B155" s="63" t="s">
        <v>29</v>
      </c>
      <c r="C155" s="50" t="s">
        <v>174</v>
      </c>
      <c r="D155" s="38" t="s">
        <v>176</v>
      </c>
      <c r="E155" s="64" t="s">
        <v>7</v>
      </c>
      <c r="F155" s="146">
        <v>1400</v>
      </c>
      <c r="G155" s="245">
        <f t="shared" ref="G155:G162" si="1">F155*0.9</f>
        <v>1260</v>
      </c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</row>
    <row r="156" spans="1:20" ht="16.5">
      <c r="A156" s="47">
        <v>3</v>
      </c>
      <c r="B156" s="63" t="s">
        <v>457</v>
      </c>
      <c r="C156" s="50" t="s">
        <v>174</v>
      </c>
      <c r="D156" s="38" t="s">
        <v>176</v>
      </c>
      <c r="E156" s="64" t="s">
        <v>353</v>
      </c>
      <c r="F156" s="146">
        <v>1400</v>
      </c>
      <c r="G156" s="245">
        <f t="shared" si="1"/>
        <v>1260</v>
      </c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</row>
    <row r="157" spans="1:20" ht="16.5">
      <c r="A157" s="47">
        <v>4</v>
      </c>
      <c r="B157" s="63" t="s">
        <v>92</v>
      </c>
      <c r="C157" s="50" t="s">
        <v>174</v>
      </c>
      <c r="D157" s="38" t="s">
        <v>176</v>
      </c>
      <c r="E157" s="64" t="s">
        <v>7</v>
      </c>
      <c r="F157" s="146">
        <v>1400</v>
      </c>
      <c r="G157" s="245">
        <f t="shared" si="1"/>
        <v>1260</v>
      </c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</row>
    <row r="158" spans="1:20" ht="16.5">
      <c r="A158" s="47">
        <v>5</v>
      </c>
      <c r="B158" s="63" t="s">
        <v>28</v>
      </c>
      <c r="C158" s="50" t="s">
        <v>174</v>
      </c>
      <c r="D158" s="38" t="s">
        <v>176</v>
      </c>
      <c r="E158" s="64" t="s">
        <v>7</v>
      </c>
      <c r="F158" s="146">
        <v>1400</v>
      </c>
      <c r="G158" s="245">
        <f t="shared" si="1"/>
        <v>1260</v>
      </c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</row>
    <row r="159" spans="1:20" ht="16.5">
      <c r="A159" s="47">
        <v>6</v>
      </c>
      <c r="B159" s="63" t="s">
        <v>93</v>
      </c>
      <c r="C159" s="50" t="s">
        <v>174</v>
      </c>
      <c r="D159" s="38" t="s">
        <v>176</v>
      </c>
      <c r="E159" s="64" t="s">
        <v>7</v>
      </c>
      <c r="F159" s="146">
        <v>1400</v>
      </c>
      <c r="G159" s="245">
        <f t="shared" si="1"/>
        <v>1260</v>
      </c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</row>
    <row r="160" spans="1:20" ht="16.5">
      <c r="A160" s="47">
        <v>7</v>
      </c>
      <c r="B160" s="63" t="s">
        <v>27</v>
      </c>
      <c r="C160" s="50" t="s">
        <v>174</v>
      </c>
      <c r="D160" s="38" t="s">
        <v>176</v>
      </c>
      <c r="E160" s="64" t="s">
        <v>7</v>
      </c>
      <c r="F160" s="146">
        <v>1400</v>
      </c>
      <c r="G160" s="245">
        <f t="shared" si="1"/>
        <v>1260</v>
      </c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</row>
    <row r="161" spans="1:20" ht="16.5">
      <c r="A161" s="47">
        <v>8</v>
      </c>
      <c r="B161" s="63" t="s">
        <v>94</v>
      </c>
      <c r="C161" s="50" t="s">
        <v>174</v>
      </c>
      <c r="D161" s="38" t="s">
        <v>176</v>
      </c>
      <c r="E161" s="64" t="s">
        <v>7</v>
      </c>
      <c r="F161" s="146">
        <v>1400</v>
      </c>
      <c r="G161" s="245">
        <f t="shared" si="1"/>
        <v>1260</v>
      </c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</row>
    <row r="162" spans="1:20" ht="16.5">
      <c r="A162" s="38">
        <v>9</v>
      </c>
      <c r="B162" s="63" t="s">
        <v>95</v>
      </c>
      <c r="C162" s="50" t="s">
        <v>174</v>
      </c>
      <c r="D162" s="38" t="s">
        <v>176</v>
      </c>
      <c r="E162" s="64" t="s">
        <v>7</v>
      </c>
      <c r="F162" s="146">
        <v>1400</v>
      </c>
      <c r="G162" s="245">
        <f t="shared" si="1"/>
        <v>1260</v>
      </c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</row>
    <row r="163" spans="1:20" ht="16.5">
      <c r="A163" s="52"/>
      <c r="B163" s="53"/>
      <c r="C163" s="54"/>
      <c r="D163" s="427" t="s">
        <v>185</v>
      </c>
      <c r="E163" s="428"/>
      <c r="F163" s="228">
        <f>SUM(F154:F162)</f>
        <v>12900</v>
      </c>
      <c r="G163" s="228">
        <f>SUM(G154:G162)</f>
        <v>11620</v>
      </c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</row>
    <row r="164" spans="1:20" ht="16.5">
      <c r="A164" s="37"/>
      <c r="B164" s="37"/>
      <c r="C164" s="37"/>
      <c r="D164" s="37"/>
      <c r="E164" s="37"/>
      <c r="F164" s="221"/>
      <c r="G164" s="221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</row>
    <row r="165" spans="1:20" ht="16.5">
      <c r="A165" s="37"/>
      <c r="B165" s="37"/>
      <c r="C165" s="37"/>
      <c r="D165" s="37"/>
      <c r="E165" s="37"/>
      <c r="F165" s="221"/>
      <c r="G165" s="221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</row>
    <row r="166" spans="1:20" ht="16.5">
      <c r="A166" s="441" t="s">
        <v>812</v>
      </c>
      <c r="B166" s="441"/>
      <c r="C166" s="441"/>
      <c r="D166" s="441"/>
      <c r="E166" s="441"/>
      <c r="F166" s="441"/>
      <c r="G166" s="441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</row>
    <row r="167" spans="1:20" ht="66">
      <c r="A167" s="206" t="s">
        <v>72</v>
      </c>
      <c r="B167" s="207" t="s">
        <v>71</v>
      </c>
      <c r="C167" s="208" t="s">
        <v>70</v>
      </c>
      <c r="D167" s="108" t="s">
        <v>184</v>
      </c>
      <c r="E167" s="108" t="s">
        <v>183</v>
      </c>
      <c r="F167" s="174" t="s">
        <v>182</v>
      </c>
      <c r="G167" s="244" t="s">
        <v>356</v>
      </c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</row>
    <row r="168" spans="1:20" ht="33">
      <c r="A168" s="47">
        <v>1</v>
      </c>
      <c r="B168" s="49" t="s">
        <v>96</v>
      </c>
      <c r="C168" s="50" t="s">
        <v>315</v>
      </c>
      <c r="D168" s="210" t="s">
        <v>173</v>
      </c>
      <c r="E168" s="87">
        <v>3</v>
      </c>
      <c r="F168" s="146">
        <v>800</v>
      </c>
      <c r="G168" s="337">
        <f>F168*0.9</f>
        <v>720</v>
      </c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</row>
    <row r="169" spans="1:20" ht="66">
      <c r="A169" s="65">
        <v>2</v>
      </c>
      <c r="B169" s="43" t="s">
        <v>813</v>
      </c>
      <c r="C169" s="202" t="s">
        <v>315</v>
      </c>
      <c r="D169" s="66" t="s">
        <v>173</v>
      </c>
      <c r="E169" s="209">
        <v>3</v>
      </c>
      <c r="F169" s="224">
        <v>1200</v>
      </c>
      <c r="G169" s="337">
        <f t="shared" ref="G169:G184" si="2">F169*0.9</f>
        <v>1080</v>
      </c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</row>
    <row r="170" spans="1:20" ht="16.5">
      <c r="A170" s="47">
        <v>3</v>
      </c>
      <c r="B170" s="63" t="s">
        <v>77</v>
      </c>
      <c r="C170" s="296" t="s">
        <v>174</v>
      </c>
      <c r="D170" s="66" t="s">
        <v>173</v>
      </c>
      <c r="E170" s="303">
        <v>3</v>
      </c>
      <c r="F170" s="228">
        <v>840</v>
      </c>
      <c r="G170" s="337">
        <f>F170*0.9+4</f>
        <v>760</v>
      </c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</row>
    <row r="171" spans="1:20" ht="16.5">
      <c r="A171" s="47">
        <v>4</v>
      </c>
      <c r="B171" s="63" t="s">
        <v>78</v>
      </c>
      <c r="C171" s="296" t="s">
        <v>174</v>
      </c>
      <c r="D171" s="66" t="s">
        <v>173</v>
      </c>
      <c r="E171" s="303">
        <v>3</v>
      </c>
      <c r="F171" s="228">
        <v>840</v>
      </c>
      <c r="G171" s="337">
        <f>F171*0.9+4</f>
        <v>760</v>
      </c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</row>
    <row r="172" spans="1:20" ht="16.5">
      <c r="A172" s="47">
        <v>5</v>
      </c>
      <c r="B172" s="49" t="s">
        <v>103</v>
      </c>
      <c r="C172" s="296" t="s">
        <v>174</v>
      </c>
      <c r="D172" s="66" t="s">
        <v>173</v>
      </c>
      <c r="E172" s="303">
        <v>3</v>
      </c>
      <c r="F172" s="228">
        <v>800</v>
      </c>
      <c r="G172" s="337">
        <f t="shared" si="2"/>
        <v>720</v>
      </c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</row>
    <row r="173" spans="1:20" ht="16.5">
      <c r="A173" s="47">
        <v>6</v>
      </c>
      <c r="B173" s="49" t="s">
        <v>104</v>
      </c>
      <c r="C173" s="296" t="s">
        <v>174</v>
      </c>
      <c r="D173" s="66" t="s">
        <v>173</v>
      </c>
      <c r="E173" s="303">
        <v>3</v>
      </c>
      <c r="F173" s="228">
        <v>800</v>
      </c>
      <c r="G173" s="337">
        <f t="shared" si="2"/>
        <v>720</v>
      </c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</row>
    <row r="174" spans="1:20" ht="16.5">
      <c r="A174" s="47">
        <v>7</v>
      </c>
      <c r="B174" s="49" t="s">
        <v>102</v>
      </c>
      <c r="C174" s="296" t="s">
        <v>174</v>
      </c>
      <c r="D174" s="66" t="s">
        <v>173</v>
      </c>
      <c r="E174" s="303">
        <v>3</v>
      </c>
      <c r="F174" s="228">
        <v>800</v>
      </c>
      <c r="G174" s="337">
        <f t="shared" si="2"/>
        <v>720</v>
      </c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</row>
    <row r="175" spans="1:20" ht="16.5">
      <c r="A175" s="47">
        <v>8</v>
      </c>
      <c r="B175" s="49" t="s">
        <v>161</v>
      </c>
      <c r="C175" s="296" t="s">
        <v>174</v>
      </c>
      <c r="D175" s="66" t="s">
        <v>173</v>
      </c>
      <c r="E175" s="303">
        <v>3</v>
      </c>
      <c r="F175" s="228">
        <v>800</v>
      </c>
      <c r="G175" s="337">
        <f t="shared" si="2"/>
        <v>720</v>
      </c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</row>
    <row r="176" spans="1:20" ht="16.5">
      <c r="A176" s="47">
        <v>9</v>
      </c>
      <c r="B176" s="63" t="s">
        <v>47</v>
      </c>
      <c r="C176" s="296" t="s">
        <v>174</v>
      </c>
      <c r="D176" s="66" t="s">
        <v>173</v>
      </c>
      <c r="E176" s="303">
        <v>3</v>
      </c>
      <c r="F176" s="228">
        <v>800</v>
      </c>
      <c r="G176" s="337">
        <f t="shared" si="2"/>
        <v>720</v>
      </c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</row>
    <row r="177" spans="1:20" ht="16.5">
      <c r="A177" s="47">
        <v>10</v>
      </c>
      <c r="B177" s="49" t="s">
        <v>106</v>
      </c>
      <c r="C177" s="296" t="s">
        <v>174</v>
      </c>
      <c r="D177" s="66" t="s">
        <v>173</v>
      </c>
      <c r="E177" s="303">
        <v>3</v>
      </c>
      <c r="F177" s="228">
        <v>800</v>
      </c>
      <c r="G177" s="337">
        <f t="shared" si="2"/>
        <v>720</v>
      </c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</row>
    <row r="178" spans="1:20" ht="16.5">
      <c r="A178" s="47">
        <v>11</v>
      </c>
      <c r="B178" s="63" t="s">
        <v>33</v>
      </c>
      <c r="C178" s="304" t="s">
        <v>278</v>
      </c>
      <c r="D178" s="66" t="s">
        <v>173</v>
      </c>
      <c r="E178" s="303">
        <v>3</v>
      </c>
      <c r="F178" s="228">
        <v>760</v>
      </c>
      <c r="G178" s="337">
        <f>F178*0.9+16</f>
        <v>700</v>
      </c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</row>
    <row r="179" spans="1:20" ht="16.5">
      <c r="A179" s="47">
        <v>12</v>
      </c>
      <c r="B179" s="63" t="s">
        <v>32</v>
      </c>
      <c r="C179" s="304" t="s">
        <v>278</v>
      </c>
      <c r="D179" s="66" t="s">
        <v>173</v>
      </c>
      <c r="E179" s="303">
        <v>3</v>
      </c>
      <c r="F179" s="228">
        <v>760</v>
      </c>
      <c r="G179" s="337">
        <f>F179*0.9+16</f>
        <v>700</v>
      </c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</row>
    <row r="180" spans="1:20" ht="16.5">
      <c r="A180" s="47">
        <v>13</v>
      </c>
      <c r="B180" s="63" t="s">
        <v>31</v>
      </c>
      <c r="C180" s="304" t="s">
        <v>278</v>
      </c>
      <c r="D180" s="66" t="s">
        <v>173</v>
      </c>
      <c r="E180" s="303">
        <v>3</v>
      </c>
      <c r="F180" s="228">
        <v>760</v>
      </c>
      <c r="G180" s="337">
        <f>F180*0.9+16</f>
        <v>700</v>
      </c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</row>
    <row r="181" spans="1:20" ht="16.5">
      <c r="A181" s="47">
        <v>14</v>
      </c>
      <c r="B181" s="305" t="s">
        <v>324</v>
      </c>
      <c r="C181" s="304" t="s">
        <v>278</v>
      </c>
      <c r="D181" s="66" t="s">
        <v>173</v>
      </c>
      <c r="E181" s="303">
        <v>3</v>
      </c>
      <c r="F181" s="228">
        <v>760</v>
      </c>
      <c r="G181" s="337">
        <f>F181*0.9+16</f>
        <v>700</v>
      </c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</row>
    <row r="182" spans="1:20" ht="16.5">
      <c r="A182" s="47">
        <v>15</v>
      </c>
      <c r="B182" s="67" t="s">
        <v>163</v>
      </c>
      <c r="C182" s="296" t="s">
        <v>174</v>
      </c>
      <c r="D182" s="66" t="s">
        <v>173</v>
      </c>
      <c r="E182" s="303">
        <v>3</v>
      </c>
      <c r="F182" s="228">
        <v>2100</v>
      </c>
      <c r="G182" s="337">
        <f>F182*0.9+10</f>
        <v>1900</v>
      </c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</row>
    <row r="183" spans="1:20" ht="82.5">
      <c r="A183" s="47">
        <v>16</v>
      </c>
      <c r="B183" s="362" t="s">
        <v>810</v>
      </c>
      <c r="C183" s="296" t="s">
        <v>174</v>
      </c>
      <c r="D183" s="66" t="s">
        <v>173</v>
      </c>
      <c r="E183" s="303">
        <v>3</v>
      </c>
      <c r="F183" s="228">
        <v>2500</v>
      </c>
      <c r="G183" s="337">
        <v>2000</v>
      </c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</row>
    <row r="184" spans="1:20" ht="16.5">
      <c r="A184" s="47">
        <v>17</v>
      </c>
      <c r="B184" s="63" t="s">
        <v>320</v>
      </c>
      <c r="C184" s="296" t="s">
        <v>174</v>
      </c>
      <c r="D184" s="66" t="s">
        <v>173</v>
      </c>
      <c r="E184" s="303">
        <v>3</v>
      </c>
      <c r="F184" s="228">
        <v>3200</v>
      </c>
      <c r="G184" s="337">
        <f t="shared" si="2"/>
        <v>2880</v>
      </c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</row>
    <row r="185" spans="1:20" ht="33">
      <c r="A185" s="47">
        <v>18</v>
      </c>
      <c r="B185" s="297" t="s">
        <v>153</v>
      </c>
      <c r="C185" s="296" t="s">
        <v>174</v>
      </c>
      <c r="D185" s="66" t="s">
        <v>173</v>
      </c>
      <c r="E185" s="303">
        <v>3</v>
      </c>
      <c r="F185" s="228">
        <v>2700</v>
      </c>
      <c r="G185" s="337">
        <f>F185*0.9+10</f>
        <v>2440</v>
      </c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</row>
    <row r="186" spans="1:20" ht="16.5">
      <c r="A186" s="37"/>
      <c r="B186" s="45"/>
      <c r="C186" s="46"/>
      <c r="D186" s="429" t="s">
        <v>185</v>
      </c>
      <c r="E186" s="430"/>
      <c r="F186" s="228">
        <f>SUM(F168:F185)</f>
        <v>22020</v>
      </c>
      <c r="G186" s="228">
        <f>SUM(G168:G185)</f>
        <v>19660</v>
      </c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</row>
    <row r="187" spans="1:20" ht="16.5">
      <c r="A187" s="37"/>
      <c r="B187" s="37"/>
      <c r="C187" s="37"/>
      <c r="D187" s="37"/>
      <c r="E187" s="37"/>
      <c r="F187" s="221"/>
      <c r="G187" s="221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</row>
    <row r="188" spans="1:20" ht="16.5">
      <c r="A188" s="37"/>
      <c r="B188" s="37"/>
      <c r="C188" s="37"/>
      <c r="D188" s="37"/>
      <c r="E188" s="37"/>
      <c r="F188" s="221"/>
      <c r="G188" s="221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</row>
    <row r="189" spans="1:20" ht="16.5">
      <c r="A189" s="441" t="s">
        <v>331</v>
      </c>
      <c r="B189" s="441"/>
      <c r="C189" s="441"/>
      <c r="D189" s="441"/>
      <c r="E189" s="441"/>
      <c r="F189" s="441"/>
      <c r="G189" s="441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</row>
    <row r="190" spans="1:20" ht="66">
      <c r="A190" s="206" t="s">
        <v>72</v>
      </c>
      <c r="B190" s="207" t="s">
        <v>71</v>
      </c>
      <c r="C190" s="208" t="s">
        <v>70</v>
      </c>
      <c r="D190" s="108" t="s">
        <v>184</v>
      </c>
      <c r="E190" s="108" t="s">
        <v>183</v>
      </c>
      <c r="F190" s="174" t="s">
        <v>182</v>
      </c>
      <c r="G190" s="244" t="s">
        <v>356</v>
      </c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</row>
    <row r="191" spans="1:20" ht="16.5">
      <c r="A191" s="72">
        <v>1</v>
      </c>
      <c r="B191" s="73" t="s">
        <v>73</v>
      </c>
      <c r="C191" s="50" t="s">
        <v>174</v>
      </c>
      <c r="D191" s="74" t="s">
        <v>176</v>
      </c>
      <c r="E191" s="75">
        <v>7</v>
      </c>
      <c r="F191" s="146">
        <v>1600</v>
      </c>
      <c r="G191" s="146">
        <f>F191*0.9</f>
        <v>1440</v>
      </c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</row>
    <row r="192" spans="1:20" ht="16.5">
      <c r="A192" s="72">
        <v>2</v>
      </c>
      <c r="B192" s="73" t="s">
        <v>26</v>
      </c>
      <c r="C192" s="50" t="s">
        <v>174</v>
      </c>
      <c r="D192" s="74" t="s">
        <v>176</v>
      </c>
      <c r="E192" s="75">
        <v>2</v>
      </c>
      <c r="F192" s="146">
        <v>1400</v>
      </c>
      <c r="G192" s="146">
        <v>1140</v>
      </c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</row>
    <row r="193" spans="1:20" ht="16.5">
      <c r="A193" s="72">
        <v>3</v>
      </c>
      <c r="B193" s="73" t="s">
        <v>25</v>
      </c>
      <c r="C193" s="50" t="s">
        <v>174</v>
      </c>
      <c r="D193" s="74" t="s">
        <v>176</v>
      </c>
      <c r="E193" s="75">
        <v>2</v>
      </c>
      <c r="F193" s="146">
        <v>1400</v>
      </c>
      <c r="G193" s="146">
        <v>1140</v>
      </c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</row>
    <row r="194" spans="1:20" ht="16.5">
      <c r="A194" s="68">
        <v>4</v>
      </c>
      <c r="B194" s="69" t="s">
        <v>74</v>
      </c>
      <c r="C194" s="202" t="s">
        <v>174</v>
      </c>
      <c r="D194" s="70" t="s">
        <v>176</v>
      </c>
      <c r="E194" s="71">
        <v>7</v>
      </c>
      <c r="F194" s="224">
        <v>1400</v>
      </c>
      <c r="G194" s="224">
        <f>F194*0.9</f>
        <v>1260</v>
      </c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</row>
    <row r="195" spans="1:20" ht="16.5">
      <c r="A195" s="72">
        <v>5</v>
      </c>
      <c r="B195" s="73" t="s">
        <v>24</v>
      </c>
      <c r="C195" s="296" t="s">
        <v>174</v>
      </c>
      <c r="D195" s="74" t="s">
        <v>176</v>
      </c>
      <c r="E195" s="75">
        <v>2</v>
      </c>
      <c r="F195" s="146">
        <v>1400</v>
      </c>
      <c r="G195" s="146">
        <v>1140</v>
      </c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</row>
    <row r="196" spans="1:20" ht="16.5">
      <c r="A196" s="72">
        <v>6</v>
      </c>
      <c r="B196" s="73" t="s">
        <v>23</v>
      </c>
      <c r="C196" s="296" t="s">
        <v>174</v>
      </c>
      <c r="D196" s="74" t="s">
        <v>176</v>
      </c>
      <c r="E196" s="75">
        <v>2</v>
      </c>
      <c r="F196" s="146">
        <v>1400</v>
      </c>
      <c r="G196" s="146">
        <v>1140</v>
      </c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</row>
    <row r="197" spans="1:20" ht="16.5">
      <c r="A197" s="72">
        <v>7</v>
      </c>
      <c r="B197" s="73" t="s">
        <v>22</v>
      </c>
      <c r="C197" s="296" t="s">
        <v>174</v>
      </c>
      <c r="D197" s="74" t="s">
        <v>176</v>
      </c>
      <c r="E197" s="75">
        <v>2</v>
      </c>
      <c r="F197" s="146">
        <v>1400</v>
      </c>
      <c r="G197" s="146">
        <v>1140</v>
      </c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</row>
    <row r="198" spans="1:20" ht="16.5">
      <c r="A198" s="72">
        <v>8</v>
      </c>
      <c r="B198" s="73" t="s">
        <v>21</v>
      </c>
      <c r="C198" s="296" t="s">
        <v>174</v>
      </c>
      <c r="D198" s="74" t="s">
        <v>176</v>
      </c>
      <c r="E198" s="75">
        <v>2</v>
      </c>
      <c r="F198" s="146">
        <v>1400</v>
      </c>
      <c r="G198" s="146">
        <v>1140</v>
      </c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</row>
    <row r="199" spans="1:20" ht="16.5">
      <c r="A199" s="72">
        <v>9</v>
      </c>
      <c r="B199" s="73" t="s">
        <v>354</v>
      </c>
      <c r="C199" s="296" t="s">
        <v>174</v>
      </c>
      <c r="D199" s="74" t="s">
        <v>176</v>
      </c>
      <c r="E199" s="75">
        <v>2</v>
      </c>
      <c r="F199" s="146">
        <v>1400</v>
      </c>
      <c r="G199" s="146">
        <v>1140</v>
      </c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</row>
    <row r="200" spans="1:20" ht="16.5">
      <c r="A200" s="72">
        <v>10</v>
      </c>
      <c r="B200" s="73" t="s">
        <v>20</v>
      </c>
      <c r="C200" s="296" t="s">
        <v>174</v>
      </c>
      <c r="D200" s="74" t="s">
        <v>176</v>
      </c>
      <c r="E200" s="75">
        <v>2</v>
      </c>
      <c r="F200" s="146">
        <v>1400</v>
      </c>
      <c r="G200" s="146">
        <v>1140</v>
      </c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</row>
    <row r="201" spans="1:20" ht="16.5">
      <c r="A201" s="72">
        <v>11</v>
      </c>
      <c r="B201" s="73" t="s">
        <v>19</v>
      </c>
      <c r="C201" s="296" t="s">
        <v>174</v>
      </c>
      <c r="D201" s="74" t="s">
        <v>176</v>
      </c>
      <c r="E201" s="75">
        <v>2</v>
      </c>
      <c r="F201" s="146">
        <v>1400</v>
      </c>
      <c r="G201" s="146">
        <v>1140</v>
      </c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</row>
    <row r="202" spans="1:20" ht="16.5">
      <c r="A202" s="72">
        <v>12</v>
      </c>
      <c r="B202" s="76" t="s">
        <v>264</v>
      </c>
      <c r="C202" s="296" t="s">
        <v>174</v>
      </c>
      <c r="D202" s="74" t="s">
        <v>176</v>
      </c>
      <c r="E202" s="75">
        <v>2</v>
      </c>
      <c r="F202" s="146">
        <v>1400</v>
      </c>
      <c r="G202" s="146">
        <v>1140</v>
      </c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</row>
    <row r="203" spans="1:20" ht="16.5">
      <c r="A203" s="37"/>
      <c r="B203" s="45"/>
      <c r="C203" s="46"/>
      <c r="D203" s="427" t="s">
        <v>185</v>
      </c>
      <c r="E203" s="428"/>
      <c r="F203" s="228">
        <f>SUM(F191:F202)</f>
        <v>17000</v>
      </c>
      <c r="G203" s="228">
        <f>SUM(G191:G202)</f>
        <v>14100</v>
      </c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</row>
    <row r="204" spans="1:20" ht="16.5">
      <c r="A204" s="37"/>
      <c r="B204" s="37"/>
      <c r="C204" s="37"/>
      <c r="D204" s="37"/>
      <c r="E204" s="37"/>
      <c r="F204" s="221"/>
      <c r="G204" s="221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</row>
    <row r="205" spans="1:20" ht="16.5">
      <c r="A205" s="37"/>
      <c r="B205" s="37"/>
      <c r="C205" s="37"/>
      <c r="D205" s="37"/>
      <c r="E205" s="37"/>
      <c r="F205" s="221"/>
      <c r="G205" s="221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</row>
    <row r="206" spans="1:20" ht="16.5">
      <c r="A206" s="441" t="s">
        <v>418</v>
      </c>
      <c r="B206" s="441"/>
      <c r="C206" s="441"/>
      <c r="D206" s="441"/>
      <c r="E206" s="441"/>
      <c r="F206" s="441"/>
      <c r="G206" s="441"/>
      <c r="H206" s="37"/>
      <c r="P206" s="37"/>
      <c r="Q206" s="37"/>
      <c r="R206" s="37"/>
      <c r="S206" s="37"/>
      <c r="T206" s="37"/>
    </row>
    <row r="207" spans="1:20" ht="66">
      <c r="A207" s="206" t="s">
        <v>72</v>
      </c>
      <c r="B207" s="207" t="s">
        <v>71</v>
      </c>
      <c r="C207" s="208" t="s">
        <v>70</v>
      </c>
      <c r="D207" s="108" t="s">
        <v>184</v>
      </c>
      <c r="E207" s="108" t="s">
        <v>183</v>
      </c>
      <c r="F207" s="174" t="s">
        <v>182</v>
      </c>
      <c r="G207" s="244" t="s">
        <v>356</v>
      </c>
      <c r="H207" s="37"/>
      <c r="P207" s="37"/>
      <c r="Q207" s="37"/>
      <c r="R207" s="37"/>
      <c r="S207" s="37"/>
      <c r="T207" s="37"/>
    </row>
    <row r="208" spans="1:20" ht="16.5">
      <c r="A208" s="72">
        <v>1</v>
      </c>
      <c r="B208" s="77" t="s">
        <v>15</v>
      </c>
      <c r="C208" s="78" t="s">
        <v>270</v>
      </c>
      <c r="D208" s="79" t="s">
        <v>194</v>
      </c>
      <c r="E208" s="80" t="s">
        <v>7</v>
      </c>
      <c r="F208" s="146">
        <v>1800</v>
      </c>
      <c r="G208" s="245">
        <f t="shared" ref="G208:G214" si="3">F208*0.9</f>
        <v>1620</v>
      </c>
      <c r="H208" s="37"/>
      <c r="P208" s="37"/>
      <c r="Q208" s="37"/>
      <c r="R208" s="37"/>
      <c r="S208" s="37"/>
      <c r="T208" s="37"/>
    </row>
    <row r="209" spans="1:20" ht="16.5">
      <c r="A209" s="72">
        <v>2</v>
      </c>
      <c r="B209" s="77" t="s">
        <v>14</v>
      </c>
      <c r="C209" s="78" t="s">
        <v>270</v>
      </c>
      <c r="D209" s="79" t="s">
        <v>194</v>
      </c>
      <c r="E209" s="80" t="s">
        <v>7</v>
      </c>
      <c r="F209" s="146">
        <v>1800</v>
      </c>
      <c r="G209" s="245">
        <f t="shared" si="3"/>
        <v>1620</v>
      </c>
      <c r="H209" s="37"/>
      <c r="P209" s="37"/>
      <c r="Q209" s="37"/>
      <c r="R209" s="37"/>
      <c r="S209" s="37"/>
      <c r="T209" s="37"/>
    </row>
    <row r="210" spans="1:20" ht="16.5">
      <c r="A210" s="72">
        <v>3</v>
      </c>
      <c r="B210" s="77" t="s">
        <v>13</v>
      </c>
      <c r="C210" s="78" t="s">
        <v>270</v>
      </c>
      <c r="D210" s="79" t="s">
        <v>194</v>
      </c>
      <c r="E210" s="80" t="s">
        <v>7</v>
      </c>
      <c r="F210" s="146">
        <v>1800</v>
      </c>
      <c r="G210" s="245">
        <f t="shared" si="3"/>
        <v>1620</v>
      </c>
      <c r="H210" s="37"/>
      <c r="P210" s="37"/>
      <c r="Q210" s="37"/>
      <c r="R210" s="37"/>
      <c r="S210" s="37"/>
      <c r="T210" s="37"/>
    </row>
    <row r="211" spans="1:20" ht="16.5">
      <c r="A211" s="72">
        <v>4</v>
      </c>
      <c r="B211" s="81" t="s">
        <v>12</v>
      </c>
      <c r="C211" s="78" t="s">
        <v>270</v>
      </c>
      <c r="D211" s="79" t="s">
        <v>194</v>
      </c>
      <c r="E211" s="80" t="s">
        <v>7</v>
      </c>
      <c r="F211" s="146">
        <v>1800</v>
      </c>
      <c r="G211" s="245">
        <f t="shared" si="3"/>
        <v>1620</v>
      </c>
      <c r="H211" s="37"/>
      <c r="P211" s="37"/>
      <c r="Q211" s="37"/>
      <c r="R211" s="37"/>
      <c r="S211" s="37"/>
      <c r="T211" s="37"/>
    </row>
    <row r="212" spans="1:20" ht="16.5">
      <c r="A212" s="72">
        <v>5</v>
      </c>
      <c r="B212" s="81" t="s">
        <v>11</v>
      </c>
      <c r="C212" s="78" t="s">
        <v>270</v>
      </c>
      <c r="D212" s="79" t="s">
        <v>194</v>
      </c>
      <c r="E212" s="80" t="s">
        <v>7</v>
      </c>
      <c r="F212" s="146">
        <v>1800</v>
      </c>
      <c r="G212" s="245">
        <f t="shared" si="3"/>
        <v>1620</v>
      </c>
      <c r="H212" s="37"/>
      <c r="P212" s="37"/>
      <c r="Q212" s="37"/>
      <c r="R212" s="37"/>
      <c r="S212" s="37"/>
      <c r="T212" s="37"/>
    </row>
    <row r="213" spans="1:20" ht="16.5">
      <c r="A213" s="72">
        <v>6</v>
      </c>
      <c r="B213" s="81" t="s">
        <v>10</v>
      </c>
      <c r="C213" s="78" t="s">
        <v>270</v>
      </c>
      <c r="D213" s="79" t="s">
        <v>194</v>
      </c>
      <c r="E213" s="80" t="s">
        <v>7</v>
      </c>
      <c r="F213" s="146">
        <v>1800</v>
      </c>
      <c r="G213" s="245">
        <f t="shared" si="3"/>
        <v>1620</v>
      </c>
      <c r="H213" s="37"/>
      <c r="P213" s="37"/>
      <c r="Q213" s="37"/>
      <c r="R213" s="37"/>
      <c r="S213" s="37"/>
      <c r="T213" s="37"/>
    </row>
    <row r="214" spans="1:20" ht="16.5">
      <c r="A214" s="72">
        <v>7</v>
      </c>
      <c r="B214" s="81" t="s">
        <v>9</v>
      </c>
      <c r="C214" s="78" t="s">
        <v>270</v>
      </c>
      <c r="D214" s="79" t="s">
        <v>194</v>
      </c>
      <c r="E214" s="80" t="s">
        <v>7</v>
      </c>
      <c r="F214" s="146">
        <v>2000</v>
      </c>
      <c r="G214" s="245">
        <f t="shared" si="3"/>
        <v>1800</v>
      </c>
      <c r="H214" s="37"/>
      <c r="P214" s="37"/>
      <c r="Q214" s="37"/>
      <c r="R214" s="37"/>
      <c r="S214" s="37"/>
      <c r="T214" s="37"/>
    </row>
    <row r="215" spans="1:20" ht="16.5">
      <c r="A215" s="72">
        <v>8</v>
      </c>
      <c r="B215" s="81" t="s">
        <v>317</v>
      </c>
      <c r="C215" s="78" t="s">
        <v>270</v>
      </c>
      <c r="D215" s="79" t="s">
        <v>194</v>
      </c>
      <c r="E215" s="80" t="s">
        <v>7</v>
      </c>
      <c r="F215" s="146">
        <v>2300</v>
      </c>
      <c r="G215" s="245">
        <f>F215*0.9+10</f>
        <v>2080</v>
      </c>
      <c r="H215" s="37"/>
      <c r="P215" s="37"/>
      <c r="Q215" s="37"/>
      <c r="R215" s="37"/>
      <c r="S215" s="37"/>
      <c r="T215" s="37"/>
    </row>
    <row r="216" spans="1:20" ht="16.5">
      <c r="A216" s="72">
        <v>9</v>
      </c>
      <c r="B216" s="81" t="s">
        <v>8</v>
      </c>
      <c r="C216" s="78" t="s">
        <v>270</v>
      </c>
      <c r="D216" s="79" t="s">
        <v>194</v>
      </c>
      <c r="E216" s="80" t="s">
        <v>7</v>
      </c>
      <c r="F216" s="146">
        <v>2000</v>
      </c>
      <c r="G216" s="245">
        <f>F216*0.9</f>
        <v>1800</v>
      </c>
      <c r="H216" s="37"/>
      <c r="P216" s="37"/>
      <c r="Q216" s="37"/>
      <c r="R216" s="37"/>
      <c r="S216" s="37"/>
      <c r="T216" s="37"/>
    </row>
    <row r="217" spans="1:20" ht="16.5">
      <c r="A217" s="37"/>
      <c r="B217" s="45"/>
      <c r="C217" s="46"/>
      <c r="D217" s="427" t="s">
        <v>185</v>
      </c>
      <c r="E217" s="428"/>
      <c r="F217" s="228">
        <f>SUM(F208:F216)</f>
        <v>17100</v>
      </c>
      <c r="G217" s="228">
        <f>SUM(G208:G216)</f>
        <v>15400</v>
      </c>
      <c r="H217" s="37"/>
      <c r="P217" s="37"/>
      <c r="Q217" s="37"/>
      <c r="R217" s="37"/>
      <c r="S217" s="37"/>
      <c r="T217" s="37"/>
    </row>
    <row r="218" spans="1:20" ht="16.5">
      <c r="A218" s="37"/>
      <c r="B218" s="45"/>
      <c r="C218" s="46"/>
      <c r="D218" s="302"/>
      <c r="E218" s="302"/>
      <c r="F218" s="252"/>
      <c r="G218" s="252"/>
      <c r="H218" s="37"/>
      <c r="P218" s="37"/>
      <c r="Q218" s="37"/>
      <c r="R218" s="37"/>
      <c r="S218" s="37"/>
      <c r="T218" s="37"/>
    </row>
    <row r="219" spans="1:20" ht="16.5">
      <c r="A219" s="37"/>
      <c r="B219" s="45"/>
      <c r="C219" s="46"/>
      <c r="D219" s="302"/>
      <c r="E219" s="302"/>
      <c r="F219" s="252"/>
      <c r="G219" s="252"/>
      <c r="H219" s="37"/>
      <c r="I219" s="37"/>
      <c r="J219" s="45"/>
      <c r="K219" s="46"/>
      <c r="L219" s="302"/>
      <c r="M219" s="302"/>
      <c r="N219" s="253"/>
      <c r="O219" s="253"/>
      <c r="P219" s="37"/>
      <c r="Q219" s="37"/>
      <c r="R219" s="37"/>
      <c r="S219" s="37"/>
      <c r="T219" s="37"/>
    </row>
    <row r="220" spans="1:20" ht="16.5">
      <c r="A220" s="441" t="s">
        <v>419</v>
      </c>
      <c r="B220" s="441"/>
      <c r="C220" s="441"/>
      <c r="D220" s="441"/>
      <c r="E220" s="441"/>
      <c r="F220" s="441"/>
      <c r="G220" s="441"/>
      <c r="H220" s="37"/>
      <c r="I220" s="37"/>
      <c r="J220" s="45"/>
      <c r="K220" s="46"/>
      <c r="L220" s="302"/>
      <c r="M220" s="302"/>
      <c r="N220" s="253"/>
      <c r="O220" s="253"/>
      <c r="P220" s="37"/>
      <c r="Q220" s="37"/>
      <c r="R220" s="37"/>
      <c r="S220" s="37"/>
      <c r="T220" s="37"/>
    </row>
    <row r="221" spans="1:20" ht="66">
      <c r="A221" s="206" t="s">
        <v>72</v>
      </c>
      <c r="B221" s="207" t="s">
        <v>71</v>
      </c>
      <c r="C221" s="208" t="s">
        <v>70</v>
      </c>
      <c r="D221" s="108" t="s">
        <v>184</v>
      </c>
      <c r="E221" s="108" t="s">
        <v>183</v>
      </c>
      <c r="F221" s="108" t="s">
        <v>182</v>
      </c>
      <c r="G221" s="109" t="s">
        <v>356</v>
      </c>
      <c r="H221" s="37"/>
      <c r="I221" s="37"/>
      <c r="J221" s="45"/>
      <c r="K221" s="46"/>
      <c r="L221" s="302"/>
      <c r="M221" s="302"/>
      <c r="N221" s="253"/>
      <c r="O221" s="253"/>
      <c r="P221" s="37"/>
      <c r="Q221" s="37"/>
      <c r="R221" s="37"/>
      <c r="S221" s="37"/>
      <c r="T221" s="37"/>
    </row>
    <row r="222" spans="1:20" ht="16.5">
      <c r="A222" s="68">
        <v>1</v>
      </c>
      <c r="B222" s="211" t="s">
        <v>15</v>
      </c>
      <c r="C222" s="212" t="s">
        <v>197</v>
      </c>
      <c r="D222" s="213" t="s">
        <v>194</v>
      </c>
      <c r="E222" s="214" t="s">
        <v>7</v>
      </c>
      <c r="F222" s="224">
        <v>1800</v>
      </c>
      <c r="G222" s="246">
        <f t="shared" ref="G222:G228" si="4">F222*0.9</f>
        <v>1620</v>
      </c>
      <c r="H222" s="37"/>
      <c r="I222" s="37"/>
      <c r="J222" s="45"/>
      <c r="K222" s="46"/>
      <c r="L222" s="302"/>
      <c r="M222" s="302"/>
      <c r="N222" s="253"/>
      <c r="O222" s="253"/>
      <c r="P222" s="37"/>
      <c r="Q222" s="37"/>
      <c r="R222" s="37"/>
      <c r="S222" s="37"/>
      <c r="T222" s="37"/>
    </row>
    <row r="223" spans="1:20" ht="16.5">
      <c r="A223" s="72">
        <v>2</v>
      </c>
      <c r="B223" s="77" t="s">
        <v>14</v>
      </c>
      <c r="C223" s="78" t="s">
        <v>197</v>
      </c>
      <c r="D223" s="79" t="s">
        <v>194</v>
      </c>
      <c r="E223" s="80" t="s">
        <v>7</v>
      </c>
      <c r="F223" s="146">
        <v>1800</v>
      </c>
      <c r="G223" s="245">
        <f t="shared" si="4"/>
        <v>1620</v>
      </c>
      <c r="H223" s="37"/>
      <c r="I223" s="37"/>
      <c r="J223" s="45"/>
      <c r="K223" s="46"/>
      <c r="L223" s="302"/>
      <c r="M223" s="302"/>
      <c r="N223" s="253"/>
      <c r="O223" s="253"/>
      <c r="P223" s="37"/>
      <c r="Q223" s="37"/>
      <c r="R223" s="37"/>
      <c r="S223" s="37"/>
      <c r="T223" s="37"/>
    </row>
    <row r="224" spans="1:20" ht="16.5">
      <c r="A224" s="72">
        <v>3</v>
      </c>
      <c r="B224" s="77" t="s">
        <v>13</v>
      </c>
      <c r="C224" s="78" t="s">
        <v>197</v>
      </c>
      <c r="D224" s="79" t="s">
        <v>194</v>
      </c>
      <c r="E224" s="80" t="s">
        <v>7</v>
      </c>
      <c r="F224" s="146">
        <v>1800</v>
      </c>
      <c r="G224" s="245">
        <f t="shared" si="4"/>
        <v>1620</v>
      </c>
      <c r="H224" s="37"/>
      <c r="I224" s="37"/>
      <c r="J224" s="45"/>
      <c r="K224" s="46"/>
      <c r="L224" s="302"/>
      <c r="M224" s="302"/>
      <c r="N224" s="253"/>
      <c r="O224" s="253"/>
      <c r="P224" s="37"/>
      <c r="Q224" s="37"/>
      <c r="R224" s="37"/>
      <c r="S224" s="37"/>
      <c r="T224" s="37"/>
    </row>
    <row r="225" spans="1:20" ht="16.5">
      <c r="A225" s="72">
        <v>4</v>
      </c>
      <c r="B225" s="81" t="s">
        <v>12</v>
      </c>
      <c r="C225" s="78" t="s">
        <v>197</v>
      </c>
      <c r="D225" s="79" t="s">
        <v>194</v>
      </c>
      <c r="E225" s="80" t="s">
        <v>7</v>
      </c>
      <c r="F225" s="146">
        <v>1800</v>
      </c>
      <c r="G225" s="245">
        <f t="shared" si="4"/>
        <v>1620</v>
      </c>
      <c r="H225" s="37"/>
      <c r="I225" s="37"/>
      <c r="J225" s="45"/>
      <c r="K225" s="46"/>
      <c r="L225" s="302"/>
      <c r="M225" s="302"/>
      <c r="N225" s="253"/>
      <c r="O225" s="253"/>
      <c r="P225" s="37"/>
      <c r="Q225" s="37"/>
      <c r="R225" s="37"/>
      <c r="S225" s="37"/>
      <c r="T225" s="37"/>
    </row>
    <row r="226" spans="1:20" ht="16.5">
      <c r="A226" s="72">
        <v>5</v>
      </c>
      <c r="B226" s="81" t="s">
        <v>11</v>
      </c>
      <c r="C226" s="78" t="s">
        <v>197</v>
      </c>
      <c r="D226" s="79" t="s">
        <v>194</v>
      </c>
      <c r="E226" s="80" t="s">
        <v>7</v>
      </c>
      <c r="F226" s="146">
        <v>1800</v>
      </c>
      <c r="G226" s="245">
        <f t="shared" si="4"/>
        <v>1620</v>
      </c>
      <c r="H226" s="37"/>
      <c r="I226" s="37"/>
      <c r="J226" s="45"/>
      <c r="K226" s="46"/>
      <c r="L226" s="302"/>
      <c r="M226" s="302"/>
      <c r="N226" s="253"/>
      <c r="O226" s="253"/>
      <c r="P226" s="37"/>
      <c r="Q226" s="37"/>
      <c r="R226" s="37"/>
      <c r="S226" s="37"/>
      <c r="T226" s="37"/>
    </row>
    <row r="227" spans="1:20" ht="16.5">
      <c r="A227" s="72">
        <v>6</v>
      </c>
      <c r="B227" s="81" t="s">
        <v>10</v>
      </c>
      <c r="C227" s="78" t="s">
        <v>197</v>
      </c>
      <c r="D227" s="79" t="s">
        <v>194</v>
      </c>
      <c r="E227" s="80" t="s">
        <v>7</v>
      </c>
      <c r="F227" s="146">
        <v>1800</v>
      </c>
      <c r="G227" s="245">
        <f t="shared" si="4"/>
        <v>1620</v>
      </c>
      <c r="H227" s="37"/>
      <c r="I227" s="37"/>
      <c r="J227" s="45"/>
      <c r="K227" s="46"/>
      <c r="L227" s="302"/>
      <c r="M227" s="302"/>
      <c r="N227" s="253"/>
      <c r="O227" s="253"/>
      <c r="P227" s="37"/>
      <c r="Q227" s="37"/>
      <c r="R227" s="37"/>
      <c r="S227" s="37"/>
      <c r="T227" s="37"/>
    </row>
    <row r="228" spans="1:20" ht="16.5">
      <c r="A228" s="72">
        <v>7</v>
      </c>
      <c r="B228" s="81" t="s">
        <v>9</v>
      </c>
      <c r="C228" s="78" t="s">
        <v>197</v>
      </c>
      <c r="D228" s="79" t="s">
        <v>194</v>
      </c>
      <c r="E228" s="80" t="s">
        <v>7</v>
      </c>
      <c r="F228" s="146">
        <v>2000</v>
      </c>
      <c r="G228" s="245">
        <f t="shared" si="4"/>
        <v>1800</v>
      </c>
      <c r="H228" s="37"/>
      <c r="I228" s="37"/>
      <c r="J228" s="45"/>
      <c r="K228" s="46"/>
      <c r="L228" s="302"/>
      <c r="M228" s="302"/>
      <c r="N228" s="253"/>
      <c r="O228" s="253"/>
      <c r="P228" s="37"/>
      <c r="Q228" s="37"/>
      <c r="R228" s="37"/>
      <c r="S228" s="37"/>
      <c r="T228" s="37"/>
    </row>
    <row r="229" spans="1:20" ht="16.5">
      <c r="A229" s="72">
        <v>8</v>
      </c>
      <c r="B229" s="81" t="s">
        <v>317</v>
      </c>
      <c r="C229" s="78" t="s">
        <v>197</v>
      </c>
      <c r="D229" s="79" t="s">
        <v>194</v>
      </c>
      <c r="E229" s="80" t="s">
        <v>7</v>
      </c>
      <c r="F229" s="146">
        <v>2300</v>
      </c>
      <c r="G229" s="245">
        <f>F229*0.9+10</f>
        <v>2080</v>
      </c>
      <c r="H229" s="37"/>
      <c r="I229" s="37"/>
      <c r="J229" s="45"/>
      <c r="K229" s="46"/>
      <c r="L229" s="302"/>
      <c r="M229" s="302"/>
      <c r="N229" s="253"/>
      <c r="O229" s="253"/>
      <c r="P229" s="37"/>
      <c r="Q229" s="37"/>
      <c r="R229" s="37"/>
      <c r="S229" s="37"/>
      <c r="T229" s="37"/>
    </row>
    <row r="230" spans="1:20" ht="16.5">
      <c r="A230" s="72">
        <v>9</v>
      </c>
      <c r="B230" s="81" t="s">
        <v>8</v>
      </c>
      <c r="C230" s="78" t="s">
        <v>197</v>
      </c>
      <c r="D230" s="79" t="s">
        <v>194</v>
      </c>
      <c r="E230" s="80" t="s">
        <v>7</v>
      </c>
      <c r="F230" s="146">
        <v>2000</v>
      </c>
      <c r="G230" s="245">
        <f>F230*0.9</f>
        <v>1800</v>
      </c>
      <c r="H230" s="37"/>
      <c r="I230" s="37"/>
      <c r="J230" s="45"/>
      <c r="K230" s="46"/>
      <c r="L230" s="302"/>
      <c r="M230" s="302"/>
      <c r="N230" s="253"/>
      <c r="O230" s="253"/>
      <c r="P230" s="37"/>
      <c r="Q230" s="37"/>
      <c r="R230" s="37"/>
      <c r="S230" s="37"/>
      <c r="T230" s="37"/>
    </row>
    <row r="231" spans="1:20" ht="16.5">
      <c r="A231" s="37"/>
      <c r="B231" s="45"/>
      <c r="C231" s="46"/>
      <c r="D231" s="427" t="s">
        <v>185</v>
      </c>
      <c r="E231" s="428"/>
      <c r="F231" s="228">
        <f>SUM(F222:F230)</f>
        <v>17100</v>
      </c>
      <c r="G231" s="228">
        <f>SUM(G222:G230)</f>
        <v>15400</v>
      </c>
      <c r="H231" s="37"/>
      <c r="I231" s="37"/>
      <c r="J231" s="45"/>
      <c r="K231" s="46"/>
      <c r="L231" s="302"/>
      <c r="M231" s="302"/>
      <c r="N231" s="253"/>
      <c r="O231" s="253"/>
      <c r="P231" s="37"/>
      <c r="Q231" s="37"/>
      <c r="R231" s="37"/>
      <c r="S231" s="37"/>
      <c r="T231" s="37"/>
    </row>
    <row r="232" spans="1:20" ht="16.5">
      <c r="A232" s="37"/>
      <c r="B232" s="45"/>
      <c r="C232" s="46"/>
      <c r="D232" s="302"/>
      <c r="E232" s="302"/>
      <c r="F232" s="252"/>
      <c r="G232" s="252"/>
      <c r="H232" s="37"/>
      <c r="I232" s="37"/>
      <c r="J232" s="45"/>
      <c r="K232" s="46"/>
      <c r="L232" s="302"/>
      <c r="M232" s="302"/>
      <c r="N232" s="253"/>
      <c r="O232" s="253"/>
      <c r="P232" s="37"/>
      <c r="Q232" s="37"/>
      <c r="R232" s="37"/>
      <c r="S232" s="37"/>
      <c r="T232" s="37"/>
    </row>
    <row r="233" spans="1:20" ht="16.5">
      <c r="A233" s="37"/>
      <c r="B233" s="37"/>
      <c r="C233" s="37"/>
      <c r="D233" s="37"/>
      <c r="E233" s="37"/>
      <c r="F233" s="221"/>
      <c r="G233" s="221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</row>
    <row r="234" spans="1:20" ht="16.5">
      <c r="A234" s="442" t="s">
        <v>332</v>
      </c>
      <c r="B234" s="442"/>
      <c r="C234" s="442"/>
      <c r="D234" s="442"/>
      <c r="E234" s="442"/>
      <c r="F234" s="442"/>
      <c r="G234" s="442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</row>
    <row r="235" spans="1:20" ht="66">
      <c r="A235" s="206" t="s">
        <v>72</v>
      </c>
      <c r="B235" s="207" t="s">
        <v>71</v>
      </c>
      <c r="C235" s="208" t="s">
        <v>70</v>
      </c>
      <c r="D235" s="108" t="s">
        <v>184</v>
      </c>
      <c r="E235" s="108" t="s">
        <v>183</v>
      </c>
      <c r="F235" s="174" t="s">
        <v>182</v>
      </c>
      <c r="G235" s="244" t="s">
        <v>356</v>
      </c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</row>
    <row r="236" spans="1:20" ht="16.5">
      <c r="A236" s="72">
        <v>1</v>
      </c>
      <c r="B236" s="77" t="s">
        <v>15</v>
      </c>
      <c r="C236" s="78" t="s">
        <v>270</v>
      </c>
      <c r="D236" s="79" t="s">
        <v>176</v>
      </c>
      <c r="E236" s="80" t="s">
        <v>7</v>
      </c>
      <c r="F236" s="146">
        <v>1800</v>
      </c>
      <c r="G236" s="156">
        <v>1620</v>
      </c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</row>
    <row r="237" spans="1:20" ht="16.5">
      <c r="A237" s="72">
        <v>2</v>
      </c>
      <c r="B237" s="77" t="s">
        <v>14</v>
      </c>
      <c r="C237" s="78" t="s">
        <v>270</v>
      </c>
      <c r="D237" s="79" t="s">
        <v>176</v>
      </c>
      <c r="E237" s="80" t="s">
        <v>7</v>
      </c>
      <c r="F237" s="146">
        <v>1800</v>
      </c>
      <c r="G237" s="156">
        <v>1620</v>
      </c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</row>
    <row r="238" spans="1:20" ht="16.5">
      <c r="A238" s="72">
        <v>3</v>
      </c>
      <c r="B238" s="77" t="s">
        <v>13</v>
      </c>
      <c r="C238" s="78" t="s">
        <v>270</v>
      </c>
      <c r="D238" s="79" t="s">
        <v>176</v>
      </c>
      <c r="E238" s="80" t="s">
        <v>7</v>
      </c>
      <c r="F238" s="146">
        <v>1800</v>
      </c>
      <c r="G238" s="156">
        <v>1620</v>
      </c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</row>
    <row r="239" spans="1:20" ht="18" customHeight="1">
      <c r="A239" s="72">
        <v>4</v>
      </c>
      <c r="B239" s="81" t="s">
        <v>12</v>
      </c>
      <c r="C239" s="78" t="s">
        <v>270</v>
      </c>
      <c r="D239" s="79" t="s">
        <v>176</v>
      </c>
      <c r="E239" s="80" t="s">
        <v>7</v>
      </c>
      <c r="F239" s="146">
        <v>1800</v>
      </c>
      <c r="G239" s="156">
        <v>1620</v>
      </c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</row>
    <row r="240" spans="1:20" ht="16.5">
      <c r="A240" s="72">
        <v>5</v>
      </c>
      <c r="B240" s="81" t="s">
        <v>11</v>
      </c>
      <c r="C240" s="78" t="s">
        <v>270</v>
      </c>
      <c r="D240" s="79" t="s">
        <v>176</v>
      </c>
      <c r="E240" s="80" t="s">
        <v>7</v>
      </c>
      <c r="F240" s="146">
        <v>1800</v>
      </c>
      <c r="G240" s="156">
        <v>1620</v>
      </c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</row>
    <row r="241" spans="1:20" ht="16.5">
      <c r="A241" s="72">
        <v>6</v>
      </c>
      <c r="B241" s="81" t="s">
        <v>10</v>
      </c>
      <c r="C241" s="78" t="s">
        <v>270</v>
      </c>
      <c r="D241" s="79" t="s">
        <v>176</v>
      </c>
      <c r="E241" s="80" t="s">
        <v>7</v>
      </c>
      <c r="F241" s="146">
        <v>1800</v>
      </c>
      <c r="G241" s="156">
        <f>G212</f>
        <v>1620</v>
      </c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</row>
    <row r="242" spans="1:20" ht="16.5">
      <c r="A242" s="72">
        <v>7</v>
      </c>
      <c r="B242" s="81" t="s">
        <v>9</v>
      </c>
      <c r="C242" s="78" t="s">
        <v>270</v>
      </c>
      <c r="D242" s="79" t="s">
        <v>176</v>
      </c>
      <c r="E242" s="80" t="s">
        <v>7</v>
      </c>
      <c r="F242" s="146">
        <v>2000</v>
      </c>
      <c r="G242" s="156">
        <v>1800</v>
      </c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</row>
    <row r="243" spans="1:20" ht="16.5">
      <c r="A243" s="72">
        <v>8</v>
      </c>
      <c r="B243" s="82" t="s">
        <v>267</v>
      </c>
      <c r="C243" s="78" t="s">
        <v>270</v>
      </c>
      <c r="D243" s="79" t="s">
        <v>176</v>
      </c>
      <c r="E243" s="80" t="s">
        <v>7</v>
      </c>
      <c r="F243" s="146">
        <v>2300</v>
      </c>
      <c r="G243" s="156">
        <v>2080</v>
      </c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</row>
    <row r="244" spans="1:20" ht="16.5">
      <c r="A244" s="72">
        <v>9</v>
      </c>
      <c r="B244" s="81" t="s">
        <v>325</v>
      </c>
      <c r="C244" s="78" t="s">
        <v>270</v>
      </c>
      <c r="D244" s="79" t="s">
        <v>176</v>
      </c>
      <c r="E244" s="80" t="s">
        <v>7</v>
      </c>
      <c r="F244" s="146">
        <v>2000</v>
      </c>
      <c r="G244" s="156">
        <v>1800</v>
      </c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</row>
    <row r="245" spans="1:20" ht="16.5">
      <c r="A245" s="37"/>
      <c r="B245" s="45"/>
      <c r="C245" s="46"/>
      <c r="D245" s="427" t="s">
        <v>185</v>
      </c>
      <c r="E245" s="428"/>
      <c r="F245" s="228">
        <f>SUM(F236:F244)</f>
        <v>17100</v>
      </c>
      <c r="G245" s="228">
        <f>SUM(G236:G244)</f>
        <v>15400</v>
      </c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</row>
    <row r="246" spans="1:20" ht="16.5">
      <c r="A246" s="37"/>
      <c r="B246" s="37"/>
      <c r="C246" s="37"/>
      <c r="D246" s="37"/>
      <c r="E246" s="37"/>
      <c r="F246" s="221"/>
      <c r="G246" s="221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</row>
    <row r="247" spans="1:20" ht="16.5">
      <c r="A247" s="37"/>
      <c r="B247" s="37"/>
      <c r="C247" s="37"/>
      <c r="D247" s="37"/>
      <c r="E247" s="37"/>
      <c r="F247" s="221"/>
      <c r="G247" s="221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</row>
    <row r="248" spans="1:20" ht="16.5">
      <c r="A248" s="441" t="s">
        <v>326</v>
      </c>
      <c r="B248" s="441"/>
      <c r="C248" s="441"/>
      <c r="D248" s="441"/>
      <c r="E248" s="441"/>
      <c r="F248" s="441"/>
      <c r="G248" s="441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</row>
    <row r="249" spans="1:20" ht="66">
      <c r="A249" s="206" t="s">
        <v>72</v>
      </c>
      <c r="B249" s="207" t="s">
        <v>71</v>
      </c>
      <c r="C249" s="208" t="s">
        <v>70</v>
      </c>
      <c r="D249" s="108" t="s">
        <v>184</v>
      </c>
      <c r="E249" s="108" t="s">
        <v>183</v>
      </c>
      <c r="F249" s="174" t="s">
        <v>182</v>
      </c>
      <c r="G249" s="244" t="s">
        <v>356</v>
      </c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</row>
    <row r="250" spans="1:20" ht="16.5">
      <c r="A250" s="437" t="s">
        <v>206</v>
      </c>
      <c r="B250" s="438"/>
      <c r="C250" s="438"/>
      <c r="D250" s="438"/>
      <c r="E250" s="438"/>
      <c r="F250" s="438"/>
      <c r="G250" s="24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</row>
    <row r="251" spans="1:20" ht="33">
      <c r="A251" s="72">
        <v>1</v>
      </c>
      <c r="B251" s="49" t="s">
        <v>126</v>
      </c>
      <c r="C251" s="50" t="s">
        <v>174</v>
      </c>
      <c r="D251" s="50" t="s">
        <v>173</v>
      </c>
      <c r="E251" s="50">
        <v>2</v>
      </c>
      <c r="F251" s="147">
        <v>1800</v>
      </c>
      <c r="G251" s="147">
        <v>1620</v>
      </c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</row>
    <row r="252" spans="1:20" ht="16.5">
      <c r="A252" s="68">
        <v>2</v>
      </c>
      <c r="B252" s="215" t="s">
        <v>255</v>
      </c>
      <c r="C252" s="202" t="s">
        <v>174</v>
      </c>
      <c r="D252" s="202" t="s">
        <v>173</v>
      </c>
      <c r="E252" s="202">
        <v>2</v>
      </c>
      <c r="F252" s="230">
        <v>2000</v>
      </c>
      <c r="G252" s="230">
        <v>1800</v>
      </c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</row>
    <row r="253" spans="1:20" ht="33">
      <c r="A253" s="72">
        <v>3</v>
      </c>
      <c r="B253" s="297" t="s">
        <v>131</v>
      </c>
      <c r="C253" s="296" t="s">
        <v>174</v>
      </c>
      <c r="D253" s="202" t="s">
        <v>173</v>
      </c>
      <c r="E253" s="202">
        <v>2</v>
      </c>
      <c r="F253" s="147">
        <v>2200</v>
      </c>
      <c r="G253" s="147">
        <f>F253*0.9</f>
        <v>1980</v>
      </c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</row>
    <row r="254" spans="1:20" ht="16.5">
      <c r="A254" s="52"/>
      <c r="B254" s="53"/>
      <c r="C254" s="37"/>
      <c r="D254" s="435" t="s">
        <v>185</v>
      </c>
      <c r="E254" s="436"/>
      <c r="F254" s="301">
        <f>SUM(F251:F253)</f>
        <v>6000</v>
      </c>
      <c r="G254" s="301">
        <f>SUM(G251:G253)</f>
        <v>5400</v>
      </c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</row>
    <row r="255" spans="1:20" ht="16.5">
      <c r="A255" s="431" t="s">
        <v>205</v>
      </c>
      <c r="B255" s="431"/>
      <c r="C255" s="431"/>
      <c r="D255" s="431"/>
      <c r="E255" s="431"/>
      <c r="F255" s="431"/>
      <c r="G255" s="221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</row>
    <row r="256" spans="1:20" ht="33">
      <c r="A256" s="72">
        <v>1</v>
      </c>
      <c r="B256" s="49" t="s">
        <v>126</v>
      </c>
      <c r="C256" s="298" t="s">
        <v>174</v>
      </c>
      <c r="D256" s="50" t="s">
        <v>173</v>
      </c>
      <c r="E256" s="50">
        <v>2</v>
      </c>
      <c r="F256" s="147">
        <v>1800</v>
      </c>
      <c r="G256" s="147">
        <v>1620</v>
      </c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</row>
    <row r="257" spans="1:20" ht="16.5">
      <c r="A257" s="72">
        <v>2</v>
      </c>
      <c r="B257" s="297" t="s">
        <v>255</v>
      </c>
      <c r="C257" s="296" t="s">
        <v>174</v>
      </c>
      <c r="D257" s="50" t="s">
        <v>173</v>
      </c>
      <c r="E257" s="299">
        <v>2</v>
      </c>
      <c r="F257" s="147">
        <v>2000</v>
      </c>
      <c r="G257" s="147">
        <f>G252</f>
        <v>1800</v>
      </c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</row>
    <row r="258" spans="1:20" ht="33">
      <c r="A258" s="72">
        <v>3</v>
      </c>
      <c r="B258" s="297" t="s">
        <v>131</v>
      </c>
      <c r="C258" s="296" t="s">
        <v>174</v>
      </c>
      <c r="D258" s="50" t="s">
        <v>173</v>
      </c>
      <c r="E258" s="299">
        <v>2</v>
      </c>
      <c r="F258" s="147">
        <v>2200</v>
      </c>
      <c r="G258" s="147">
        <f>G253</f>
        <v>1980</v>
      </c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</row>
    <row r="259" spans="1:20" ht="16.5">
      <c r="A259" s="72">
        <v>4</v>
      </c>
      <c r="B259" s="297" t="s">
        <v>254</v>
      </c>
      <c r="C259" s="296" t="s">
        <v>174</v>
      </c>
      <c r="D259" s="50" t="s">
        <v>173</v>
      </c>
      <c r="E259" s="299">
        <v>2</v>
      </c>
      <c r="F259" s="156">
        <v>2000</v>
      </c>
      <c r="G259" s="156">
        <v>1800</v>
      </c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</row>
    <row r="260" spans="1:20" ht="33">
      <c r="A260" s="72">
        <v>5</v>
      </c>
      <c r="B260" s="300" t="s">
        <v>129</v>
      </c>
      <c r="C260" s="296" t="s">
        <v>174</v>
      </c>
      <c r="D260" s="50" t="s">
        <v>173</v>
      </c>
      <c r="E260" s="299">
        <v>2</v>
      </c>
      <c r="F260" s="156">
        <v>2240</v>
      </c>
      <c r="G260" s="156">
        <v>2000</v>
      </c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</row>
    <row r="261" spans="1:20" ht="16.5">
      <c r="A261" s="52"/>
      <c r="B261" s="53"/>
      <c r="C261" s="54"/>
      <c r="D261" s="429" t="s">
        <v>185</v>
      </c>
      <c r="E261" s="430"/>
      <c r="F261" s="228">
        <f>SUM(F256:F260)</f>
        <v>10240</v>
      </c>
      <c r="G261" s="228">
        <f>SUM(G256:G260)</f>
        <v>9200</v>
      </c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</row>
    <row r="262" spans="1:20" ht="16.5">
      <c r="A262" s="37"/>
      <c r="B262" s="37"/>
      <c r="C262" s="37"/>
      <c r="D262" s="37"/>
      <c r="E262" s="37"/>
      <c r="F262" s="221"/>
      <c r="G262" s="221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</row>
    <row r="263" spans="1:20" ht="16.5">
      <c r="A263" s="37"/>
      <c r="B263" s="37"/>
      <c r="C263" s="37"/>
      <c r="D263" s="37"/>
      <c r="E263" s="37"/>
      <c r="F263" s="221"/>
      <c r="G263" s="221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</row>
    <row r="264" spans="1:20" ht="16.5">
      <c r="A264" s="441" t="s">
        <v>327</v>
      </c>
      <c r="B264" s="441"/>
      <c r="C264" s="441"/>
      <c r="D264" s="441"/>
      <c r="E264" s="441"/>
      <c r="F264" s="441"/>
      <c r="G264" s="441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</row>
    <row r="265" spans="1:20" ht="66">
      <c r="A265" s="206" t="s">
        <v>72</v>
      </c>
      <c r="B265" s="207" t="s">
        <v>71</v>
      </c>
      <c r="C265" s="208" t="s">
        <v>70</v>
      </c>
      <c r="D265" s="108" t="s">
        <v>184</v>
      </c>
      <c r="E265" s="108" t="s">
        <v>183</v>
      </c>
      <c r="F265" s="174" t="s">
        <v>182</v>
      </c>
      <c r="G265" s="244" t="s">
        <v>356</v>
      </c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</row>
    <row r="266" spans="1:20" ht="33">
      <c r="A266" s="72">
        <v>1</v>
      </c>
      <c r="B266" s="49" t="s">
        <v>96</v>
      </c>
      <c r="C266" s="50" t="s">
        <v>315</v>
      </c>
      <c r="D266" s="50" t="s">
        <v>173</v>
      </c>
      <c r="E266" s="50">
        <v>2</v>
      </c>
      <c r="F266" s="146">
        <v>800</v>
      </c>
      <c r="G266" s="245">
        <f>F266*0.9</f>
        <v>720</v>
      </c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</row>
    <row r="267" spans="1:20" ht="16.5">
      <c r="A267" s="72">
        <v>2</v>
      </c>
      <c r="B267" s="49" t="s">
        <v>108</v>
      </c>
      <c r="C267" s="50" t="s">
        <v>174</v>
      </c>
      <c r="D267" s="50" t="s">
        <v>173</v>
      </c>
      <c r="E267" s="50">
        <v>2</v>
      </c>
      <c r="F267" s="146">
        <v>800</v>
      </c>
      <c r="G267" s="245">
        <f>F267*0.9</f>
        <v>720</v>
      </c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</row>
    <row r="268" spans="1:20" ht="16.5">
      <c r="A268" s="68">
        <v>3</v>
      </c>
      <c r="B268" s="205" t="s">
        <v>106</v>
      </c>
      <c r="C268" s="202" t="s">
        <v>174</v>
      </c>
      <c r="D268" s="83" t="s">
        <v>173</v>
      </c>
      <c r="E268" s="83">
        <v>2</v>
      </c>
      <c r="F268" s="224">
        <v>800</v>
      </c>
      <c r="G268" s="246">
        <f>F268*0.9</f>
        <v>720</v>
      </c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</row>
    <row r="269" spans="1:20" ht="33">
      <c r="A269" s="72">
        <v>4</v>
      </c>
      <c r="B269" s="297" t="s">
        <v>144</v>
      </c>
      <c r="C269" s="296" t="s">
        <v>174</v>
      </c>
      <c r="D269" s="83" t="s">
        <v>173</v>
      </c>
      <c r="E269" s="50">
        <v>2</v>
      </c>
      <c r="F269" s="146">
        <v>2500</v>
      </c>
      <c r="G269" s="245">
        <v>2360</v>
      </c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</row>
    <row r="270" spans="1:20" ht="33">
      <c r="A270" s="72">
        <v>5</v>
      </c>
      <c r="B270" s="297" t="s">
        <v>259</v>
      </c>
      <c r="C270" s="298" t="s">
        <v>174</v>
      </c>
      <c r="D270" s="50" t="s">
        <v>173</v>
      </c>
      <c r="E270" s="50">
        <v>2</v>
      </c>
      <c r="F270" s="146">
        <v>2500</v>
      </c>
      <c r="G270" s="245">
        <v>2340</v>
      </c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</row>
    <row r="271" spans="1:20" ht="16.5">
      <c r="A271" s="37"/>
      <c r="B271" s="45"/>
      <c r="C271" s="46"/>
      <c r="D271" s="427" t="s">
        <v>185</v>
      </c>
      <c r="E271" s="428"/>
      <c r="F271" s="228">
        <f>SUM(F266:F270)</f>
        <v>7400</v>
      </c>
      <c r="G271" s="228">
        <f>SUM(G266:G270)</f>
        <v>6860</v>
      </c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</row>
    <row r="272" spans="1:20" ht="16.5">
      <c r="A272" s="37"/>
      <c r="B272" s="37"/>
      <c r="C272" s="37"/>
      <c r="D272" s="37"/>
      <c r="E272" s="37"/>
      <c r="F272" s="221"/>
      <c r="G272" s="221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</row>
    <row r="273" spans="1:20" ht="16.5">
      <c r="A273" s="37"/>
      <c r="B273" s="37"/>
      <c r="C273" s="37"/>
      <c r="D273" s="37"/>
      <c r="E273" s="37"/>
      <c r="F273" s="221"/>
      <c r="G273" s="221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</row>
    <row r="274" spans="1:20" ht="16.5">
      <c r="A274" s="441" t="s">
        <v>328</v>
      </c>
      <c r="B274" s="441"/>
      <c r="C274" s="441"/>
      <c r="D274" s="441"/>
      <c r="E274" s="441"/>
      <c r="F274" s="441"/>
      <c r="G274" s="441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</row>
    <row r="275" spans="1:20" ht="66">
      <c r="A275" s="206" t="s">
        <v>72</v>
      </c>
      <c r="B275" s="207" t="s">
        <v>71</v>
      </c>
      <c r="C275" s="208" t="s">
        <v>70</v>
      </c>
      <c r="D275" s="108" t="s">
        <v>184</v>
      </c>
      <c r="E275" s="108" t="s">
        <v>183</v>
      </c>
      <c r="F275" s="174" t="s">
        <v>182</v>
      </c>
      <c r="G275" s="244" t="s">
        <v>356</v>
      </c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</row>
    <row r="276" spans="1:20" ht="33">
      <c r="A276" s="72">
        <v>1</v>
      </c>
      <c r="B276" s="49" t="s">
        <v>96</v>
      </c>
      <c r="C276" s="50" t="s">
        <v>315</v>
      </c>
      <c r="D276" s="50" t="s">
        <v>173</v>
      </c>
      <c r="E276" s="50">
        <v>2</v>
      </c>
      <c r="F276" s="146">
        <v>800</v>
      </c>
      <c r="G276" s="245">
        <f>F276*0.9</f>
        <v>720</v>
      </c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</row>
    <row r="277" spans="1:20" ht="16.5">
      <c r="A277" s="68">
        <v>2</v>
      </c>
      <c r="B277" s="205" t="s">
        <v>108</v>
      </c>
      <c r="C277" s="202" t="s">
        <v>174</v>
      </c>
      <c r="D277" s="83" t="s">
        <v>173</v>
      </c>
      <c r="E277" s="83">
        <v>2</v>
      </c>
      <c r="F277" s="224">
        <v>800</v>
      </c>
      <c r="G277" s="246">
        <f>F277*0.9</f>
        <v>720</v>
      </c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</row>
    <row r="278" spans="1:20" ht="16.5">
      <c r="A278" s="72">
        <v>3</v>
      </c>
      <c r="B278" s="49" t="s">
        <v>106</v>
      </c>
      <c r="C278" s="296" t="s">
        <v>174</v>
      </c>
      <c r="D278" s="50" t="s">
        <v>173</v>
      </c>
      <c r="E278" s="50">
        <v>2</v>
      </c>
      <c r="F278" s="146">
        <v>800</v>
      </c>
      <c r="G278" s="245">
        <f>F278*0.9</f>
        <v>720</v>
      </c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</row>
    <row r="279" spans="1:20" ht="16.5">
      <c r="A279" s="72">
        <v>4</v>
      </c>
      <c r="B279" s="297" t="s">
        <v>333</v>
      </c>
      <c r="C279" s="296" t="s">
        <v>174</v>
      </c>
      <c r="D279" s="50" t="s">
        <v>173</v>
      </c>
      <c r="E279" s="50">
        <v>2</v>
      </c>
      <c r="F279" s="146">
        <v>2500</v>
      </c>
      <c r="G279" s="245">
        <f>F279*0.9+10</f>
        <v>2260</v>
      </c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</row>
    <row r="280" spans="1:20" ht="16.5">
      <c r="A280" s="72">
        <v>5</v>
      </c>
      <c r="B280" s="49" t="s">
        <v>145</v>
      </c>
      <c r="C280" s="296" t="s">
        <v>174</v>
      </c>
      <c r="D280" s="50" t="s">
        <v>173</v>
      </c>
      <c r="E280" s="50">
        <v>2</v>
      </c>
      <c r="F280" s="146">
        <v>2700</v>
      </c>
      <c r="G280" s="245">
        <f>F280*0.9+10</f>
        <v>2440</v>
      </c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</row>
    <row r="281" spans="1:20" ht="16.5">
      <c r="A281" s="37"/>
      <c r="B281" s="45"/>
      <c r="C281" s="46"/>
      <c r="D281" s="427" t="s">
        <v>185</v>
      </c>
      <c r="E281" s="428"/>
      <c r="F281" s="228">
        <f>SUM(F276:F280)</f>
        <v>7600</v>
      </c>
      <c r="G281" s="228">
        <f>SUM(G276:G280)</f>
        <v>6860</v>
      </c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</row>
    <row r="282" spans="1:20" ht="16.5">
      <c r="A282" s="37"/>
      <c r="B282" s="37"/>
      <c r="C282" s="37"/>
      <c r="D282" s="37"/>
      <c r="E282" s="37"/>
      <c r="F282" s="221"/>
      <c r="G282" s="221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</row>
    <row r="283" spans="1:20" ht="16.5">
      <c r="A283" s="37"/>
      <c r="B283" s="37"/>
      <c r="C283" s="37"/>
      <c r="D283" s="37"/>
      <c r="E283" s="37"/>
      <c r="F283" s="221"/>
      <c r="G283" s="221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</row>
    <row r="284" spans="1:20" ht="16.5">
      <c r="A284" s="441" t="s">
        <v>329</v>
      </c>
      <c r="B284" s="441"/>
      <c r="C284" s="441"/>
      <c r="D284" s="441"/>
      <c r="E284" s="441"/>
      <c r="F284" s="441"/>
      <c r="G284" s="441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</row>
    <row r="285" spans="1:20" ht="66">
      <c r="A285" s="206" t="s">
        <v>72</v>
      </c>
      <c r="B285" s="207" t="s">
        <v>71</v>
      </c>
      <c r="C285" s="208" t="s">
        <v>70</v>
      </c>
      <c r="D285" s="108" t="s">
        <v>184</v>
      </c>
      <c r="E285" s="108" t="s">
        <v>183</v>
      </c>
      <c r="F285" s="174" t="s">
        <v>182</v>
      </c>
      <c r="G285" s="244" t="s">
        <v>356</v>
      </c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</row>
    <row r="286" spans="1:20" ht="33">
      <c r="A286" s="84">
        <v>1</v>
      </c>
      <c r="B286" s="85" t="s">
        <v>141</v>
      </c>
      <c r="C286" s="50" t="s">
        <v>174</v>
      </c>
      <c r="D286" s="50" t="s">
        <v>173</v>
      </c>
      <c r="E286" s="50">
        <v>2</v>
      </c>
      <c r="F286" s="146">
        <v>2500</v>
      </c>
      <c r="G286" s="245">
        <f>F286*0.9+10</f>
        <v>2260</v>
      </c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</row>
    <row r="287" spans="1:20" ht="16.5">
      <c r="A287" s="216">
        <v>2</v>
      </c>
      <c r="B287" s="215" t="s">
        <v>142</v>
      </c>
      <c r="C287" s="202" t="s">
        <v>174</v>
      </c>
      <c r="D287" s="83" t="s">
        <v>173</v>
      </c>
      <c r="E287" s="83">
        <v>2</v>
      </c>
      <c r="F287" s="224">
        <v>2500</v>
      </c>
      <c r="G287" s="246">
        <f>F287*0.9+10</f>
        <v>2260</v>
      </c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</row>
    <row r="288" spans="1:20" ht="16.5">
      <c r="A288" s="84">
        <v>3</v>
      </c>
      <c r="B288" s="297" t="s">
        <v>143</v>
      </c>
      <c r="C288" s="296" t="s">
        <v>174</v>
      </c>
      <c r="D288" s="50" t="s">
        <v>173</v>
      </c>
      <c r="E288" s="50">
        <v>2</v>
      </c>
      <c r="F288" s="146">
        <v>2500</v>
      </c>
      <c r="G288" s="245">
        <f>F288*0.9+10</f>
        <v>2260</v>
      </c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</row>
    <row r="289" spans="1:20" ht="16.5">
      <c r="A289" s="84">
        <v>4</v>
      </c>
      <c r="B289" s="297" t="s">
        <v>258</v>
      </c>
      <c r="C289" s="296" t="s">
        <v>174</v>
      </c>
      <c r="D289" s="50" t="s">
        <v>173</v>
      </c>
      <c r="E289" s="50">
        <v>2</v>
      </c>
      <c r="F289" s="146">
        <v>3500</v>
      </c>
      <c r="G289" s="245">
        <f>F289*0.9+10</f>
        <v>3160</v>
      </c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</row>
    <row r="290" spans="1:20" ht="16.5">
      <c r="A290" s="84">
        <v>5</v>
      </c>
      <c r="B290" s="85" t="s">
        <v>147</v>
      </c>
      <c r="C290" s="296" t="s">
        <v>174</v>
      </c>
      <c r="D290" s="50" t="s">
        <v>173</v>
      </c>
      <c r="E290" s="50">
        <v>2</v>
      </c>
      <c r="F290" s="146">
        <v>3800</v>
      </c>
      <c r="G290" s="245">
        <f>F290*0.9</f>
        <v>3420</v>
      </c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</row>
    <row r="291" spans="1:20" ht="49.5">
      <c r="A291" s="84">
        <v>6</v>
      </c>
      <c r="B291" s="85" t="s">
        <v>148</v>
      </c>
      <c r="C291" s="296" t="s">
        <v>174</v>
      </c>
      <c r="D291" s="50" t="s">
        <v>173</v>
      </c>
      <c r="E291" s="50">
        <v>2</v>
      </c>
      <c r="F291" s="146">
        <v>3200</v>
      </c>
      <c r="G291" s="245">
        <f>F291*0.9</f>
        <v>2880</v>
      </c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</row>
    <row r="292" spans="1:20" ht="16.5">
      <c r="A292" s="84">
        <v>7</v>
      </c>
      <c r="B292" s="85" t="s">
        <v>149</v>
      </c>
      <c r="C292" s="296" t="s">
        <v>174</v>
      </c>
      <c r="D292" s="50" t="s">
        <v>173</v>
      </c>
      <c r="E292" s="50">
        <v>2</v>
      </c>
      <c r="F292" s="146">
        <v>8800</v>
      </c>
      <c r="G292" s="245">
        <f>F292*0.9</f>
        <v>7920</v>
      </c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</row>
    <row r="293" spans="1:20" ht="33">
      <c r="A293" s="84">
        <v>8</v>
      </c>
      <c r="B293" s="297" t="s">
        <v>144</v>
      </c>
      <c r="C293" s="296" t="s">
        <v>174</v>
      </c>
      <c r="D293" s="50" t="s">
        <v>173</v>
      </c>
      <c r="E293" s="50">
        <v>2</v>
      </c>
      <c r="F293" s="146">
        <v>2500</v>
      </c>
      <c r="G293" s="245">
        <f>F293*0.9+10</f>
        <v>2260</v>
      </c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</row>
    <row r="294" spans="1:20" ht="33">
      <c r="A294" s="84">
        <v>9</v>
      </c>
      <c r="B294" s="297" t="s">
        <v>259</v>
      </c>
      <c r="C294" s="296" t="s">
        <v>174</v>
      </c>
      <c r="D294" s="50" t="s">
        <v>173</v>
      </c>
      <c r="E294" s="50">
        <v>2</v>
      </c>
      <c r="F294" s="146">
        <v>2500</v>
      </c>
      <c r="G294" s="245">
        <f>F294*0.9+10</f>
        <v>2260</v>
      </c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</row>
    <row r="295" spans="1:20" ht="16.5">
      <c r="A295" s="37"/>
      <c r="B295" s="45"/>
      <c r="C295" s="46"/>
      <c r="D295" s="427" t="s">
        <v>185</v>
      </c>
      <c r="E295" s="428"/>
      <c r="F295" s="228">
        <f>SUM(F286:F294)</f>
        <v>31800</v>
      </c>
      <c r="G295" s="228">
        <f>SUM(G286:G294)</f>
        <v>28680</v>
      </c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</row>
    <row r="296" spans="1:20" ht="16.5">
      <c r="A296" s="37"/>
      <c r="B296" s="37"/>
      <c r="C296" s="37"/>
      <c r="D296" s="37"/>
      <c r="E296" s="37"/>
      <c r="F296" s="221"/>
      <c r="G296" s="221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</row>
    <row r="297" spans="1:20" ht="16.5">
      <c r="A297" s="37"/>
      <c r="B297" s="37"/>
      <c r="C297" s="37"/>
      <c r="D297" s="37"/>
      <c r="E297" s="37"/>
      <c r="F297" s="221"/>
      <c r="G297" s="221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</row>
    <row r="298" spans="1:20" ht="16.5">
      <c r="A298" s="441" t="s">
        <v>330</v>
      </c>
      <c r="B298" s="441"/>
      <c r="C298" s="441"/>
      <c r="D298" s="441"/>
      <c r="E298" s="441"/>
      <c r="F298" s="441"/>
      <c r="G298" s="441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</row>
    <row r="299" spans="1:20" ht="66">
      <c r="A299" s="206" t="s">
        <v>72</v>
      </c>
      <c r="B299" s="207" t="s">
        <v>71</v>
      </c>
      <c r="C299" s="208" t="s">
        <v>70</v>
      </c>
      <c r="D299" s="108" t="s">
        <v>184</v>
      </c>
      <c r="E299" s="108" t="s">
        <v>183</v>
      </c>
      <c r="F299" s="174" t="s">
        <v>182</v>
      </c>
      <c r="G299" s="244" t="s">
        <v>356</v>
      </c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</row>
    <row r="300" spans="1:20" ht="33">
      <c r="A300" s="84">
        <v>1</v>
      </c>
      <c r="B300" s="85" t="s">
        <v>141</v>
      </c>
      <c r="C300" s="50" t="s">
        <v>174</v>
      </c>
      <c r="D300" s="50" t="s">
        <v>173</v>
      </c>
      <c r="E300" s="50">
        <v>2</v>
      </c>
      <c r="F300" s="146">
        <v>2500</v>
      </c>
      <c r="G300" s="245">
        <f>F300*0.9+10</f>
        <v>2260</v>
      </c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</row>
    <row r="301" spans="1:20" ht="16.5">
      <c r="A301" s="84">
        <v>2</v>
      </c>
      <c r="B301" s="49" t="s">
        <v>142</v>
      </c>
      <c r="C301" s="50" t="s">
        <v>174</v>
      </c>
      <c r="D301" s="50" t="s">
        <v>173</v>
      </c>
      <c r="E301" s="50">
        <v>2</v>
      </c>
      <c r="F301" s="146">
        <v>2500</v>
      </c>
      <c r="G301" s="245">
        <f>F301*0.9+10</f>
        <v>2260</v>
      </c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</row>
    <row r="302" spans="1:20" ht="16.5">
      <c r="A302" s="216">
        <v>3</v>
      </c>
      <c r="B302" s="215" t="s">
        <v>143</v>
      </c>
      <c r="C302" s="202" t="s">
        <v>174</v>
      </c>
      <c r="D302" s="83" t="s">
        <v>173</v>
      </c>
      <c r="E302" s="83">
        <v>2</v>
      </c>
      <c r="F302" s="224">
        <v>2500</v>
      </c>
      <c r="G302" s="246">
        <f>F302*0.9+10</f>
        <v>2260</v>
      </c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</row>
    <row r="303" spans="1:20" ht="16.5">
      <c r="A303" s="84">
        <v>4</v>
      </c>
      <c r="B303" s="297" t="s">
        <v>258</v>
      </c>
      <c r="C303" s="296" t="s">
        <v>174</v>
      </c>
      <c r="D303" s="50" t="s">
        <v>173</v>
      </c>
      <c r="E303" s="50">
        <v>2</v>
      </c>
      <c r="F303" s="146">
        <v>3500</v>
      </c>
      <c r="G303" s="245">
        <f>F303*0.9+10</f>
        <v>3160</v>
      </c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</row>
    <row r="304" spans="1:20" ht="16.5">
      <c r="A304" s="84">
        <v>5</v>
      </c>
      <c r="B304" s="85" t="s">
        <v>147</v>
      </c>
      <c r="C304" s="296" t="s">
        <v>174</v>
      </c>
      <c r="D304" s="50" t="s">
        <v>173</v>
      </c>
      <c r="E304" s="50">
        <v>2</v>
      </c>
      <c r="F304" s="146">
        <v>3800</v>
      </c>
      <c r="G304" s="245">
        <f>F304*0.9</f>
        <v>3420</v>
      </c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</row>
    <row r="305" spans="1:20" ht="49.5">
      <c r="A305" s="84">
        <v>6</v>
      </c>
      <c r="B305" s="85" t="s">
        <v>148</v>
      </c>
      <c r="C305" s="296" t="s">
        <v>174</v>
      </c>
      <c r="D305" s="50" t="s">
        <v>173</v>
      </c>
      <c r="E305" s="50">
        <v>2</v>
      </c>
      <c r="F305" s="146">
        <v>3200</v>
      </c>
      <c r="G305" s="245">
        <f>F305*0.9</f>
        <v>2880</v>
      </c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</row>
    <row r="306" spans="1:20" ht="16.5">
      <c r="A306" s="84">
        <v>7</v>
      </c>
      <c r="B306" s="85" t="s">
        <v>149</v>
      </c>
      <c r="C306" s="296" t="s">
        <v>174</v>
      </c>
      <c r="D306" s="50" t="s">
        <v>173</v>
      </c>
      <c r="E306" s="50">
        <v>2</v>
      </c>
      <c r="F306" s="146">
        <v>8800</v>
      </c>
      <c r="G306" s="245">
        <f>F306*0.9</f>
        <v>7920</v>
      </c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</row>
    <row r="307" spans="1:20" ht="16.5">
      <c r="A307" s="84">
        <v>8</v>
      </c>
      <c r="B307" s="297" t="s">
        <v>333</v>
      </c>
      <c r="C307" s="296" t="s">
        <v>174</v>
      </c>
      <c r="D307" s="50" t="s">
        <v>173</v>
      </c>
      <c r="E307" s="50">
        <v>2</v>
      </c>
      <c r="F307" s="146">
        <v>2500</v>
      </c>
      <c r="G307" s="245">
        <f>F307*0.9+10</f>
        <v>2260</v>
      </c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</row>
    <row r="308" spans="1:20" ht="16.5">
      <c r="A308" s="84">
        <v>9</v>
      </c>
      <c r="B308" s="49" t="s">
        <v>145</v>
      </c>
      <c r="C308" s="296" t="s">
        <v>174</v>
      </c>
      <c r="D308" s="50" t="s">
        <v>173</v>
      </c>
      <c r="E308" s="50">
        <v>2</v>
      </c>
      <c r="F308" s="146">
        <v>2700</v>
      </c>
      <c r="G308" s="245">
        <f>F308*0.9+10</f>
        <v>2440</v>
      </c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</row>
    <row r="309" spans="1:20" ht="16.5">
      <c r="A309" s="37"/>
      <c r="B309" s="45"/>
      <c r="C309" s="46"/>
      <c r="D309" s="427" t="s">
        <v>185</v>
      </c>
      <c r="E309" s="428"/>
      <c r="F309" s="228">
        <f>SUM(F300:F308)</f>
        <v>32000</v>
      </c>
      <c r="G309" s="228">
        <f>SUM(G300:G308)</f>
        <v>28860</v>
      </c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</row>
    <row r="310" spans="1:20" ht="16.5">
      <c r="A310" s="37"/>
      <c r="B310" s="37"/>
      <c r="C310" s="37"/>
      <c r="D310" s="37"/>
      <c r="E310" s="37"/>
      <c r="F310" s="221"/>
      <c r="G310" s="221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</row>
    <row r="311" spans="1:20" ht="16.5">
      <c r="A311" s="443" t="s">
        <v>379</v>
      </c>
      <c r="B311" s="443"/>
      <c r="C311" s="443"/>
      <c r="D311" s="443"/>
      <c r="E311" s="443"/>
      <c r="F311" s="443"/>
      <c r="G311" s="443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</row>
    <row r="312" spans="1:20" ht="66">
      <c r="A312" s="259" t="s">
        <v>72</v>
      </c>
      <c r="B312" s="257" t="s">
        <v>71</v>
      </c>
      <c r="C312" s="295" t="s">
        <v>70</v>
      </c>
      <c r="D312" s="108" t="s">
        <v>195</v>
      </c>
      <c r="E312" s="108" t="s">
        <v>226</v>
      </c>
      <c r="F312" s="174" t="s">
        <v>182</v>
      </c>
      <c r="G312" s="244" t="s">
        <v>356</v>
      </c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</row>
    <row r="313" spans="1:20" ht="16.5">
      <c r="A313" s="86">
        <v>1</v>
      </c>
      <c r="B313" s="41" t="s">
        <v>68</v>
      </c>
      <c r="C313" s="40" t="s">
        <v>174</v>
      </c>
      <c r="D313" s="40" t="s">
        <v>173</v>
      </c>
      <c r="E313" s="86">
        <v>2</v>
      </c>
      <c r="F313" s="228">
        <v>840</v>
      </c>
      <c r="G313" s="245">
        <f>F313*0.9+4</f>
        <v>760</v>
      </c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</row>
    <row r="314" spans="1:20" ht="16.5">
      <c r="A314" s="86">
        <v>2</v>
      </c>
      <c r="B314" s="41" t="s">
        <v>67</v>
      </c>
      <c r="C314" s="40" t="s">
        <v>174</v>
      </c>
      <c r="D314" s="40" t="s">
        <v>173</v>
      </c>
      <c r="E314" s="86">
        <v>2</v>
      </c>
      <c r="F314" s="228">
        <v>840</v>
      </c>
      <c r="G314" s="245">
        <f>F314*0.9+4</f>
        <v>760</v>
      </c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</row>
    <row r="315" spans="1:20" ht="16.5">
      <c r="A315" s="86">
        <v>3</v>
      </c>
      <c r="B315" s="43" t="s">
        <v>100</v>
      </c>
      <c r="C315" s="40" t="s">
        <v>174</v>
      </c>
      <c r="D315" s="40" t="s">
        <v>173</v>
      </c>
      <c r="E315" s="294">
        <v>2</v>
      </c>
      <c r="F315" s="228">
        <v>840</v>
      </c>
      <c r="G315" s="245">
        <f>F315*0.9+4</f>
        <v>760</v>
      </c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</row>
    <row r="316" spans="1:20" ht="16.5">
      <c r="A316" s="86">
        <v>4</v>
      </c>
      <c r="B316" s="43" t="s">
        <v>66</v>
      </c>
      <c r="C316" s="40" t="s">
        <v>174</v>
      </c>
      <c r="D316" s="40" t="s">
        <v>173</v>
      </c>
      <c r="E316" s="294">
        <v>2</v>
      </c>
      <c r="F316" s="228">
        <v>840</v>
      </c>
      <c r="G316" s="245">
        <f>F316*0.9+4</f>
        <v>760</v>
      </c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</row>
    <row r="317" spans="1:20" ht="16.5">
      <c r="A317" s="86">
        <v>5</v>
      </c>
      <c r="B317" s="43" t="s">
        <v>102</v>
      </c>
      <c r="C317" s="40" t="s">
        <v>174</v>
      </c>
      <c r="D317" s="40" t="s">
        <v>173</v>
      </c>
      <c r="E317" s="294">
        <v>2</v>
      </c>
      <c r="F317" s="228">
        <v>800</v>
      </c>
      <c r="G317" s="245">
        <f t="shared" ref="G317:G324" si="5">F317*0.9</f>
        <v>720</v>
      </c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</row>
    <row r="318" spans="1:20" ht="16.5">
      <c r="A318" s="86">
        <v>6</v>
      </c>
      <c r="B318" s="43" t="s">
        <v>48</v>
      </c>
      <c r="C318" s="40" t="s">
        <v>174</v>
      </c>
      <c r="D318" s="40" t="s">
        <v>173</v>
      </c>
      <c r="E318" s="294">
        <v>2</v>
      </c>
      <c r="F318" s="228">
        <v>800</v>
      </c>
      <c r="G318" s="245">
        <f t="shared" si="5"/>
        <v>720</v>
      </c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</row>
    <row r="319" spans="1:20" ht="16.5">
      <c r="A319" s="86">
        <v>7</v>
      </c>
      <c r="B319" s="43" t="s">
        <v>103</v>
      </c>
      <c r="C319" s="40" t="s">
        <v>174</v>
      </c>
      <c r="D319" s="40" t="s">
        <v>173</v>
      </c>
      <c r="E319" s="294">
        <v>2</v>
      </c>
      <c r="F319" s="228">
        <v>800</v>
      </c>
      <c r="G319" s="245">
        <f t="shared" si="5"/>
        <v>720</v>
      </c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</row>
    <row r="320" spans="1:20" ht="16.5">
      <c r="A320" s="86">
        <v>8</v>
      </c>
      <c r="B320" s="43" t="s">
        <v>104</v>
      </c>
      <c r="C320" s="40" t="s">
        <v>174</v>
      </c>
      <c r="D320" s="40" t="s">
        <v>173</v>
      </c>
      <c r="E320" s="294">
        <v>2</v>
      </c>
      <c r="F320" s="228">
        <v>800</v>
      </c>
      <c r="G320" s="245">
        <f t="shared" si="5"/>
        <v>720</v>
      </c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</row>
    <row r="321" spans="1:20" ht="16.5">
      <c r="A321" s="86">
        <v>9</v>
      </c>
      <c r="B321" s="43" t="s">
        <v>106</v>
      </c>
      <c r="C321" s="40" t="s">
        <v>174</v>
      </c>
      <c r="D321" s="40" t="s">
        <v>173</v>
      </c>
      <c r="E321" s="294">
        <v>2</v>
      </c>
      <c r="F321" s="228">
        <v>800</v>
      </c>
      <c r="G321" s="245">
        <f t="shared" si="5"/>
        <v>720</v>
      </c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</row>
    <row r="322" spans="1:20" ht="16.5">
      <c r="A322" s="86">
        <v>10</v>
      </c>
      <c r="B322" s="43" t="s">
        <v>107</v>
      </c>
      <c r="C322" s="78" t="s">
        <v>265</v>
      </c>
      <c r="D322" s="40" t="s">
        <v>173</v>
      </c>
      <c r="E322" s="294">
        <v>2</v>
      </c>
      <c r="F322" s="228">
        <v>2000</v>
      </c>
      <c r="G322" s="245">
        <f t="shared" si="5"/>
        <v>1800</v>
      </c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</row>
    <row r="323" spans="1:20" ht="16.5">
      <c r="A323" s="86">
        <v>11</v>
      </c>
      <c r="B323" s="43" t="s">
        <v>160</v>
      </c>
      <c r="C323" s="40" t="s">
        <v>174</v>
      </c>
      <c r="D323" s="40" t="s">
        <v>173</v>
      </c>
      <c r="E323" s="209">
        <v>2</v>
      </c>
      <c r="F323" s="228">
        <v>800</v>
      </c>
      <c r="G323" s="245">
        <f t="shared" si="5"/>
        <v>720</v>
      </c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</row>
    <row r="324" spans="1:20" ht="16.5">
      <c r="A324" s="86">
        <v>12</v>
      </c>
      <c r="B324" s="43" t="s">
        <v>108</v>
      </c>
      <c r="C324" s="40" t="s">
        <v>174</v>
      </c>
      <c r="D324" s="40" t="s">
        <v>173</v>
      </c>
      <c r="E324" s="87">
        <v>2</v>
      </c>
      <c r="F324" s="228">
        <v>800</v>
      </c>
      <c r="G324" s="245">
        <f t="shared" si="5"/>
        <v>720</v>
      </c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</row>
    <row r="325" spans="1:20" ht="16.5">
      <c r="A325" s="86">
        <v>13</v>
      </c>
      <c r="B325" s="43" t="s">
        <v>252</v>
      </c>
      <c r="C325" s="40" t="s">
        <v>174</v>
      </c>
      <c r="D325" s="40" t="s">
        <v>173</v>
      </c>
      <c r="E325" s="87">
        <v>2</v>
      </c>
      <c r="F325" s="228">
        <v>960</v>
      </c>
      <c r="G325" s="245">
        <f>F325*0.9+16</f>
        <v>880</v>
      </c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</row>
    <row r="326" spans="1:20" ht="16.5">
      <c r="A326" s="86">
        <v>14</v>
      </c>
      <c r="B326" s="43" t="s">
        <v>251</v>
      </c>
      <c r="C326" s="40" t="s">
        <v>174</v>
      </c>
      <c r="D326" s="40" t="s">
        <v>173</v>
      </c>
      <c r="E326" s="87">
        <v>2</v>
      </c>
      <c r="F326" s="228">
        <v>1200</v>
      </c>
      <c r="G326" s="245">
        <f>F326*0.9</f>
        <v>1080</v>
      </c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</row>
    <row r="327" spans="1:20" ht="33">
      <c r="A327" s="86">
        <v>15</v>
      </c>
      <c r="B327" s="43" t="s">
        <v>126</v>
      </c>
      <c r="C327" s="40" t="s">
        <v>174</v>
      </c>
      <c r="D327" s="40" t="s">
        <v>173</v>
      </c>
      <c r="E327" s="87">
        <v>2</v>
      </c>
      <c r="F327" s="228">
        <v>1800</v>
      </c>
      <c r="G327" s="245">
        <f>F327*0.9</f>
        <v>1620</v>
      </c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</row>
    <row r="328" spans="1:20" ht="16.5">
      <c r="A328" s="86">
        <v>16</v>
      </c>
      <c r="B328" s="43" t="s">
        <v>255</v>
      </c>
      <c r="C328" s="40" t="s">
        <v>174</v>
      </c>
      <c r="D328" s="40" t="s">
        <v>173</v>
      </c>
      <c r="E328" s="87">
        <v>2</v>
      </c>
      <c r="F328" s="228">
        <v>2000</v>
      </c>
      <c r="G328" s="245">
        <f>F328*0.9</f>
        <v>1800</v>
      </c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</row>
    <row r="329" spans="1:20" ht="33">
      <c r="A329" s="86">
        <v>17</v>
      </c>
      <c r="B329" s="43" t="s">
        <v>131</v>
      </c>
      <c r="C329" s="40" t="s">
        <v>174</v>
      </c>
      <c r="D329" s="40" t="s">
        <v>173</v>
      </c>
      <c r="E329" s="87">
        <v>2</v>
      </c>
      <c r="F329" s="228">
        <v>2200</v>
      </c>
      <c r="G329" s="245">
        <f>F329*0.9</f>
        <v>1980</v>
      </c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</row>
    <row r="330" spans="1:20" ht="16.5">
      <c r="A330" s="86">
        <v>18</v>
      </c>
      <c r="B330" s="43" t="s">
        <v>132</v>
      </c>
      <c r="C330" s="40" t="s">
        <v>174</v>
      </c>
      <c r="D330" s="40" t="s">
        <v>173</v>
      </c>
      <c r="E330" s="87">
        <v>2</v>
      </c>
      <c r="F330" s="228">
        <v>1960</v>
      </c>
      <c r="G330" s="245">
        <f>F330*0.9+16</f>
        <v>1780</v>
      </c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</row>
    <row r="331" spans="1:20" ht="16.5">
      <c r="A331" s="86">
        <v>19</v>
      </c>
      <c r="B331" s="43" t="s">
        <v>133</v>
      </c>
      <c r="C331" s="40" t="s">
        <v>174</v>
      </c>
      <c r="D331" s="40" t="s">
        <v>173</v>
      </c>
      <c r="E331" s="87">
        <v>2</v>
      </c>
      <c r="F331" s="228">
        <v>1960</v>
      </c>
      <c r="G331" s="245">
        <f>F331*0.9+16</f>
        <v>1780</v>
      </c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</row>
    <row r="332" spans="1:20" ht="16.5">
      <c r="A332" s="86">
        <v>20</v>
      </c>
      <c r="B332" s="43" t="s">
        <v>44</v>
      </c>
      <c r="C332" s="40" t="s">
        <v>174</v>
      </c>
      <c r="D332" s="40" t="s">
        <v>173</v>
      </c>
      <c r="E332" s="87">
        <v>2</v>
      </c>
      <c r="F332" s="228">
        <v>1960</v>
      </c>
      <c r="G332" s="245">
        <f>F332*0.9+16</f>
        <v>1780</v>
      </c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</row>
    <row r="333" spans="1:20" ht="16.5">
      <c r="A333" s="86">
        <v>21</v>
      </c>
      <c r="B333" s="88" t="s">
        <v>43</v>
      </c>
      <c r="C333" s="40" t="s">
        <v>174</v>
      </c>
      <c r="D333" s="40" t="s">
        <v>173</v>
      </c>
      <c r="E333" s="87">
        <v>2</v>
      </c>
      <c r="F333" s="228">
        <v>1960</v>
      </c>
      <c r="G333" s="245">
        <f>F333*0.9+16</f>
        <v>1780</v>
      </c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</row>
    <row r="334" spans="1:20" ht="16.5">
      <c r="A334" s="86">
        <v>22</v>
      </c>
      <c r="B334" s="43" t="s">
        <v>41</v>
      </c>
      <c r="C334" s="40" t="s">
        <v>174</v>
      </c>
      <c r="D334" s="40" t="s">
        <v>173</v>
      </c>
      <c r="E334" s="87">
        <v>2</v>
      </c>
      <c r="F334" s="228">
        <v>1960</v>
      </c>
      <c r="G334" s="245">
        <f>F334*0.9+16</f>
        <v>1780</v>
      </c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</row>
    <row r="335" spans="1:20" ht="33">
      <c r="A335" s="86">
        <v>23</v>
      </c>
      <c r="B335" s="43" t="s">
        <v>85</v>
      </c>
      <c r="C335" s="40" t="s">
        <v>174</v>
      </c>
      <c r="D335" s="40" t="s">
        <v>173</v>
      </c>
      <c r="E335" s="87">
        <v>2</v>
      </c>
      <c r="F335" s="228">
        <v>2300</v>
      </c>
      <c r="G335" s="245">
        <f>F335*0.9+10</f>
        <v>2080</v>
      </c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</row>
    <row r="336" spans="1:20" ht="16.5">
      <c r="A336" s="86">
        <v>24</v>
      </c>
      <c r="B336" s="43" t="s">
        <v>381</v>
      </c>
      <c r="C336" s="87"/>
      <c r="D336" s="87"/>
      <c r="E336" s="87"/>
      <c r="F336" s="228">
        <v>0</v>
      </c>
      <c r="G336" s="245">
        <v>0</v>
      </c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</row>
    <row r="337" spans="1:20" ht="16.5">
      <c r="A337" s="89"/>
      <c r="B337" s="89"/>
      <c r="C337" s="89"/>
      <c r="D337" s="427" t="s">
        <v>185</v>
      </c>
      <c r="E337" s="428"/>
      <c r="F337" s="146">
        <f>SUM(F313:F336)</f>
        <v>31220</v>
      </c>
      <c r="G337" s="146">
        <f>SUM(G313:G336)</f>
        <v>28220</v>
      </c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</row>
    <row r="338" spans="1:20" ht="16.5">
      <c r="A338" s="37"/>
      <c r="B338" s="37"/>
      <c r="C338" s="37"/>
      <c r="D338" s="37"/>
      <c r="E338" s="37"/>
      <c r="F338" s="221"/>
      <c r="G338" s="221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</row>
    <row r="339" spans="1:20" ht="16.5">
      <c r="A339" s="450" t="s">
        <v>416</v>
      </c>
      <c r="B339" s="450"/>
      <c r="C339" s="450"/>
      <c r="D339" s="450"/>
      <c r="E339" s="450"/>
      <c r="F339" s="450"/>
      <c r="G339" s="450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</row>
    <row r="340" spans="1:20" ht="66">
      <c r="A340" s="259" t="s">
        <v>72</v>
      </c>
      <c r="B340" s="259" t="s">
        <v>360</v>
      </c>
      <c r="C340" s="259" t="s">
        <v>70</v>
      </c>
      <c r="D340" s="108" t="s">
        <v>195</v>
      </c>
      <c r="E340" s="108" t="s">
        <v>226</v>
      </c>
      <c r="F340" s="174" t="s">
        <v>182</v>
      </c>
      <c r="G340" s="244" t="s">
        <v>356</v>
      </c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</row>
    <row r="341" spans="1:20" ht="33">
      <c r="A341" s="90">
        <v>1</v>
      </c>
      <c r="B341" s="189" t="s">
        <v>420</v>
      </c>
      <c r="C341" s="40" t="s">
        <v>278</v>
      </c>
      <c r="D341" s="40" t="s">
        <v>173</v>
      </c>
      <c r="E341" s="91" t="s">
        <v>417</v>
      </c>
      <c r="F341" s="228">
        <v>760</v>
      </c>
      <c r="G341" s="245">
        <f>F341*0.9+16</f>
        <v>700</v>
      </c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</row>
    <row r="342" spans="1:20" ht="66">
      <c r="A342" s="90">
        <v>2</v>
      </c>
      <c r="B342" s="189" t="s">
        <v>421</v>
      </c>
      <c r="C342" s="40" t="s">
        <v>278</v>
      </c>
      <c r="D342" s="40" t="s">
        <v>173</v>
      </c>
      <c r="E342" s="91" t="s">
        <v>417</v>
      </c>
      <c r="F342" s="228">
        <v>760</v>
      </c>
      <c r="G342" s="245">
        <f>F342*0.9+16</f>
        <v>700</v>
      </c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</row>
    <row r="343" spans="1:20" ht="33">
      <c r="A343" s="90">
        <v>3</v>
      </c>
      <c r="B343" s="189" t="s">
        <v>422</v>
      </c>
      <c r="C343" s="40" t="s">
        <v>278</v>
      </c>
      <c r="D343" s="40" t="s">
        <v>173</v>
      </c>
      <c r="E343" s="91" t="s">
        <v>417</v>
      </c>
      <c r="F343" s="228">
        <v>760</v>
      </c>
      <c r="G343" s="245">
        <f>F343*0.9+16</f>
        <v>700</v>
      </c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</row>
    <row r="344" spans="1:20" ht="82.5">
      <c r="A344" s="90">
        <v>4</v>
      </c>
      <c r="B344" s="189" t="s">
        <v>423</v>
      </c>
      <c r="C344" s="40" t="s">
        <v>278</v>
      </c>
      <c r="D344" s="40" t="s">
        <v>173</v>
      </c>
      <c r="E344" s="91" t="s">
        <v>417</v>
      </c>
      <c r="F344" s="228">
        <v>760</v>
      </c>
      <c r="G344" s="245">
        <f>F344*0.9+16</f>
        <v>700</v>
      </c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</row>
    <row r="345" spans="1:20" ht="16.5">
      <c r="A345" s="95"/>
      <c r="B345" s="55"/>
      <c r="C345" s="55"/>
      <c r="D345" s="427" t="s">
        <v>185</v>
      </c>
      <c r="E345" s="453"/>
      <c r="F345" s="228">
        <f>SUM(F341:F344)</f>
        <v>3040</v>
      </c>
      <c r="G345" s="228">
        <f>SUM(G341:G344)</f>
        <v>2800</v>
      </c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</row>
    <row r="346" spans="1:20" ht="16.5">
      <c r="A346" s="95"/>
      <c r="B346" s="45"/>
      <c r="C346" s="46"/>
      <c r="D346" s="451" t="s">
        <v>169</v>
      </c>
      <c r="E346" s="451"/>
      <c r="F346" s="156">
        <v>400</v>
      </c>
      <c r="G346" s="156">
        <v>400</v>
      </c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</row>
    <row r="347" spans="1:20" ht="16.5">
      <c r="A347" s="92"/>
      <c r="B347" s="93"/>
      <c r="C347" s="94"/>
      <c r="D347" s="452" t="s">
        <v>185</v>
      </c>
      <c r="E347" s="452"/>
      <c r="F347" s="229">
        <f>SUM(F345:F346)</f>
        <v>3440</v>
      </c>
      <c r="G347" s="229">
        <f>SUM(G345:G346)</f>
        <v>3200</v>
      </c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</row>
    <row r="348" spans="1:20" ht="16.5">
      <c r="A348" s="95"/>
      <c r="B348" s="93"/>
      <c r="C348" s="94"/>
      <c r="D348" s="37"/>
      <c r="E348" s="37"/>
      <c r="F348" s="221"/>
      <c r="G348" s="221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</row>
    <row r="349" spans="1:20" ht="17.25" customHeight="1">
      <c r="A349" s="95"/>
      <c r="B349" s="464" t="s">
        <v>426</v>
      </c>
      <c r="C349" s="464"/>
      <c r="D349" s="464"/>
      <c r="E349" s="464"/>
      <c r="F349" s="464"/>
      <c r="G349" s="464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</row>
    <row r="350" spans="1:20" ht="66">
      <c r="A350" s="42"/>
      <c r="B350" s="259" t="s">
        <v>360</v>
      </c>
      <c r="C350" s="259" t="s">
        <v>70</v>
      </c>
      <c r="D350" s="108" t="s">
        <v>195</v>
      </c>
      <c r="E350" s="108" t="s">
        <v>226</v>
      </c>
      <c r="F350" s="174" t="s">
        <v>182</v>
      </c>
      <c r="G350" s="244" t="s">
        <v>356</v>
      </c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</row>
    <row r="351" spans="1:20" ht="33">
      <c r="A351" s="27">
        <v>1</v>
      </c>
      <c r="B351" s="25" t="s">
        <v>96</v>
      </c>
      <c r="C351" s="25" t="s">
        <v>266</v>
      </c>
      <c r="D351" s="26" t="s">
        <v>173</v>
      </c>
      <c r="E351" s="26">
        <v>1</v>
      </c>
      <c r="F351" s="231">
        <v>800</v>
      </c>
      <c r="G351" s="246">
        <f>F351*0.9</f>
        <v>720</v>
      </c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</row>
    <row r="352" spans="1:20" ht="16.5">
      <c r="A352" s="31">
        <v>2</v>
      </c>
      <c r="B352" s="43" t="s">
        <v>68</v>
      </c>
      <c r="C352" s="40" t="s">
        <v>174</v>
      </c>
      <c r="D352" s="40" t="s">
        <v>173</v>
      </c>
      <c r="E352" s="40">
        <v>2</v>
      </c>
      <c r="F352" s="228">
        <v>840</v>
      </c>
      <c r="G352" s="245">
        <f>F352*0.9+4</f>
        <v>760</v>
      </c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</row>
    <row r="353" spans="1:20" ht="16.5">
      <c r="A353" s="31">
        <v>3</v>
      </c>
      <c r="B353" s="43" t="s">
        <v>67</v>
      </c>
      <c r="C353" s="40" t="s">
        <v>174</v>
      </c>
      <c r="D353" s="40" t="s">
        <v>173</v>
      </c>
      <c r="E353" s="40">
        <v>2</v>
      </c>
      <c r="F353" s="228">
        <v>840</v>
      </c>
      <c r="G353" s="245">
        <f>F353*0.9+4</f>
        <v>760</v>
      </c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</row>
    <row r="354" spans="1:20" ht="16.5">
      <c r="A354" s="31">
        <v>4</v>
      </c>
      <c r="B354" s="43" t="s">
        <v>64</v>
      </c>
      <c r="C354" s="40" t="s">
        <v>174</v>
      </c>
      <c r="D354" s="40" t="s">
        <v>173</v>
      </c>
      <c r="E354" s="40">
        <v>2</v>
      </c>
      <c r="F354" s="156">
        <v>1600</v>
      </c>
      <c r="G354" s="245">
        <f t="shared" ref="G354:G361" si="6">F354*0.9</f>
        <v>1440</v>
      </c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</row>
    <row r="355" spans="1:20" ht="16.5">
      <c r="A355" s="31">
        <v>5</v>
      </c>
      <c r="B355" s="43" t="s">
        <v>102</v>
      </c>
      <c r="C355" s="40" t="s">
        <v>174</v>
      </c>
      <c r="D355" s="40" t="s">
        <v>173</v>
      </c>
      <c r="E355" s="40">
        <v>2</v>
      </c>
      <c r="F355" s="228">
        <v>800</v>
      </c>
      <c r="G355" s="245">
        <f t="shared" si="6"/>
        <v>720</v>
      </c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</row>
    <row r="356" spans="1:20" ht="16.5">
      <c r="A356" s="31">
        <v>6</v>
      </c>
      <c r="B356" s="43" t="s">
        <v>103</v>
      </c>
      <c r="C356" s="40" t="s">
        <v>174</v>
      </c>
      <c r="D356" s="40" t="s">
        <v>173</v>
      </c>
      <c r="E356" s="40">
        <v>2</v>
      </c>
      <c r="F356" s="228">
        <v>800</v>
      </c>
      <c r="G356" s="245">
        <f t="shared" si="6"/>
        <v>720</v>
      </c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</row>
    <row r="357" spans="1:20" ht="16.5">
      <c r="A357" s="31">
        <v>7</v>
      </c>
      <c r="B357" s="43" t="s">
        <v>104</v>
      </c>
      <c r="C357" s="40" t="s">
        <v>174</v>
      </c>
      <c r="D357" s="40" t="s">
        <v>173</v>
      </c>
      <c r="E357" s="40">
        <v>2</v>
      </c>
      <c r="F357" s="228">
        <v>800</v>
      </c>
      <c r="G357" s="245">
        <f t="shared" si="6"/>
        <v>720</v>
      </c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</row>
    <row r="358" spans="1:20" ht="16.5">
      <c r="A358" s="31">
        <v>8</v>
      </c>
      <c r="B358" s="43" t="s">
        <v>161</v>
      </c>
      <c r="C358" s="40" t="s">
        <v>174</v>
      </c>
      <c r="D358" s="40" t="s">
        <v>173</v>
      </c>
      <c r="E358" s="40">
        <v>2</v>
      </c>
      <c r="F358" s="228">
        <v>800</v>
      </c>
      <c r="G358" s="245">
        <f t="shared" si="6"/>
        <v>720</v>
      </c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</row>
    <row r="359" spans="1:20" ht="16.5">
      <c r="A359" s="31">
        <v>9</v>
      </c>
      <c r="B359" s="43" t="s">
        <v>47</v>
      </c>
      <c r="C359" s="40" t="s">
        <v>174</v>
      </c>
      <c r="D359" s="40" t="s">
        <v>173</v>
      </c>
      <c r="E359" s="40">
        <v>2</v>
      </c>
      <c r="F359" s="228">
        <v>800</v>
      </c>
      <c r="G359" s="245">
        <f t="shared" si="6"/>
        <v>720</v>
      </c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</row>
    <row r="360" spans="1:20" ht="16.5">
      <c r="A360" s="31">
        <v>10</v>
      </c>
      <c r="B360" s="43" t="s">
        <v>106</v>
      </c>
      <c r="C360" s="40" t="s">
        <v>174</v>
      </c>
      <c r="D360" s="40" t="s">
        <v>173</v>
      </c>
      <c r="E360" s="40">
        <v>2</v>
      </c>
      <c r="F360" s="228">
        <v>800</v>
      </c>
      <c r="G360" s="245">
        <f t="shared" si="6"/>
        <v>720</v>
      </c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</row>
    <row r="361" spans="1:20" ht="16.5">
      <c r="A361" s="31">
        <v>11</v>
      </c>
      <c r="B361" s="43" t="s">
        <v>108</v>
      </c>
      <c r="C361" s="40" t="s">
        <v>174</v>
      </c>
      <c r="D361" s="40" t="s">
        <v>173</v>
      </c>
      <c r="E361" s="40">
        <v>2</v>
      </c>
      <c r="F361" s="228">
        <v>800</v>
      </c>
      <c r="G361" s="245">
        <f t="shared" si="6"/>
        <v>720</v>
      </c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</row>
    <row r="362" spans="1:20" ht="16.5">
      <c r="A362" s="31">
        <v>12</v>
      </c>
      <c r="B362" s="43" t="s">
        <v>803</v>
      </c>
      <c r="C362" s="40" t="s">
        <v>174</v>
      </c>
      <c r="D362" s="40" t="s">
        <v>173</v>
      </c>
      <c r="E362" s="40">
        <v>2</v>
      </c>
      <c r="F362" s="228">
        <v>1700</v>
      </c>
      <c r="G362" s="245">
        <v>1500</v>
      </c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</row>
    <row r="363" spans="1:20" ht="16.5">
      <c r="A363" s="31">
        <v>13</v>
      </c>
      <c r="B363" s="43" t="s">
        <v>41</v>
      </c>
      <c r="C363" s="40" t="s">
        <v>174</v>
      </c>
      <c r="D363" s="40" t="s">
        <v>173</v>
      </c>
      <c r="E363" s="40">
        <v>2</v>
      </c>
      <c r="F363" s="146">
        <v>1960</v>
      </c>
      <c r="G363" s="245">
        <f>F363*0.9+16</f>
        <v>1780</v>
      </c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</row>
    <row r="364" spans="1:20" ht="16.5">
      <c r="A364" s="31">
        <v>14</v>
      </c>
      <c r="B364" s="43" t="s">
        <v>39</v>
      </c>
      <c r="C364" s="40" t="s">
        <v>174</v>
      </c>
      <c r="D364" s="40" t="s">
        <v>173</v>
      </c>
      <c r="E364" s="40">
        <v>2</v>
      </c>
      <c r="F364" s="232">
        <v>2860</v>
      </c>
      <c r="G364" s="245">
        <f>F364*0.9+6</f>
        <v>2580</v>
      </c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</row>
    <row r="365" spans="1:20" ht="16.5">
      <c r="A365" s="37"/>
      <c r="B365" s="465"/>
      <c r="C365" s="465"/>
      <c r="D365" s="427" t="s">
        <v>185</v>
      </c>
      <c r="E365" s="453"/>
      <c r="F365" s="146">
        <f>SUM(F351:F364)</f>
        <v>16200</v>
      </c>
      <c r="G365" s="223">
        <f>SUM(G351:G364)</f>
        <v>14580</v>
      </c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</row>
    <row r="366" spans="1:20" ht="16.5">
      <c r="A366" s="37"/>
      <c r="B366" s="37"/>
      <c r="C366" s="37"/>
      <c r="D366" s="37"/>
      <c r="E366" s="37"/>
      <c r="F366" s="221"/>
      <c r="G366" s="221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</row>
    <row r="367" spans="1:20" ht="16.5">
      <c r="A367" s="37"/>
      <c r="B367" s="37"/>
      <c r="C367" s="37"/>
      <c r="D367" s="37"/>
      <c r="E367" s="37"/>
      <c r="F367" s="221"/>
      <c r="G367" s="221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</row>
    <row r="368" spans="1:20" ht="16.5">
      <c r="A368" s="458" t="s">
        <v>480</v>
      </c>
      <c r="B368" s="458"/>
      <c r="C368" s="458"/>
      <c r="D368" s="458"/>
      <c r="E368" s="458"/>
      <c r="F368" s="458"/>
      <c r="G368" s="458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</row>
    <row r="369" spans="1:20" ht="66">
      <c r="A369" s="107" t="s">
        <v>72</v>
      </c>
      <c r="B369" s="259" t="s">
        <v>360</v>
      </c>
      <c r="C369" s="259" t="s">
        <v>70</v>
      </c>
      <c r="D369" s="108" t="s">
        <v>195</v>
      </c>
      <c r="E369" s="108" t="s">
        <v>226</v>
      </c>
      <c r="F369" s="174" t="s">
        <v>182</v>
      </c>
      <c r="G369" s="244" t="s">
        <v>356</v>
      </c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</row>
    <row r="370" spans="1:20" ht="33">
      <c r="A370" s="217">
        <v>1</v>
      </c>
      <c r="B370" s="218" t="s">
        <v>96</v>
      </c>
      <c r="C370" s="25" t="s">
        <v>266</v>
      </c>
      <c r="D370" s="160" t="s">
        <v>173</v>
      </c>
      <c r="E370" s="219">
        <v>1</v>
      </c>
      <c r="F370" s="233">
        <v>800</v>
      </c>
      <c r="G370" s="246">
        <f t="shared" ref="G370:G377" si="7">F370*0.9</f>
        <v>720</v>
      </c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</row>
    <row r="371" spans="1:20" ht="16.5">
      <c r="A371" s="291">
        <v>2</v>
      </c>
      <c r="B371" s="264" t="s">
        <v>54</v>
      </c>
      <c r="C371" s="40" t="s">
        <v>174</v>
      </c>
      <c r="D371" s="40" t="s">
        <v>173</v>
      </c>
      <c r="E371" s="183">
        <v>2</v>
      </c>
      <c r="F371" s="234">
        <v>2000</v>
      </c>
      <c r="G371" s="245">
        <f t="shared" si="7"/>
        <v>1800</v>
      </c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</row>
    <row r="372" spans="1:20" ht="16.5">
      <c r="A372" s="291">
        <v>3</v>
      </c>
      <c r="B372" s="264" t="s">
        <v>53</v>
      </c>
      <c r="C372" s="40" t="s">
        <v>174</v>
      </c>
      <c r="D372" s="40" t="s">
        <v>173</v>
      </c>
      <c r="E372" s="183">
        <v>2</v>
      </c>
      <c r="F372" s="234">
        <v>2000</v>
      </c>
      <c r="G372" s="245">
        <f t="shared" si="7"/>
        <v>1800</v>
      </c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</row>
    <row r="373" spans="1:20" ht="16.5">
      <c r="A373" s="291">
        <v>4</v>
      </c>
      <c r="B373" s="264" t="s">
        <v>52</v>
      </c>
      <c r="C373" s="40" t="s">
        <v>174</v>
      </c>
      <c r="D373" s="40" t="s">
        <v>173</v>
      </c>
      <c r="E373" s="183">
        <v>2</v>
      </c>
      <c r="F373" s="234">
        <v>2000</v>
      </c>
      <c r="G373" s="245">
        <f t="shared" si="7"/>
        <v>1800</v>
      </c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</row>
    <row r="374" spans="1:20" ht="16.5">
      <c r="A374" s="291">
        <v>5</v>
      </c>
      <c r="B374" s="264" t="s">
        <v>51</v>
      </c>
      <c r="C374" s="40" t="s">
        <v>174</v>
      </c>
      <c r="D374" s="40" t="s">
        <v>173</v>
      </c>
      <c r="E374" s="183">
        <v>2</v>
      </c>
      <c r="F374" s="234">
        <v>2000</v>
      </c>
      <c r="G374" s="245">
        <f t="shared" si="7"/>
        <v>1800</v>
      </c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</row>
    <row r="375" spans="1:20" ht="16.5">
      <c r="A375" s="291">
        <v>6</v>
      </c>
      <c r="B375" s="264" t="s">
        <v>481</v>
      </c>
      <c r="C375" s="40" t="s">
        <v>174</v>
      </c>
      <c r="D375" s="40" t="s">
        <v>173</v>
      </c>
      <c r="E375" s="183">
        <v>2</v>
      </c>
      <c r="F375" s="234">
        <v>2000</v>
      </c>
      <c r="G375" s="245">
        <f t="shared" si="7"/>
        <v>1800</v>
      </c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</row>
    <row r="376" spans="1:20" ht="16.5">
      <c r="A376" s="291">
        <v>7</v>
      </c>
      <c r="B376" s="264" t="s">
        <v>482</v>
      </c>
      <c r="C376" s="40" t="s">
        <v>174</v>
      </c>
      <c r="D376" s="40" t="s">
        <v>173</v>
      </c>
      <c r="E376" s="183">
        <v>2</v>
      </c>
      <c r="F376" s="234">
        <v>2000</v>
      </c>
      <c r="G376" s="245">
        <f t="shared" si="7"/>
        <v>1800</v>
      </c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</row>
    <row r="377" spans="1:20" ht="49.5">
      <c r="A377" s="291">
        <v>8</v>
      </c>
      <c r="B377" s="290" t="s">
        <v>483</v>
      </c>
      <c r="C377" s="29" t="s">
        <v>266</v>
      </c>
      <c r="D377" s="40" t="s">
        <v>173</v>
      </c>
      <c r="E377" s="289">
        <v>4</v>
      </c>
      <c r="F377" s="235">
        <v>20000</v>
      </c>
      <c r="G377" s="245">
        <f t="shared" si="7"/>
        <v>18000</v>
      </c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</row>
    <row r="378" spans="1:20" ht="16.5">
      <c r="A378" s="96"/>
      <c r="B378" s="97"/>
      <c r="C378" s="98"/>
      <c r="D378" s="288" t="s">
        <v>185</v>
      </c>
      <c r="E378" s="287"/>
      <c r="F378" s="263">
        <v>28600</v>
      </c>
      <c r="G378" s="250">
        <v>26140</v>
      </c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</row>
    <row r="379" spans="1:20" ht="16.5">
      <c r="A379" s="461"/>
      <c r="B379" s="461"/>
      <c r="C379" s="461"/>
      <c r="D379" s="462"/>
      <c r="E379" s="462"/>
      <c r="F379" s="463"/>
      <c r="G379" s="248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</row>
    <row r="380" spans="1:20" ht="16.5">
      <c r="A380" s="458" t="s">
        <v>484</v>
      </c>
      <c r="B380" s="458"/>
      <c r="C380" s="458"/>
      <c r="D380" s="458"/>
      <c r="E380" s="458"/>
      <c r="F380" s="458"/>
      <c r="G380" s="458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</row>
    <row r="381" spans="1:20" ht="66">
      <c r="A381" s="107" t="s">
        <v>72</v>
      </c>
      <c r="B381" s="259" t="s">
        <v>360</v>
      </c>
      <c r="C381" s="259" t="s">
        <v>70</v>
      </c>
      <c r="D381" s="108" t="s">
        <v>195</v>
      </c>
      <c r="E381" s="108" t="s">
        <v>226</v>
      </c>
      <c r="F381" s="174" t="s">
        <v>182</v>
      </c>
      <c r="G381" s="244" t="s">
        <v>356</v>
      </c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</row>
    <row r="382" spans="1:20" ht="33">
      <c r="A382" s="217">
        <v>1</v>
      </c>
      <c r="B382" s="218" t="s">
        <v>96</v>
      </c>
      <c r="C382" s="25" t="s">
        <v>266</v>
      </c>
      <c r="D382" s="160" t="s">
        <v>173</v>
      </c>
      <c r="E382" s="219">
        <v>1</v>
      </c>
      <c r="F382" s="233">
        <v>800</v>
      </c>
      <c r="G382" s="246">
        <f>F382*0.9</f>
        <v>720</v>
      </c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</row>
    <row r="383" spans="1:20" ht="16.5">
      <c r="A383" s="291">
        <v>2</v>
      </c>
      <c r="B383" s="264" t="s">
        <v>54</v>
      </c>
      <c r="C383" s="40" t="s">
        <v>174</v>
      </c>
      <c r="D383" s="40" t="s">
        <v>173</v>
      </c>
      <c r="E383" s="183">
        <v>2</v>
      </c>
      <c r="F383" s="234">
        <v>2000</v>
      </c>
      <c r="G383" s="245">
        <f>F383*0.9</f>
        <v>1800</v>
      </c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</row>
    <row r="384" spans="1:20" ht="16.5">
      <c r="A384" s="291">
        <v>3</v>
      </c>
      <c r="B384" s="264" t="s">
        <v>53</v>
      </c>
      <c r="C384" s="40" t="s">
        <v>174</v>
      </c>
      <c r="D384" s="40" t="s">
        <v>173</v>
      </c>
      <c r="E384" s="183">
        <v>2</v>
      </c>
      <c r="F384" s="234">
        <f>F371</f>
        <v>2000</v>
      </c>
      <c r="G384" s="245">
        <f>F384*0.9</f>
        <v>1800</v>
      </c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</row>
    <row r="385" spans="1:20" ht="16.5">
      <c r="A385" s="291">
        <v>4</v>
      </c>
      <c r="B385" s="264" t="s">
        <v>52</v>
      </c>
      <c r="C385" s="40" t="s">
        <v>174</v>
      </c>
      <c r="D385" s="40" t="s">
        <v>173</v>
      </c>
      <c r="E385" s="183">
        <v>2</v>
      </c>
      <c r="F385" s="234">
        <f>F372</f>
        <v>2000</v>
      </c>
      <c r="G385" s="245">
        <f>F385*0.9</f>
        <v>1800</v>
      </c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</row>
    <row r="386" spans="1:20" ht="16.5">
      <c r="A386" s="291">
        <v>5</v>
      </c>
      <c r="B386" s="264" t="s">
        <v>51</v>
      </c>
      <c r="C386" s="40" t="s">
        <v>174</v>
      </c>
      <c r="D386" s="40" t="s">
        <v>173</v>
      </c>
      <c r="E386" s="183">
        <v>2</v>
      </c>
      <c r="F386" s="234">
        <f>F373</f>
        <v>2000</v>
      </c>
      <c r="G386" s="245">
        <f>F386*0.9</f>
        <v>1800</v>
      </c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</row>
    <row r="387" spans="1:20" ht="16.5">
      <c r="A387" s="96"/>
      <c r="B387" s="97"/>
      <c r="C387" s="98"/>
      <c r="D387" s="288" t="s">
        <v>185</v>
      </c>
      <c r="E387" s="287"/>
      <c r="F387" s="263">
        <f>SUM(F382:F386)</f>
        <v>8800</v>
      </c>
      <c r="G387" s="250">
        <f>SUM(G382:G386)</f>
        <v>7920</v>
      </c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</row>
    <row r="388" spans="1:20" ht="16.5">
      <c r="A388" s="96"/>
      <c r="B388" s="97"/>
      <c r="C388" s="98"/>
      <c r="D388" s="466" t="s">
        <v>169</v>
      </c>
      <c r="E388" s="467"/>
      <c r="F388" s="156">
        <v>400</v>
      </c>
      <c r="G388" s="156">
        <v>400</v>
      </c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</row>
    <row r="389" spans="1:20" ht="16.5">
      <c r="A389" s="96"/>
      <c r="B389" s="97"/>
      <c r="C389" s="98"/>
      <c r="D389" s="456" t="s">
        <v>185</v>
      </c>
      <c r="E389" s="457"/>
      <c r="F389" s="293">
        <f>SUM(F387:F388)</f>
        <v>9200</v>
      </c>
      <c r="G389" s="292">
        <f>SUM(G387:G388)</f>
        <v>8320</v>
      </c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</row>
    <row r="390" spans="1:20" ht="16.5">
      <c r="A390" s="96"/>
      <c r="B390" s="97"/>
      <c r="C390" s="98"/>
      <c r="D390" s="99"/>
      <c r="E390" s="99"/>
      <c r="F390" s="236"/>
      <c r="G390" s="248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</row>
    <row r="391" spans="1:20" ht="16.5">
      <c r="A391" s="458" t="s">
        <v>485</v>
      </c>
      <c r="B391" s="458"/>
      <c r="C391" s="458"/>
      <c r="D391" s="458"/>
      <c r="E391" s="458"/>
      <c r="F391" s="458"/>
      <c r="G391" s="458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</row>
    <row r="392" spans="1:20" ht="66">
      <c r="A392" s="107" t="s">
        <v>72</v>
      </c>
      <c r="B392" s="259" t="s">
        <v>360</v>
      </c>
      <c r="C392" s="259" t="s">
        <v>70</v>
      </c>
      <c r="D392" s="108" t="s">
        <v>195</v>
      </c>
      <c r="E392" s="108" t="s">
        <v>226</v>
      </c>
      <c r="F392" s="174" t="s">
        <v>182</v>
      </c>
      <c r="G392" s="244" t="s">
        <v>356</v>
      </c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</row>
    <row r="393" spans="1:20" ht="33">
      <c r="A393" s="217">
        <v>1</v>
      </c>
      <c r="B393" s="218" t="s">
        <v>96</v>
      </c>
      <c r="C393" s="25" t="s">
        <v>266</v>
      </c>
      <c r="D393" s="160" t="s">
        <v>173</v>
      </c>
      <c r="E393" s="219">
        <v>1</v>
      </c>
      <c r="F393" s="237">
        <v>800</v>
      </c>
      <c r="G393" s="249">
        <v>720</v>
      </c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</row>
    <row r="394" spans="1:20" ht="49.5">
      <c r="A394" s="291">
        <v>2</v>
      </c>
      <c r="B394" s="290" t="s">
        <v>483</v>
      </c>
      <c r="C394" s="29" t="s">
        <v>266</v>
      </c>
      <c r="D394" s="40" t="s">
        <v>173</v>
      </c>
      <c r="E394" s="289" t="s">
        <v>476</v>
      </c>
      <c r="F394" s="263">
        <v>20000</v>
      </c>
      <c r="G394" s="250">
        <v>18000</v>
      </c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</row>
    <row r="395" spans="1:20" ht="16.5">
      <c r="A395" s="96"/>
      <c r="B395" s="97"/>
      <c r="C395" s="98"/>
      <c r="D395" s="288" t="s">
        <v>185</v>
      </c>
      <c r="E395" s="287"/>
      <c r="F395" s="263">
        <f>SUM(F393:F394)</f>
        <v>20800</v>
      </c>
      <c r="G395" s="250">
        <f>SUM(G393:G394)</f>
        <v>18720</v>
      </c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</row>
    <row r="396" spans="1:20" ht="16.5">
      <c r="A396" s="35"/>
      <c r="B396" s="36"/>
      <c r="C396" s="35"/>
      <c r="D396" s="35"/>
      <c r="E396" s="35"/>
      <c r="F396" s="238"/>
      <c r="G396" s="238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</row>
    <row r="397" spans="1:20" ht="16.5">
      <c r="A397" s="35"/>
      <c r="B397" s="36"/>
      <c r="C397" s="35"/>
      <c r="D397" s="35"/>
      <c r="E397" s="35"/>
      <c r="F397" s="238"/>
      <c r="G397" s="238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</row>
    <row r="398" spans="1:20" ht="16.5">
      <c r="A398" s="459" t="s">
        <v>486</v>
      </c>
      <c r="B398" s="459"/>
      <c r="C398" s="459"/>
      <c r="D398" s="459"/>
      <c r="E398" s="459"/>
      <c r="F398" s="459"/>
      <c r="G398" s="460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</row>
    <row r="399" spans="1:20" ht="66">
      <c r="A399" s="107" t="s">
        <v>72</v>
      </c>
      <c r="B399" s="259" t="s">
        <v>360</v>
      </c>
      <c r="C399" s="259" t="s">
        <v>70</v>
      </c>
      <c r="D399" s="108" t="s">
        <v>195</v>
      </c>
      <c r="E399" s="108" t="s">
        <v>226</v>
      </c>
      <c r="F399" s="174" t="s">
        <v>182</v>
      </c>
      <c r="G399" s="244" t="s">
        <v>356</v>
      </c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</row>
    <row r="400" spans="1:20" ht="33">
      <c r="A400" s="110">
        <v>1</v>
      </c>
      <c r="B400" s="218" t="s">
        <v>96</v>
      </c>
      <c r="C400" s="25" t="s">
        <v>266</v>
      </c>
      <c r="D400" s="110" t="s">
        <v>173</v>
      </c>
      <c r="E400" s="110">
        <v>1</v>
      </c>
      <c r="F400" s="239">
        <v>800</v>
      </c>
      <c r="G400" s="246">
        <f t="shared" ref="G400:G405" si="8">F400*0.9</f>
        <v>720</v>
      </c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</row>
    <row r="401" spans="1:20" ht="16.5">
      <c r="A401" s="87">
        <v>2</v>
      </c>
      <c r="B401" s="41" t="s">
        <v>102</v>
      </c>
      <c r="C401" s="87" t="s">
        <v>174</v>
      </c>
      <c r="D401" s="87" t="s">
        <v>173</v>
      </c>
      <c r="E401" s="87">
        <v>2</v>
      </c>
      <c r="F401" s="240">
        <v>800</v>
      </c>
      <c r="G401" s="245">
        <f t="shared" si="8"/>
        <v>720</v>
      </c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</row>
    <row r="402" spans="1:20" ht="16.5">
      <c r="A402" s="87">
        <v>3</v>
      </c>
      <c r="B402" s="41" t="s">
        <v>220</v>
      </c>
      <c r="C402" s="87" t="s">
        <v>174</v>
      </c>
      <c r="D402" s="87" t="s">
        <v>173</v>
      </c>
      <c r="E402" s="87">
        <v>2</v>
      </c>
      <c r="F402" s="240">
        <v>800</v>
      </c>
      <c r="G402" s="245">
        <f t="shared" si="8"/>
        <v>720</v>
      </c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</row>
    <row r="403" spans="1:20" ht="16.5">
      <c r="A403" s="87">
        <v>4</v>
      </c>
      <c r="B403" s="41" t="s">
        <v>477</v>
      </c>
      <c r="C403" s="87" t="s">
        <v>174</v>
      </c>
      <c r="D403" s="87" t="s">
        <v>173</v>
      </c>
      <c r="E403" s="87">
        <v>2</v>
      </c>
      <c r="F403" s="240">
        <v>800</v>
      </c>
      <c r="G403" s="245">
        <f t="shared" si="8"/>
        <v>720</v>
      </c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</row>
    <row r="404" spans="1:20" ht="16.5">
      <c r="A404" s="87">
        <v>5</v>
      </c>
      <c r="B404" s="41" t="s">
        <v>47</v>
      </c>
      <c r="C404" s="87" t="s">
        <v>174</v>
      </c>
      <c r="D404" s="87" t="s">
        <v>173</v>
      </c>
      <c r="E404" s="87">
        <v>2</v>
      </c>
      <c r="F404" s="240">
        <f>F356</f>
        <v>800</v>
      </c>
      <c r="G404" s="245">
        <f t="shared" si="8"/>
        <v>720</v>
      </c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</row>
    <row r="405" spans="1:20" ht="16.5">
      <c r="A405" s="87">
        <v>6</v>
      </c>
      <c r="B405" s="41" t="s">
        <v>106</v>
      </c>
      <c r="C405" s="87" t="s">
        <v>174</v>
      </c>
      <c r="D405" s="87" t="s">
        <v>173</v>
      </c>
      <c r="E405" s="87">
        <v>2</v>
      </c>
      <c r="F405" s="240">
        <f>F357</f>
        <v>800</v>
      </c>
      <c r="G405" s="245">
        <f t="shared" si="8"/>
        <v>720</v>
      </c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</row>
    <row r="406" spans="1:20" ht="16.5">
      <c r="A406" s="87">
        <v>7</v>
      </c>
      <c r="B406" s="157" t="s">
        <v>196</v>
      </c>
      <c r="C406" s="87" t="s">
        <v>197</v>
      </c>
      <c r="D406" s="87" t="s">
        <v>176</v>
      </c>
      <c r="E406" s="87">
        <v>1</v>
      </c>
      <c r="F406" s="240">
        <v>700</v>
      </c>
      <c r="G406" s="245">
        <f>F406*0.9+10</f>
        <v>640</v>
      </c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</row>
    <row r="407" spans="1:20" ht="16.5">
      <c r="A407" s="87">
        <v>8</v>
      </c>
      <c r="B407" s="273" t="s">
        <v>449</v>
      </c>
      <c r="C407" s="167" t="s">
        <v>270</v>
      </c>
      <c r="D407" s="167" t="s">
        <v>173</v>
      </c>
      <c r="E407" s="167">
        <v>1</v>
      </c>
      <c r="F407" s="240">
        <v>1200</v>
      </c>
      <c r="G407" s="245">
        <f>F407*0.9</f>
        <v>1080</v>
      </c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</row>
    <row r="408" spans="1:20" ht="16.5">
      <c r="A408" s="87">
        <v>9</v>
      </c>
      <c r="B408" s="41" t="s">
        <v>41</v>
      </c>
      <c r="C408" s="87" t="s">
        <v>174</v>
      </c>
      <c r="D408" s="167" t="s">
        <v>173</v>
      </c>
      <c r="E408" s="87">
        <v>2</v>
      </c>
      <c r="F408" s="240">
        <v>1960</v>
      </c>
      <c r="G408" s="245">
        <f>F408*0.9+16</f>
        <v>1780</v>
      </c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</row>
    <row r="409" spans="1:20" ht="99">
      <c r="A409" s="87">
        <v>10</v>
      </c>
      <c r="B409" s="41" t="s">
        <v>257</v>
      </c>
      <c r="C409" s="87" t="s">
        <v>174</v>
      </c>
      <c r="D409" s="167" t="s">
        <v>173</v>
      </c>
      <c r="E409" s="87">
        <v>2</v>
      </c>
      <c r="F409" s="240">
        <v>4500</v>
      </c>
      <c r="G409" s="245">
        <f>F409*0.9+10</f>
        <v>4060</v>
      </c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</row>
    <row r="410" spans="1:20" ht="16.5">
      <c r="A410" s="87">
        <v>11</v>
      </c>
      <c r="B410" s="41" t="s">
        <v>139</v>
      </c>
      <c r="C410" s="87" t="s">
        <v>174</v>
      </c>
      <c r="D410" s="167" t="s">
        <v>173</v>
      </c>
      <c r="E410" s="91" t="s">
        <v>7</v>
      </c>
      <c r="F410" s="240">
        <v>5500</v>
      </c>
      <c r="G410" s="245">
        <f>F410*0.9+10</f>
        <v>4960</v>
      </c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</row>
    <row r="411" spans="1:20" ht="33">
      <c r="A411" s="87">
        <v>12</v>
      </c>
      <c r="B411" s="43" t="s">
        <v>322</v>
      </c>
      <c r="C411" s="87" t="s">
        <v>174</v>
      </c>
      <c r="D411" s="87" t="s">
        <v>176</v>
      </c>
      <c r="E411" s="87">
        <v>2</v>
      </c>
      <c r="F411" s="240">
        <v>2700</v>
      </c>
      <c r="G411" s="245">
        <f>F411*0.9+10</f>
        <v>2440</v>
      </c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</row>
    <row r="412" spans="1:20" ht="16.5">
      <c r="A412" s="87">
        <v>13</v>
      </c>
      <c r="B412" s="43" t="s">
        <v>323</v>
      </c>
      <c r="C412" s="87" t="s">
        <v>174</v>
      </c>
      <c r="D412" s="87" t="s">
        <v>176</v>
      </c>
      <c r="E412" s="87">
        <v>2</v>
      </c>
      <c r="F412" s="240">
        <v>3200</v>
      </c>
      <c r="G412" s="245">
        <f t="shared" ref="G412:G417" si="9">F412*0.9</f>
        <v>2880</v>
      </c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</row>
    <row r="413" spans="1:20" ht="33">
      <c r="A413" s="87">
        <v>14</v>
      </c>
      <c r="B413" s="43" t="s">
        <v>154</v>
      </c>
      <c r="C413" s="87" t="s">
        <v>174</v>
      </c>
      <c r="D413" s="87" t="s">
        <v>173</v>
      </c>
      <c r="E413" s="87">
        <v>2</v>
      </c>
      <c r="F413" s="240">
        <v>2400</v>
      </c>
      <c r="G413" s="245">
        <f t="shared" si="9"/>
        <v>2160</v>
      </c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</row>
    <row r="414" spans="1:20" ht="33">
      <c r="A414" s="87">
        <v>15</v>
      </c>
      <c r="B414" s="43" t="s">
        <v>157</v>
      </c>
      <c r="C414" s="87" t="s">
        <v>174</v>
      </c>
      <c r="D414" s="87" t="s">
        <v>173</v>
      </c>
      <c r="E414" s="87">
        <v>2</v>
      </c>
      <c r="F414" s="240">
        <v>2400</v>
      </c>
      <c r="G414" s="245">
        <f t="shared" si="9"/>
        <v>2160</v>
      </c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</row>
    <row r="415" spans="1:20" ht="33">
      <c r="A415" s="87">
        <v>16</v>
      </c>
      <c r="B415" s="43" t="s">
        <v>158</v>
      </c>
      <c r="C415" s="87" t="s">
        <v>174</v>
      </c>
      <c r="D415" s="87" t="s">
        <v>173</v>
      </c>
      <c r="E415" s="87">
        <v>2</v>
      </c>
      <c r="F415" s="240">
        <v>2400</v>
      </c>
      <c r="G415" s="245">
        <f t="shared" si="9"/>
        <v>2160</v>
      </c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</row>
    <row r="416" spans="1:20" ht="33">
      <c r="A416" s="87">
        <v>17</v>
      </c>
      <c r="B416" s="43" t="s">
        <v>162</v>
      </c>
      <c r="C416" s="87" t="s">
        <v>174</v>
      </c>
      <c r="D416" s="87" t="s">
        <v>176</v>
      </c>
      <c r="E416" s="87">
        <v>2</v>
      </c>
      <c r="F416" s="240">
        <v>2600</v>
      </c>
      <c r="G416" s="245">
        <f t="shared" si="9"/>
        <v>2340</v>
      </c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</row>
    <row r="417" spans="1:20" ht="66">
      <c r="A417" s="87">
        <v>18</v>
      </c>
      <c r="B417" s="271" t="s">
        <v>390</v>
      </c>
      <c r="C417" s="281" t="s">
        <v>270</v>
      </c>
      <c r="D417" s="281" t="s">
        <v>176</v>
      </c>
      <c r="E417" s="91" t="s">
        <v>7</v>
      </c>
      <c r="F417" s="240">
        <v>5200</v>
      </c>
      <c r="G417" s="245">
        <f t="shared" si="9"/>
        <v>4680</v>
      </c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</row>
    <row r="418" spans="1:20" ht="16.5">
      <c r="A418" s="101"/>
      <c r="B418" s="101"/>
      <c r="C418" s="101"/>
      <c r="D418" s="444" t="s">
        <v>185</v>
      </c>
      <c r="E418" s="445"/>
      <c r="F418" s="280">
        <f>SUM(F400:F417)</f>
        <v>39560</v>
      </c>
      <c r="G418" s="279">
        <f>SUM(G400:G417)</f>
        <v>35660</v>
      </c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</row>
    <row r="419" spans="1:20" ht="16.5">
      <c r="A419" s="448" t="s">
        <v>487</v>
      </c>
      <c r="B419" s="449"/>
      <c r="C419" s="449"/>
      <c r="D419" s="449"/>
      <c r="E419" s="449"/>
      <c r="F419" s="449"/>
      <c r="G419" s="449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</row>
    <row r="420" spans="1:20" ht="66">
      <c r="A420" s="107" t="s">
        <v>72</v>
      </c>
      <c r="B420" s="259" t="s">
        <v>360</v>
      </c>
      <c r="C420" s="259" t="s">
        <v>70</v>
      </c>
      <c r="D420" s="108" t="s">
        <v>195</v>
      </c>
      <c r="E420" s="108" t="s">
        <v>226</v>
      </c>
      <c r="F420" s="174" t="s">
        <v>182</v>
      </c>
      <c r="G420" s="244" t="s">
        <v>356</v>
      </c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</row>
    <row r="421" spans="1:20" ht="33">
      <c r="A421" s="110">
        <v>1</v>
      </c>
      <c r="B421" s="218" t="s">
        <v>96</v>
      </c>
      <c r="C421" s="25" t="s">
        <v>266</v>
      </c>
      <c r="D421" s="110" t="s">
        <v>173</v>
      </c>
      <c r="E421" s="110">
        <v>1</v>
      </c>
      <c r="F421" s="239">
        <v>800</v>
      </c>
      <c r="G421" s="246">
        <f t="shared" ref="G421:G427" si="10">F421*0.9</f>
        <v>720</v>
      </c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</row>
    <row r="422" spans="1:20" ht="16.5">
      <c r="A422" s="87">
        <v>2</v>
      </c>
      <c r="B422" s="41" t="s">
        <v>102</v>
      </c>
      <c r="C422" s="87" t="s">
        <v>174</v>
      </c>
      <c r="D422" s="87" t="s">
        <v>173</v>
      </c>
      <c r="E422" s="87">
        <v>2</v>
      </c>
      <c r="F422" s="240">
        <v>800</v>
      </c>
      <c r="G422" s="245">
        <f t="shared" si="10"/>
        <v>720</v>
      </c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</row>
    <row r="423" spans="1:20" ht="16.5">
      <c r="A423" s="87">
        <v>3</v>
      </c>
      <c r="B423" s="41" t="s">
        <v>220</v>
      </c>
      <c r="C423" s="87" t="s">
        <v>174</v>
      </c>
      <c r="D423" s="87" t="s">
        <v>173</v>
      </c>
      <c r="E423" s="87">
        <v>2</v>
      </c>
      <c r="F423" s="240">
        <v>800</v>
      </c>
      <c r="G423" s="245">
        <f t="shared" si="10"/>
        <v>720</v>
      </c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</row>
    <row r="424" spans="1:20" ht="16.5">
      <c r="A424" s="87">
        <v>4</v>
      </c>
      <c r="B424" s="41" t="s">
        <v>477</v>
      </c>
      <c r="C424" s="87" t="s">
        <v>174</v>
      </c>
      <c r="D424" s="87" t="s">
        <v>173</v>
      </c>
      <c r="E424" s="87">
        <v>2</v>
      </c>
      <c r="F424" s="240">
        <v>800</v>
      </c>
      <c r="G424" s="245">
        <f t="shared" si="10"/>
        <v>720</v>
      </c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</row>
    <row r="425" spans="1:20" ht="16.5">
      <c r="A425" s="87">
        <v>5</v>
      </c>
      <c r="B425" s="41" t="s">
        <v>47</v>
      </c>
      <c r="C425" s="87" t="s">
        <v>174</v>
      </c>
      <c r="D425" s="87" t="s">
        <v>173</v>
      </c>
      <c r="E425" s="87">
        <v>2</v>
      </c>
      <c r="F425" s="240">
        <v>800</v>
      </c>
      <c r="G425" s="245">
        <f t="shared" si="10"/>
        <v>720</v>
      </c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</row>
    <row r="426" spans="1:20" ht="16.5">
      <c r="A426" s="87">
        <v>6</v>
      </c>
      <c r="B426" s="41" t="s">
        <v>106</v>
      </c>
      <c r="C426" s="87" t="s">
        <v>174</v>
      </c>
      <c r="D426" s="87" t="s">
        <v>173</v>
      </c>
      <c r="E426" s="87">
        <v>2</v>
      </c>
      <c r="F426" s="240">
        <v>800</v>
      </c>
      <c r="G426" s="245">
        <f t="shared" si="10"/>
        <v>720</v>
      </c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</row>
    <row r="427" spans="1:20" ht="16.5">
      <c r="A427" s="87">
        <v>7</v>
      </c>
      <c r="B427" s="41" t="s">
        <v>108</v>
      </c>
      <c r="C427" s="87" t="s">
        <v>174</v>
      </c>
      <c r="D427" s="87" t="s">
        <v>173</v>
      </c>
      <c r="E427" s="87">
        <v>2</v>
      </c>
      <c r="F427" s="240">
        <v>800</v>
      </c>
      <c r="G427" s="245">
        <f t="shared" si="10"/>
        <v>720</v>
      </c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</row>
    <row r="428" spans="1:20" ht="16.5">
      <c r="A428" s="87">
        <v>8</v>
      </c>
      <c r="B428" s="157" t="s">
        <v>196</v>
      </c>
      <c r="C428" s="87" t="s">
        <v>197</v>
      </c>
      <c r="D428" s="87" t="s">
        <v>176</v>
      </c>
      <c r="E428" s="87">
        <v>1</v>
      </c>
      <c r="F428" s="240">
        <v>700</v>
      </c>
      <c r="G428" s="245">
        <f>F428*0.9+10</f>
        <v>640</v>
      </c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</row>
    <row r="429" spans="1:20" ht="16.5">
      <c r="A429" s="87">
        <v>9</v>
      </c>
      <c r="B429" s="273" t="s">
        <v>449</v>
      </c>
      <c r="C429" s="167" t="s">
        <v>270</v>
      </c>
      <c r="D429" s="87" t="s">
        <v>176</v>
      </c>
      <c r="E429" s="167">
        <v>1</v>
      </c>
      <c r="F429" s="240">
        <v>1200</v>
      </c>
      <c r="G429" s="245">
        <f>F429*0.9</f>
        <v>1080</v>
      </c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</row>
    <row r="430" spans="1:20" ht="33">
      <c r="A430" s="87">
        <v>10</v>
      </c>
      <c r="B430" s="43" t="s">
        <v>126</v>
      </c>
      <c r="C430" s="87" t="s">
        <v>174</v>
      </c>
      <c r="D430" s="87" t="s">
        <v>173</v>
      </c>
      <c r="E430" s="87">
        <v>2</v>
      </c>
      <c r="F430" s="240">
        <v>1800</v>
      </c>
      <c r="G430" s="245">
        <f>F430*0.9</f>
        <v>1620</v>
      </c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</row>
    <row r="431" spans="1:20" ht="16.5">
      <c r="A431" s="87">
        <v>11</v>
      </c>
      <c r="B431" s="41" t="s">
        <v>44</v>
      </c>
      <c r="C431" s="87" t="s">
        <v>174</v>
      </c>
      <c r="D431" s="87" t="s">
        <v>173</v>
      </c>
      <c r="E431" s="87">
        <v>2</v>
      </c>
      <c r="F431" s="240">
        <v>1960</v>
      </c>
      <c r="G431" s="245">
        <f>F431*0.9+16</f>
        <v>1780</v>
      </c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</row>
    <row r="432" spans="1:20" ht="16.5">
      <c r="A432" s="87">
        <v>12</v>
      </c>
      <c r="B432" s="41" t="s">
        <v>41</v>
      </c>
      <c r="C432" s="87" t="s">
        <v>174</v>
      </c>
      <c r="D432" s="87" t="s">
        <v>173</v>
      </c>
      <c r="E432" s="87">
        <v>2</v>
      </c>
      <c r="F432" s="240">
        <v>1960</v>
      </c>
      <c r="G432" s="245">
        <f>F432*0.9+16</f>
        <v>1780</v>
      </c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</row>
    <row r="433" spans="1:20" ht="99">
      <c r="A433" s="87">
        <v>13</v>
      </c>
      <c r="B433" s="41" t="s">
        <v>257</v>
      </c>
      <c r="C433" s="87" t="s">
        <v>174</v>
      </c>
      <c r="D433" s="87" t="s">
        <v>173</v>
      </c>
      <c r="E433" s="87">
        <v>2</v>
      </c>
      <c r="F433" s="240">
        <v>4500</v>
      </c>
      <c r="G433" s="245">
        <f>F433*0.9+10</f>
        <v>4060</v>
      </c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</row>
    <row r="434" spans="1:20" ht="16.5">
      <c r="A434" s="87">
        <v>14</v>
      </c>
      <c r="B434" s="41" t="s">
        <v>139</v>
      </c>
      <c r="C434" s="87" t="s">
        <v>174</v>
      </c>
      <c r="D434" s="87" t="s">
        <v>173</v>
      </c>
      <c r="E434" s="91" t="s">
        <v>7</v>
      </c>
      <c r="F434" s="240">
        <v>5500</v>
      </c>
      <c r="G434" s="245">
        <f>F434*0.9+10</f>
        <v>4960</v>
      </c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</row>
    <row r="435" spans="1:20" ht="33">
      <c r="A435" s="87">
        <v>15</v>
      </c>
      <c r="B435" s="43" t="s">
        <v>322</v>
      </c>
      <c r="C435" s="87" t="s">
        <v>174</v>
      </c>
      <c r="D435" s="87" t="s">
        <v>176</v>
      </c>
      <c r="E435" s="87">
        <v>2</v>
      </c>
      <c r="F435" s="240">
        <v>2700</v>
      </c>
      <c r="G435" s="245">
        <f>F435*0.9+10</f>
        <v>2440</v>
      </c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</row>
    <row r="436" spans="1:20" ht="16.5">
      <c r="A436" s="87">
        <v>16</v>
      </c>
      <c r="B436" s="43" t="s">
        <v>323</v>
      </c>
      <c r="C436" s="87" t="s">
        <v>174</v>
      </c>
      <c r="D436" s="87" t="s">
        <v>176</v>
      </c>
      <c r="E436" s="87">
        <v>2</v>
      </c>
      <c r="F436" s="240">
        <v>3200</v>
      </c>
      <c r="G436" s="245">
        <f t="shared" ref="G436:G444" si="11">F436*0.9</f>
        <v>2880</v>
      </c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</row>
    <row r="437" spans="1:20" ht="33">
      <c r="A437" s="87">
        <v>17</v>
      </c>
      <c r="B437" s="43" t="s">
        <v>154</v>
      </c>
      <c r="C437" s="87" t="s">
        <v>174</v>
      </c>
      <c r="D437" s="87" t="s">
        <v>173</v>
      </c>
      <c r="E437" s="87">
        <v>2</v>
      </c>
      <c r="F437" s="240">
        <v>2400</v>
      </c>
      <c r="G437" s="245">
        <f t="shared" si="11"/>
        <v>2160</v>
      </c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</row>
    <row r="438" spans="1:20" ht="33">
      <c r="A438" s="87">
        <v>18</v>
      </c>
      <c r="B438" s="43" t="s">
        <v>157</v>
      </c>
      <c r="C438" s="87" t="s">
        <v>174</v>
      </c>
      <c r="D438" s="87" t="s">
        <v>173</v>
      </c>
      <c r="E438" s="87">
        <v>2</v>
      </c>
      <c r="F438" s="240">
        <v>2400</v>
      </c>
      <c r="G438" s="245">
        <f t="shared" si="11"/>
        <v>2160</v>
      </c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</row>
    <row r="439" spans="1:20" ht="33">
      <c r="A439" s="87">
        <v>19</v>
      </c>
      <c r="B439" s="43" t="s">
        <v>158</v>
      </c>
      <c r="C439" s="87" t="s">
        <v>174</v>
      </c>
      <c r="D439" s="87" t="s">
        <v>173</v>
      </c>
      <c r="E439" s="87">
        <v>2</v>
      </c>
      <c r="F439" s="240">
        <v>2400</v>
      </c>
      <c r="G439" s="245">
        <f t="shared" si="11"/>
        <v>2160</v>
      </c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</row>
    <row r="440" spans="1:20" ht="33">
      <c r="A440" s="87">
        <v>20</v>
      </c>
      <c r="B440" s="43" t="s">
        <v>162</v>
      </c>
      <c r="C440" s="87" t="s">
        <v>174</v>
      </c>
      <c r="D440" s="87" t="s">
        <v>176</v>
      </c>
      <c r="E440" s="87">
        <v>2</v>
      </c>
      <c r="F440" s="240">
        <v>2600</v>
      </c>
      <c r="G440" s="245">
        <f t="shared" si="11"/>
        <v>2340</v>
      </c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</row>
    <row r="441" spans="1:20" ht="66">
      <c r="A441" s="87">
        <v>21</v>
      </c>
      <c r="B441" s="271" t="s">
        <v>390</v>
      </c>
      <c r="C441" s="281" t="s">
        <v>270</v>
      </c>
      <c r="D441" s="281" t="s">
        <v>176</v>
      </c>
      <c r="E441" s="91" t="s">
        <v>7</v>
      </c>
      <c r="F441" s="240">
        <v>5200</v>
      </c>
      <c r="G441" s="245">
        <f t="shared" si="11"/>
        <v>4680</v>
      </c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</row>
    <row r="442" spans="1:20" ht="66">
      <c r="A442" s="169">
        <v>22</v>
      </c>
      <c r="B442" s="271" t="s">
        <v>493</v>
      </c>
      <c r="C442" s="281" t="s">
        <v>270</v>
      </c>
      <c r="D442" s="281" t="s">
        <v>173</v>
      </c>
      <c r="E442" s="91" t="s">
        <v>7</v>
      </c>
      <c r="F442" s="240">
        <v>5200</v>
      </c>
      <c r="G442" s="245">
        <f t="shared" si="11"/>
        <v>4680</v>
      </c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</row>
    <row r="443" spans="1:20" ht="66">
      <c r="A443" s="169">
        <v>23</v>
      </c>
      <c r="B443" s="271" t="s">
        <v>494</v>
      </c>
      <c r="C443" s="281" t="s">
        <v>270</v>
      </c>
      <c r="D443" s="281" t="s">
        <v>173</v>
      </c>
      <c r="E443" s="91" t="s">
        <v>7</v>
      </c>
      <c r="F443" s="240">
        <v>5200</v>
      </c>
      <c r="G443" s="245">
        <f t="shared" si="11"/>
        <v>4680</v>
      </c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</row>
    <row r="444" spans="1:20" ht="82.5">
      <c r="A444" s="169">
        <v>24</v>
      </c>
      <c r="B444" s="271" t="s">
        <v>398</v>
      </c>
      <c r="C444" s="281" t="s">
        <v>270</v>
      </c>
      <c r="D444" s="281" t="s">
        <v>173</v>
      </c>
      <c r="E444" s="91" t="s">
        <v>7</v>
      </c>
      <c r="F444" s="240">
        <v>7000</v>
      </c>
      <c r="G444" s="245">
        <f t="shared" si="11"/>
        <v>6300</v>
      </c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</row>
    <row r="445" spans="1:20" ht="16.5">
      <c r="A445" s="94"/>
      <c r="B445" s="103"/>
      <c r="C445" s="104"/>
      <c r="D445" s="444" t="s">
        <v>185</v>
      </c>
      <c r="E445" s="445"/>
      <c r="F445" s="280">
        <f>SUM(F421:F444)</f>
        <v>61520</v>
      </c>
      <c r="G445" s="279">
        <f>SUM(G421:G444)</f>
        <v>55440</v>
      </c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</row>
    <row r="446" spans="1:20" ht="16.5">
      <c r="A446" s="94"/>
      <c r="B446" s="103"/>
      <c r="C446" s="104"/>
      <c r="D446" s="286"/>
      <c r="E446" s="285"/>
      <c r="F446" s="284"/>
      <c r="G446" s="283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</row>
    <row r="447" spans="1:20" ht="16.5">
      <c r="A447" s="454" t="s">
        <v>488</v>
      </c>
      <c r="B447" s="455"/>
      <c r="C447" s="455"/>
      <c r="D447" s="455"/>
      <c r="E447" s="455"/>
      <c r="F447" s="455"/>
      <c r="G447" s="455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</row>
    <row r="448" spans="1:20" ht="66">
      <c r="A448" s="107" t="s">
        <v>72</v>
      </c>
      <c r="B448" s="259" t="s">
        <v>360</v>
      </c>
      <c r="C448" s="259" t="s">
        <v>70</v>
      </c>
      <c r="D448" s="108" t="s">
        <v>195</v>
      </c>
      <c r="E448" s="108" t="s">
        <v>226</v>
      </c>
      <c r="F448" s="174" t="s">
        <v>182</v>
      </c>
      <c r="G448" s="244" t="s">
        <v>356</v>
      </c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</row>
    <row r="449" spans="1:20" ht="33">
      <c r="A449" s="220">
        <v>1</v>
      </c>
      <c r="B449" s="218" t="s">
        <v>96</v>
      </c>
      <c r="C449" s="25" t="s">
        <v>266</v>
      </c>
      <c r="D449" s="220" t="s">
        <v>173</v>
      </c>
      <c r="E449" s="220">
        <v>1</v>
      </c>
      <c r="F449" s="241">
        <v>800</v>
      </c>
      <c r="G449" s="246">
        <f t="shared" ref="G449:G456" si="12">F449*0.9</f>
        <v>720</v>
      </c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</row>
    <row r="450" spans="1:20" ht="16.5">
      <c r="A450" s="169">
        <v>2</v>
      </c>
      <c r="B450" s="41" t="s">
        <v>102</v>
      </c>
      <c r="C450" s="169" t="s">
        <v>174</v>
      </c>
      <c r="D450" s="169" t="s">
        <v>173</v>
      </c>
      <c r="E450" s="169">
        <v>2</v>
      </c>
      <c r="F450" s="133">
        <v>800</v>
      </c>
      <c r="G450" s="245">
        <f t="shared" si="12"/>
        <v>720</v>
      </c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</row>
    <row r="451" spans="1:20" ht="16.5">
      <c r="A451" s="169">
        <v>3</v>
      </c>
      <c r="B451" s="41" t="s">
        <v>220</v>
      </c>
      <c r="C451" s="169" t="s">
        <v>174</v>
      </c>
      <c r="D451" s="169" t="s">
        <v>173</v>
      </c>
      <c r="E451" s="169">
        <v>2</v>
      </c>
      <c r="F451" s="133">
        <v>800</v>
      </c>
      <c r="G451" s="245">
        <f t="shared" si="12"/>
        <v>720</v>
      </c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</row>
    <row r="452" spans="1:20" ht="16.5">
      <c r="A452" s="169">
        <v>4</v>
      </c>
      <c r="B452" s="41" t="s">
        <v>477</v>
      </c>
      <c r="C452" s="169" t="s">
        <v>174</v>
      </c>
      <c r="D452" s="169" t="s">
        <v>173</v>
      </c>
      <c r="E452" s="169">
        <v>2</v>
      </c>
      <c r="F452" s="133">
        <v>800</v>
      </c>
      <c r="G452" s="245">
        <f t="shared" si="12"/>
        <v>720</v>
      </c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</row>
    <row r="453" spans="1:20" ht="16.5">
      <c r="A453" s="169">
        <v>5</v>
      </c>
      <c r="B453" s="41" t="s">
        <v>47</v>
      </c>
      <c r="C453" s="169" t="s">
        <v>174</v>
      </c>
      <c r="D453" s="169" t="s">
        <v>173</v>
      </c>
      <c r="E453" s="169">
        <v>2</v>
      </c>
      <c r="F453" s="133">
        <v>800</v>
      </c>
      <c r="G453" s="245">
        <f t="shared" si="12"/>
        <v>720</v>
      </c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</row>
    <row r="454" spans="1:20" ht="16.5">
      <c r="A454" s="169">
        <v>6</v>
      </c>
      <c r="B454" s="41" t="s">
        <v>106</v>
      </c>
      <c r="C454" s="169" t="s">
        <v>174</v>
      </c>
      <c r="D454" s="169" t="s">
        <v>173</v>
      </c>
      <c r="E454" s="169">
        <v>2</v>
      </c>
      <c r="F454" s="133">
        <v>800</v>
      </c>
      <c r="G454" s="245">
        <f t="shared" si="12"/>
        <v>720</v>
      </c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</row>
    <row r="455" spans="1:20" ht="16.5">
      <c r="A455" s="169">
        <v>7</v>
      </c>
      <c r="B455" s="41" t="s">
        <v>108</v>
      </c>
      <c r="C455" s="169" t="s">
        <v>174</v>
      </c>
      <c r="D455" s="169" t="s">
        <v>173</v>
      </c>
      <c r="E455" s="169">
        <v>2</v>
      </c>
      <c r="F455" s="133">
        <v>800</v>
      </c>
      <c r="G455" s="245">
        <f t="shared" si="12"/>
        <v>720</v>
      </c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</row>
    <row r="456" spans="1:20" ht="33">
      <c r="A456" s="169">
        <v>8</v>
      </c>
      <c r="B456" s="192" t="s">
        <v>478</v>
      </c>
      <c r="C456" s="169" t="s">
        <v>174</v>
      </c>
      <c r="D456" s="169" t="s">
        <v>173</v>
      </c>
      <c r="E456" s="169">
        <v>2</v>
      </c>
      <c r="F456" s="133">
        <v>5000</v>
      </c>
      <c r="G456" s="245">
        <f t="shared" si="12"/>
        <v>4500</v>
      </c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</row>
    <row r="457" spans="1:20" ht="16.5">
      <c r="A457" s="169">
        <v>9</v>
      </c>
      <c r="B457" s="157" t="s">
        <v>196</v>
      </c>
      <c r="C457" s="169" t="s">
        <v>197</v>
      </c>
      <c r="D457" s="169" t="s">
        <v>176</v>
      </c>
      <c r="E457" s="169">
        <v>1</v>
      </c>
      <c r="F457" s="133">
        <v>700</v>
      </c>
      <c r="G457" s="245">
        <f>F457*0.9+10</f>
        <v>640</v>
      </c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</row>
    <row r="458" spans="1:20" ht="16.5">
      <c r="A458" s="169">
        <v>10</v>
      </c>
      <c r="B458" s="273" t="s">
        <v>449</v>
      </c>
      <c r="C458" s="167" t="s">
        <v>270</v>
      </c>
      <c r="D458" s="169" t="s">
        <v>176</v>
      </c>
      <c r="E458" s="167">
        <v>1</v>
      </c>
      <c r="F458" s="242">
        <v>1200</v>
      </c>
      <c r="G458" s="245">
        <f>F458*0.9</f>
        <v>1080</v>
      </c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</row>
    <row r="459" spans="1:20" ht="33">
      <c r="A459" s="169">
        <v>11</v>
      </c>
      <c r="B459" s="43" t="s">
        <v>126</v>
      </c>
      <c r="C459" s="169" t="s">
        <v>174</v>
      </c>
      <c r="D459" s="169" t="s">
        <v>173</v>
      </c>
      <c r="E459" s="169">
        <v>2</v>
      </c>
      <c r="F459" s="133">
        <v>1800</v>
      </c>
      <c r="G459" s="245">
        <f>F459*0.9</f>
        <v>1620</v>
      </c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</row>
    <row r="460" spans="1:20" ht="16.5">
      <c r="A460" s="169">
        <v>12</v>
      </c>
      <c r="B460" s="43" t="s">
        <v>132</v>
      </c>
      <c r="C460" s="169" t="s">
        <v>174</v>
      </c>
      <c r="D460" s="169" t="s">
        <v>173</v>
      </c>
      <c r="E460" s="169">
        <v>2</v>
      </c>
      <c r="F460" s="133">
        <v>1960</v>
      </c>
      <c r="G460" s="245">
        <f>F460*0.9+16</f>
        <v>1780</v>
      </c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</row>
    <row r="461" spans="1:20" ht="16.5">
      <c r="A461" s="169">
        <v>13</v>
      </c>
      <c r="B461" s="43" t="s">
        <v>133</v>
      </c>
      <c r="C461" s="169" t="s">
        <v>174</v>
      </c>
      <c r="D461" s="169" t="s">
        <v>173</v>
      </c>
      <c r="E461" s="169">
        <v>2</v>
      </c>
      <c r="F461" s="133">
        <v>1960</v>
      </c>
      <c r="G461" s="245">
        <f>F461*0.9+16</f>
        <v>1780</v>
      </c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</row>
    <row r="462" spans="1:20" ht="16.5">
      <c r="A462" s="169">
        <v>14</v>
      </c>
      <c r="B462" s="43" t="s">
        <v>134</v>
      </c>
      <c r="C462" s="169" t="s">
        <v>174</v>
      </c>
      <c r="D462" s="169" t="s">
        <v>173</v>
      </c>
      <c r="E462" s="169">
        <v>2</v>
      </c>
      <c r="F462" s="133">
        <v>1960</v>
      </c>
      <c r="G462" s="245">
        <f>F462*0.9+16</f>
        <v>1780</v>
      </c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</row>
    <row r="463" spans="1:20" ht="16.5">
      <c r="A463" s="169">
        <v>15</v>
      </c>
      <c r="B463" s="192" t="s">
        <v>44</v>
      </c>
      <c r="C463" s="169" t="s">
        <v>174</v>
      </c>
      <c r="D463" s="169" t="s">
        <v>173</v>
      </c>
      <c r="E463" s="169">
        <v>2</v>
      </c>
      <c r="F463" s="133">
        <v>1960</v>
      </c>
      <c r="G463" s="245">
        <f>F463*0.9+16</f>
        <v>1780</v>
      </c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</row>
    <row r="464" spans="1:20" ht="16.5">
      <c r="A464" s="169">
        <v>16</v>
      </c>
      <c r="B464" s="192" t="s">
        <v>41</v>
      </c>
      <c r="C464" s="169" t="s">
        <v>174</v>
      </c>
      <c r="D464" s="169" t="s">
        <v>173</v>
      </c>
      <c r="E464" s="169">
        <v>2</v>
      </c>
      <c r="F464" s="133">
        <v>1960</v>
      </c>
      <c r="G464" s="245">
        <f>F464*0.9+16</f>
        <v>1780</v>
      </c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</row>
    <row r="465" spans="1:20" ht="99">
      <c r="A465" s="169">
        <v>17</v>
      </c>
      <c r="B465" s="41" t="s">
        <v>257</v>
      </c>
      <c r="C465" s="169" t="s">
        <v>174</v>
      </c>
      <c r="D465" s="169" t="s">
        <v>173</v>
      </c>
      <c r="E465" s="169">
        <v>2</v>
      </c>
      <c r="F465" s="133">
        <v>4500</v>
      </c>
      <c r="G465" s="245">
        <f>F465*0.9+10</f>
        <v>4060</v>
      </c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</row>
    <row r="466" spans="1:20" ht="16.5">
      <c r="A466" s="169">
        <v>18</v>
      </c>
      <c r="B466" s="41" t="s">
        <v>139</v>
      </c>
      <c r="C466" s="169" t="s">
        <v>174</v>
      </c>
      <c r="D466" s="169" t="s">
        <v>173</v>
      </c>
      <c r="E466" s="180" t="s">
        <v>7</v>
      </c>
      <c r="F466" s="133">
        <v>5500</v>
      </c>
      <c r="G466" s="245">
        <f>F466*0.9+10</f>
        <v>4960</v>
      </c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</row>
    <row r="467" spans="1:20" ht="33">
      <c r="A467" s="169">
        <v>19</v>
      </c>
      <c r="B467" s="43" t="s">
        <v>322</v>
      </c>
      <c r="C467" s="169" t="s">
        <v>174</v>
      </c>
      <c r="D467" s="169" t="s">
        <v>176</v>
      </c>
      <c r="E467" s="169">
        <v>2</v>
      </c>
      <c r="F467" s="133">
        <v>2700</v>
      </c>
      <c r="G467" s="245">
        <f>F467*0.9+10</f>
        <v>2440</v>
      </c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</row>
    <row r="468" spans="1:20" ht="16.5">
      <c r="A468" s="169">
        <v>20</v>
      </c>
      <c r="B468" s="43" t="s">
        <v>323</v>
      </c>
      <c r="C468" s="169" t="s">
        <v>174</v>
      </c>
      <c r="D468" s="169" t="s">
        <v>176</v>
      </c>
      <c r="E468" s="169">
        <v>2</v>
      </c>
      <c r="F468" s="133">
        <v>3200</v>
      </c>
      <c r="G468" s="245">
        <f t="shared" ref="G468:G481" si="13">F468*0.9</f>
        <v>2880</v>
      </c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</row>
    <row r="469" spans="1:20" ht="33">
      <c r="A469" s="169">
        <v>21</v>
      </c>
      <c r="B469" s="43" t="s">
        <v>154</v>
      </c>
      <c r="C469" s="169" t="s">
        <v>174</v>
      </c>
      <c r="D469" s="169" t="s">
        <v>173</v>
      </c>
      <c r="E469" s="169">
        <v>2</v>
      </c>
      <c r="F469" s="133">
        <v>2400</v>
      </c>
      <c r="G469" s="245">
        <f t="shared" si="13"/>
        <v>2160</v>
      </c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</row>
    <row r="470" spans="1:20" ht="33">
      <c r="A470" s="169">
        <v>22</v>
      </c>
      <c r="B470" s="43" t="s">
        <v>155</v>
      </c>
      <c r="C470" s="169" t="s">
        <v>174</v>
      </c>
      <c r="D470" s="169" t="s">
        <v>176</v>
      </c>
      <c r="E470" s="169">
        <v>2</v>
      </c>
      <c r="F470" s="133">
        <v>2400</v>
      </c>
      <c r="G470" s="245">
        <f t="shared" si="13"/>
        <v>2160</v>
      </c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</row>
    <row r="471" spans="1:20" ht="33">
      <c r="A471" s="169">
        <v>23</v>
      </c>
      <c r="B471" s="43" t="s">
        <v>495</v>
      </c>
      <c r="C471" s="169" t="s">
        <v>174</v>
      </c>
      <c r="D471" s="169" t="s">
        <v>176</v>
      </c>
      <c r="E471" s="169">
        <v>2</v>
      </c>
      <c r="F471" s="133">
        <v>2400</v>
      </c>
      <c r="G471" s="245">
        <f t="shared" si="13"/>
        <v>2160</v>
      </c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</row>
    <row r="472" spans="1:20" ht="33">
      <c r="A472" s="169">
        <v>24</v>
      </c>
      <c r="B472" s="43" t="s">
        <v>157</v>
      </c>
      <c r="C472" s="169" t="s">
        <v>174</v>
      </c>
      <c r="D472" s="169" t="s">
        <v>173</v>
      </c>
      <c r="E472" s="169">
        <v>2</v>
      </c>
      <c r="F472" s="133">
        <v>2400</v>
      </c>
      <c r="G472" s="245">
        <f t="shared" si="13"/>
        <v>2160</v>
      </c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</row>
    <row r="473" spans="1:20" ht="33">
      <c r="A473" s="169">
        <v>25</v>
      </c>
      <c r="B473" s="43" t="s">
        <v>496</v>
      </c>
      <c r="C473" s="169" t="s">
        <v>174</v>
      </c>
      <c r="D473" s="169" t="s">
        <v>173</v>
      </c>
      <c r="E473" s="169">
        <v>2</v>
      </c>
      <c r="F473" s="133">
        <v>2400</v>
      </c>
      <c r="G473" s="245">
        <f t="shared" si="13"/>
        <v>2160</v>
      </c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</row>
    <row r="474" spans="1:20" ht="33">
      <c r="A474" s="169">
        <v>26</v>
      </c>
      <c r="B474" s="43" t="s">
        <v>158</v>
      </c>
      <c r="C474" s="169" t="s">
        <v>174</v>
      </c>
      <c r="D474" s="169" t="s">
        <v>176</v>
      </c>
      <c r="E474" s="169">
        <v>2</v>
      </c>
      <c r="F474" s="133">
        <v>2400</v>
      </c>
      <c r="G474" s="245">
        <f t="shared" si="13"/>
        <v>2160</v>
      </c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</row>
    <row r="475" spans="1:20" ht="33">
      <c r="A475" s="169">
        <v>27</v>
      </c>
      <c r="B475" s="43" t="s">
        <v>162</v>
      </c>
      <c r="C475" s="169" t="s">
        <v>174</v>
      </c>
      <c r="D475" s="169" t="s">
        <v>176</v>
      </c>
      <c r="E475" s="169">
        <v>2</v>
      </c>
      <c r="F475" s="133">
        <v>2600</v>
      </c>
      <c r="G475" s="245">
        <f t="shared" si="13"/>
        <v>2340</v>
      </c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</row>
    <row r="476" spans="1:20" ht="66">
      <c r="A476" s="169">
        <v>28</v>
      </c>
      <c r="B476" s="175" t="s">
        <v>390</v>
      </c>
      <c r="C476" s="167" t="s">
        <v>270</v>
      </c>
      <c r="D476" s="169" t="s">
        <v>176</v>
      </c>
      <c r="E476" s="180" t="s">
        <v>7</v>
      </c>
      <c r="F476" s="133">
        <v>5200</v>
      </c>
      <c r="G476" s="245">
        <f t="shared" si="13"/>
        <v>4680</v>
      </c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</row>
    <row r="477" spans="1:20" ht="66">
      <c r="A477" s="169">
        <v>29</v>
      </c>
      <c r="B477" s="175" t="s">
        <v>493</v>
      </c>
      <c r="C477" s="167" t="s">
        <v>270</v>
      </c>
      <c r="D477" s="167" t="s">
        <v>173</v>
      </c>
      <c r="E477" s="180" t="s">
        <v>7</v>
      </c>
      <c r="F477" s="133">
        <v>5200</v>
      </c>
      <c r="G477" s="245">
        <f t="shared" si="13"/>
        <v>4680</v>
      </c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</row>
    <row r="478" spans="1:20" ht="66">
      <c r="A478" s="169">
        <v>30</v>
      </c>
      <c r="B478" s="175" t="s">
        <v>581</v>
      </c>
      <c r="C478" s="167" t="s">
        <v>270</v>
      </c>
      <c r="D478" s="167" t="s">
        <v>173</v>
      </c>
      <c r="E478" s="180" t="s">
        <v>7</v>
      </c>
      <c r="F478" s="133">
        <v>5200</v>
      </c>
      <c r="G478" s="245">
        <f t="shared" si="13"/>
        <v>4680</v>
      </c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</row>
    <row r="479" spans="1:20" ht="66">
      <c r="A479" s="169">
        <v>31</v>
      </c>
      <c r="B479" s="175" t="s">
        <v>497</v>
      </c>
      <c r="C479" s="167" t="s">
        <v>270</v>
      </c>
      <c r="D479" s="167" t="s">
        <v>173</v>
      </c>
      <c r="E479" s="180" t="s">
        <v>7</v>
      </c>
      <c r="F479" s="133">
        <v>5200</v>
      </c>
      <c r="G479" s="245">
        <f t="shared" si="13"/>
        <v>4680</v>
      </c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</row>
    <row r="480" spans="1:20" ht="82.5">
      <c r="A480" s="169">
        <v>32</v>
      </c>
      <c r="B480" s="271" t="s">
        <v>398</v>
      </c>
      <c r="C480" s="167" t="s">
        <v>270</v>
      </c>
      <c r="D480" s="167" t="s">
        <v>173</v>
      </c>
      <c r="E480" s="180" t="s">
        <v>7</v>
      </c>
      <c r="F480" s="133">
        <v>7000</v>
      </c>
      <c r="G480" s="245">
        <f t="shared" si="13"/>
        <v>6300</v>
      </c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</row>
    <row r="481" spans="1:20" ht="49.5">
      <c r="A481" s="169">
        <v>33</v>
      </c>
      <c r="B481" s="269" t="s">
        <v>442</v>
      </c>
      <c r="C481" s="29" t="s">
        <v>266</v>
      </c>
      <c r="D481" s="169" t="s">
        <v>176</v>
      </c>
      <c r="E481" s="180" t="s">
        <v>7</v>
      </c>
      <c r="F481" s="133">
        <v>10000</v>
      </c>
      <c r="G481" s="245">
        <f t="shared" si="13"/>
        <v>9000</v>
      </c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</row>
    <row r="482" spans="1:20" ht="16.5">
      <c r="A482" s="105"/>
      <c r="B482" s="106"/>
      <c r="C482" s="105"/>
      <c r="D482" s="444" t="s">
        <v>185</v>
      </c>
      <c r="E482" s="445"/>
      <c r="F482" s="280">
        <f>SUM(F449:F481)</f>
        <v>94800</v>
      </c>
      <c r="G482" s="279">
        <f>SUM(G449:G481)</f>
        <v>85440</v>
      </c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</row>
    <row r="483" spans="1:20" ht="16.5">
      <c r="A483" s="105"/>
      <c r="B483" s="106"/>
      <c r="C483" s="105"/>
      <c r="D483" s="278"/>
      <c r="E483" s="277"/>
      <c r="F483" s="276"/>
      <c r="G483" s="276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</row>
    <row r="484" spans="1:20" ht="16.5">
      <c r="A484" s="454" t="s">
        <v>489</v>
      </c>
      <c r="B484" s="455"/>
      <c r="C484" s="455"/>
      <c r="D484" s="455"/>
      <c r="E484" s="455"/>
      <c r="F484" s="455"/>
      <c r="G484" s="455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</row>
    <row r="485" spans="1:20" ht="66">
      <c r="A485" s="107" t="s">
        <v>72</v>
      </c>
      <c r="B485" s="259" t="s">
        <v>360</v>
      </c>
      <c r="C485" s="259" t="s">
        <v>70</v>
      </c>
      <c r="D485" s="108" t="s">
        <v>195</v>
      </c>
      <c r="E485" s="108" t="s">
        <v>226</v>
      </c>
      <c r="F485" s="174" t="s">
        <v>182</v>
      </c>
      <c r="G485" s="244" t="s">
        <v>356</v>
      </c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</row>
    <row r="486" spans="1:20" ht="33">
      <c r="A486" s="110">
        <v>1</v>
      </c>
      <c r="B486" s="111" t="s">
        <v>96</v>
      </c>
      <c r="C486" s="25" t="s">
        <v>266</v>
      </c>
      <c r="D486" s="110" t="s">
        <v>173</v>
      </c>
      <c r="E486" s="110">
        <v>1</v>
      </c>
      <c r="F486" s="240">
        <v>800</v>
      </c>
      <c r="G486" s="245">
        <f>F486*0.9</f>
        <v>720</v>
      </c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</row>
    <row r="487" spans="1:20" ht="16.5">
      <c r="A487" s="87">
        <v>2</v>
      </c>
      <c r="B487" s="41" t="s">
        <v>220</v>
      </c>
      <c r="C487" s="87" t="s">
        <v>174</v>
      </c>
      <c r="D487" s="87" t="s">
        <v>173</v>
      </c>
      <c r="E487" s="87">
        <v>2</v>
      </c>
      <c r="F487" s="240">
        <v>800</v>
      </c>
      <c r="G487" s="245">
        <f>F487*0.9</f>
        <v>720</v>
      </c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</row>
    <row r="488" spans="1:20" ht="16.5">
      <c r="A488" s="87">
        <v>3</v>
      </c>
      <c r="B488" s="41" t="s">
        <v>477</v>
      </c>
      <c r="C488" s="87" t="s">
        <v>174</v>
      </c>
      <c r="D488" s="87" t="s">
        <v>173</v>
      </c>
      <c r="E488" s="87">
        <v>2</v>
      </c>
      <c r="F488" s="240">
        <v>800</v>
      </c>
      <c r="G488" s="245">
        <f>F488*0.9</f>
        <v>720</v>
      </c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</row>
    <row r="489" spans="1:20" ht="16.5">
      <c r="A489" s="87">
        <v>4</v>
      </c>
      <c r="B489" s="41" t="s">
        <v>47</v>
      </c>
      <c r="C489" s="87" t="s">
        <v>174</v>
      </c>
      <c r="D489" s="87" t="s">
        <v>173</v>
      </c>
      <c r="E489" s="87">
        <v>2</v>
      </c>
      <c r="F489" s="240">
        <v>800</v>
      </c>
      <c r="G489" s="245">
        <f>F489*0.9</f>
        <v>720</v>
      </c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</row>
    <row r="490" spans="1:20" ht="16.5">
      <c r="A490" s="87">
        <v>5</v>
      </c>
      <c r="B490" s="41" t="s">
        <v>106</v>
      </c>
      <c r="C490" s="87" t="s">
        <v>174</v>
      </c>
      <c r="D490" s="87" t="s">
        <v>173</v>
      </c>
      <c r="E490" s="87">
        <v>2</v>
      </c>
      <c r="F490" s="240">
        <v>800</v>
      </c>
      <c r="G490" s="245">
        <f>F490*0.9</f>
        <v>720</v>
      </c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</row>
    <row r="491" spans="1:20" ht="16.5">
      <c r="A491" s="87">
        <v>6</v>
      </c>
      <c r="B491" s="274" t="s">
        <v>479</v>
      </c>
      <c r="C491" s="87" t="s">
        <v>174</v>
      </c>
      <c r="D491" s="87" t="s">
        <v>173</v>
      </c>
      <c r="E491" s="87">
        <v>2</v>
      </c>
      <c r="F491" s="240">
        <v>2500</v>
      </c>
      <c r="G491" s="245">
        <f>F491*0.9+10</f>
        <v>2260</v>
      </c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</row>
    <row r="492" spans="1:20" ht="16.5">
      <c r="A492" s="74">
        <v>7</v>
      </c>
      <c r="B492" s="274" t="s">
        <v>382</v>
      </c>
      <c r="C492" s="87" t="s">
        <v>174</v>
      </c>
      <c r="D492" s="87" t="s">
        <v>173</v>
      </c>
      <c r="E492" s="87">
        <v>2</v>
      </c>
      <c r="F492" s="240">
        <v>2500</v>
      </c>
      <c r="G492" s="245">
        <f>F492*0.9+10</f>
        <v>2260</v>
      </c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</row>
    <row r="493" spans="1:20" ht="16.5">
      <c r="A493" s="74">
        <v>8</v>
      </c>
      <c r="B493" s="157" t="s">
        <v>196</v>
      </c>
      <c r="C493" s="87" t="s">
        <v>197</v>
      </c>
      <c r="D493" s="87" t="s">
        <v>176</v>
      </c>
      <c r="E493" s="87">
        <v>1</v>
      </c>
      <c r="F493" s="240">
        <v>700</v>
      </c>
      <c r="G493" s="245">
        <f>F493*0.9+10</f>
        <v>640</v>
      </c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</row>
    <row r="494" spans="1:20" ht="16.5">
      <c r="A494" s="87">
        <v>9</v>
      </c>
      <c r="B494" s="273" t="s">
        <v>449</v>
      </c>
      <c r="C494" s="87" t="s">
        <v>270</v>
      </c>
      <c r="D494" s="87" t="s">
        <v>176</v>
      </c>
      <c r="E494" s="87">
        <v>1</v>
      </c>
      <c r="F494" s="240">
        <v>1100</v>
      </c>
      <c r="G494" s="245">
        <f>F494*0.9+10</f>
        <v>1000</v>
      </c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</row>
    <row r="495" spans="1:20" ht="33">
      <c r="A495" s="87">
        <v>10</v>
      </c>
      <c r="B495" s="43" t="s">
        <v>126</v>
      </c>
      <c r="C495" s="87" t="s">
        <v>174</v>
      </c>
      <c r="D495" s="87" t="s">
        <v>173</v>
      </c>
      <c r="E495" s="87">
        <v>2</v>
      </c>
      <c r="F495" s="240">
        <v>1800</v>
      </c>
      <c r="G495" s="245">
        <f>F495*0.9</f>
        <v>1620</v>
      </c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</row>
    <row r="496" spans="1:20" ht="16.5">
      <c r="A496" s="87">
        <v>11</v>
      </c>
      <c r="B496" s="43" t="s">
        <v>132</v>
      </c>
      <c r="C496" s="87" t="s">
        <v>174</v>
      </c>
      <c r="D496" s="87" t="s">
        <v>173</v>
      </c>
      <c r="E496" s="87">
        <v>2</v>
      </c>
      <c r="F496" s="240">
        <v>1960</v>
      </c>
      <c r="G496" s="245">
        <f>F496*0.9+16</f>
        <v>1780</v>
      </c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</row>
    <row r="497" spans="1:20" ht="16.5">
      <c r="A497" s="87">
        <v>12</v>
      </c>
      <c r="B497" s="43" t="s">
        <v>133</v>
      </c>
      <c r="C497" s="87" t="s">
        <v>174</v>
      </c>
      <c r="D497" s="87" t="s">
        <v>173</v>
      </c>
      <c r="E497" s="87">
        <v>2</v>
      </c>
      <c r="F497" s="240">
        <v>1960</v>
      </c>
      <c r="G497" s="245">
        <f>F497*0.9+16</f>
        <v>1780</v>
      </c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</row>
    <row r="498" spans="1:20" ht="16.5">
      <c r="A498" s="87">
        <v>13</v>
      </c>
      <c r="B498" s="41" t="s">
        <v>44</v>
      </c>
      <c r="C498" s="87" t="s">
        <v>174</v>
      </c>
      <c r="D498" s="87" t="s">
        <v>173</v>
      </c>
      <c r="E498" s="87">
        <v>2</v>
      </c>
      <c r="F498" s="240">
        <v>1960</v>
      </c>
      <c r="G498" s="245">
        <f>F498*0.9+16</f>
        <v>1780</v>
      </c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</row>
    <row r="499" spans="1:20" ht="16.5">
      <c r="A499" s="87">
        <v>14</v>
      </c>
      <c r="B499" s="157" t="s">
        <v>43</v>
      </c>
      <c r="C499" s="87" t="s">
        <v>174</v>
      </c>
      <c r="D499" s="87" t="s">
        <v>173</v>
      </c>
      <c r="E499" s="87">
        <v>2</v>
      </c>
      <c r="F499" s="240">
        <v>1960</v>
      </c>
      <c r="G499" s="245">
        <f>F499*0.9+16</f>
        <v>1780</v>
      </c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</row>
    <row r="500" spans="1:20" ht="16.5">
      <c r="A500" s="87">
        <v>15</v>
      </c>
      <c r="B500" s="41" t="s">
        <v>41</v>
      </c>
      <c r="C500" s="87" t="s">
        <v>174</v>
      </c>
      <c r="D500" s="87" t="s">
        <v>173</v>
      </c>
      <c r="E500" s="87">
        <v>2</v>
      </c>
      <c r="F500" s="240">
        <v>1960</v>
      </c>
      <c r="G500" s="245">
        <f>F500*0.9+16</f>
        <v>1780</v>
      </c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</row>
    <row r="501" spans="1:20" ht="33">
      <c r="A501" s="87">
        <v>16</v>
      </c>
      <c r="B501" s="43" t="s">
        <v>322</v>
      </c>
      <c r="C501" s="87" t="s">
        <v>174</v>
      </c>
      <c r="D501" s="87" t="s">
        <v>176</v>
      </c>
      <c r="E501" s="87">
        <v>2</v>
      </c>
      <c r="F501" s="240">
        <v>2700</v>
      </c>
      <c r="G501" s="245">
        <f>F501*0.9+10</f>
        <v>2440</v>
      </c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</row>
    <row r="502" spans="1:20" ht="16.5">
      <c r="A502" s="74">
        <v>17</v>
      </c>
      <c r="B502" s="43" t="s">
        <v>323</v>
      </c>
      <c r="C502" s="87" t="s">
        <v>174</v>
      </c>
      <c r="D502" s="87" t="s">
        <v>176</v>
      </c>
      <c r="E502" s="87">
        <v>2</v>
      </c>
      <c r="F502" s="240">
        <v>3200</v>
      </c>
      <c r="G502" s="245">
        <f t="shared" ref="G502:G510" si="14">F502*0.9</f>
        <v>2880</v>
      </c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</row>
    <row r="503" spans="1:20" ht="33">
      <c r="A503" s="74">
        <v>18</v>
      </c>
      <c r="B503" s="43" t="s">
        <v>154</v>
      </c>
      <c r="C503" s="87" t="s">
        <v>174</v>
      </c>
      <c r="D503" s="87" t="s">
        <v>176</v>
      </c>
      <c r="E503" s="87">
        <v>2</v>
      </c>
      <c r="F503" s="240">
        <v>2400</v>
      </c>
      <c r="G503" s="245">
        <f t="shared" si="14"/>
        <v>2160</v>
      </c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</row>
    <row r="504" spans="1:20" ht="33">
      <c r="A504" s="74">
        <v>19</v>
      </c>
      <c r="B504" s="43" t="s">
        <v>155</v>
      </c>
      <c r="C504" s="87" t="s">
        <v>174</v>
      </c>
      <c r="D504" s="87" t="s">
        <v>173</v>
      </c>
      <c r="E504" s="87">
        <v>2</v>
      </c>
      <c r="F504" s="240">
        <v>2400</v>
      </c>
      <c r="G504" s="245">
        <f t="shared" si="14"/>
        <v>2160</v>
      </c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</row>
    <row r="505" spans="1:20" ht="33">
      <c r="A505" s="74">
        <v>20</v>
      </c>
      <c r="B505" s="43" t="s">
        <v>495</v>
      </c>
      <c r="C505" s="87" t="s">
        <v>174</v>
      </c>
      <c r="D505" s="87" t="s">
        <v>176</v>
      </c>
      <c r="E505" s="87">
        <v>2</v>
      </c>
      <c r="F505" s="240">
        <v>2400</v>
      </c>
      <c r="G505" s="245">
        <f t="shared" si="14"/>
        <v>2160</v>
      </c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</row>
    <row r="506" spans="1:20" ht="33">
      <c r="A506" s="74">
        <v>21</v>
      </c>
      <c r="B506" s="43" t="s">
        <v>157</v>
      </c>
      <c r="C506" s="87" t="s">
        <v>174</v>
      </c>
      <c r="D506" s="87" t="s">
        <v>173</v>
      </c>
      <c r="E506" s="87">
        <v>2</v>
      </c>
      <c r="F506" s="240">
        <v>2400</v>
      </c>
      <c r="G506" s="245">
        <f t="shared" si="14"/>
        <v>2160</v>
      </c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</row>
    <row r="507" spans="1:20" ht="33">
      <c r="A507" s="74">
        <v>22</v>
      </c>
      <c r="B507" s="43" t="s">
        <v>158</v>
      </c>
      <c r="C507" s="87" t="s">
        <v>174</v>
      </c>
      <c r="D507" s="87" t="s">
        <v>173</v>
      </c>
      <c r="E507" s="87">
        <v>2</v>
      </c>
      <c r="F507" s="240">
        <v>2400</v>
      </c>
      <c r="G507" s="245">
        <f t="shared" si="14"/>
        <v>2160</v>
      </c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</row>
    <row r="508" spans="1:20" ht="16.5">
      <c r="A508" s="74">
        <v>23</v>
      </c>
      <c r="B508" s="41" t="s">
        <v>340</v>
      </c>
      <c r="C508" s="87" t="s">
        <v>174</v>
      </c>
      <c r="D508" s="74" t="s">
        <v>176</v>
      </c>
      <c r="E508" s="75">
        <v>2</v>
      </c>
      <c r="F508" s="240">
        <v>1400</v>
      </c>
      <c r="G508" s="245">
        <f t="shared" si="14"/>
        <v>1260</v>
      </c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</row>
    <row r="509" spans="1:20" ht="33">
      <c r="A509" s="74">
        <v>24</v>
      </c>
      <c r="B509" s="43" t="s">
        <v>162</v>
      </c>
      <c r="C509" s="87" t="s">
        <v>174</v>
      </c>
      <c r="D509" s="74" t="s">
        <v>176</v>
      </c>
      <c r="E509" s="74">
        <v>2</v>
      </c>
      <c r="F509" s="240">
        <v>2600</v>
      </c>
      <c r="G509" s="245">
        <f t="shared" si="14"/>
        <v>2340</v>
      </c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</row>
    <row r="510" spans="1:20" ht="66">
      <c r="A510" s="74">
        <v>25</v>
      </c>
      <c r="B510" s="175" t="s">
        <v>390</v>
      </c>
      <c r="C510" s="281" t="s">
        <v>270</v>
      </c>
      <c r="D510" s="281" t="s">
        <v>176</v>
      </c>
      <c r="E510" s="75" t="s">
        <v>7</v>
      </c>
      <c r="F510" s="240">
        <v>5200</v>
      </c>
      <c r="G510" s="245">
        <f t="shared" si="14"/>
        <v>4680</v>
      </c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</row>
    <row r="511" spans="1:20" ht="16.5">
      <c r="A511" s="112"/>
      <c r="B511" s="93"/>
      <c r="C511" s="94"/>
      <c r="D511" s="444" t="s">
        <v>185</v>
      </c>
      <c r="E511" s="445"/>
      <c r="F511" s="280">
        <f>SUM(F486:F510)</f>
        <v>49500</v>
      </c>
      <c r="G511" s="279">
        <f>SUM(G486:G510)</f>
        <v>44680</v>
      </c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</row>
    <row r="512" spans="1:20" ht="16.5">
      <c r="A512" s="112"/>
      <c r="B512" s="93"/>
      <c r="C512" s="94"/>
      <c r="D512" s="278"/>
      <c r="E512" s="277"/>
      <c r="F512" s="276"/>
      <c r="G512" s="276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</row>
    <row r="513" spans="1:20" ht="16.5">
      <c r="A513" s="454" t="s">
        <v>490</v>
      </c>
      <c r="B513" s="455"/>
      <c r="C513" s="455"/>
      <c r="D513" s="455"/>
      <c r="E513" s="455"/>
      <c r="F513" s="455"/>
      <c r="G513" s="455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</row>
    <row r="514" spans="1:20" ht="66">
      <c r="A514" s="107" t="s">
        <v>72</v>
      </c>
      <c r="B514" s="259" t="s">
        <v>360</v>
      </c>
      <c r="C514" s="259" t="s">
        <v>70</v>
      </c>
      <c r="D514" s="108" t="s">
        <v>195</v>
      </c>
      <c r="E514" s="108" t="s">
        <v>226</v>
      </c>
      <c r="F514" s="174" t="s">
        <v>182</v>
      </c>
      <c r="G514" s="244" t="s">
        <v>356</v>
      </c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</row>
    <row r="515" spans="1:20" ht="33">
      <c r="A515" s="110">
        <v>1</v>
      </c>
      <c r="B515" s="111" t="s">
        <v>96</v>
      </c>
      <c r="C515" s="25" t="s">
        <v>266</v>
      </c>
      <c r="D515" s="110" t="s">
        <v>173</v>
      </c>
      <c r="E515" s="110">
        <v>1</v>
      </c>
      <c r="F515" s="240">
        <v>800</v>
      </c>
      <c r="G515" s="245">
        <f t="shared" ref="G515:G522" si="15">F515*0.9</f>
        <v>720</v>
      </c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</row>
    <row r="516" spans="1:20" ht="16.5">
      <c r="A516" s="87">
        <v>2</v>
      </c>
      <c r="B516" s="41" t="s">
        <v>220</v>
      </c>
      <c r="C516" s="87" t="s">
        <v>174</v>
      </c>
      <c r="D516" s="87" t="s">
        <v>173</v>
      </c>
      <c r="E516" s="87">
        <v>2</v>
      </c>
      <c r="F516" s="240">
        <v>800</v>
      </c>
      <c r="G516" s="245">
        <f t="shared" si="15"/>
        <v>720</v>
      </c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</row>
    <row r="517" spans="1:20" ht="16.5">
      <c r="A517" s="87">
        <v>3</v>
      </c>
      <c r="B517" s="41" t="s">
        <v>477</v>
      </c>
      <c r="C517" s="87" t="s">
        <v>174</v>
      </c>
      <c r="D517" s="87" t="s">
        <v>173</v>
      </c>
      <c r="E517" s="87">
        <v>2</v>
      </c>
      <c r="F517" s="240">
        <v>800</v>
      </c>
      <c r="G517" s="245">
        <f t="shared" si="15"/>
        <v>720</v>
      </c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</row>
    <row r="518" spans="1:20" ht="16.5">
      <c r="A518" s="87">
        <v>4</v>
      </c>
      <c r="B518" s="41" t="s">
        <v>47</v>
      </c>
      <c r="C518" s="87" t="s">
        <v>174</v>
      </c>
      <c r="D518" s="87" t="s">
        <v>173</v>
      </c>
      <c r="E518" s="87">
        <v>2</v>
      </c>
      <c r="F518" s="240">
        <v>800</v>
      </c>
      <c r="G518" s="245">
        <f t="shared" si="15"/>
        <v>720</v>
      </c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</row>
    <row r="519" spans="1:20" ht="16.5">
      <c r="A519" s="87">
        <v>5</v>
      </c>
      <c r="B519" s="41" t="s">
        <v>106</v>
      </c>
      <c r="C519" s="87" t="s">
        <v>174</v>
      </c>
      <c r="D519" s="87" t="s">
        <v>173</v>
      </c>
      <c r="E519" s="87">
        <v>2</v>
      </c>
      <c r="F519" s="240">
        <v>800</v>
      </c>
      <c r="G519" s="245">
        <f t="shared" si="15"/>
        <v>720</v>
      </c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</row>
    <row r="520" spans="1:20" ht="16.5">
      <c r="A520" s="87">
        <v>6</v>
      </c>
      <c r="B520" s="41" t="s">
        <v>498</v>
      </c>
      <c r="C520" s="87" t="s">
        <v>174</v>
      </c>
      <c r="D520" s="87" t="s">
        <v>173</v>
      </c>
      <c r="E520" s="87">
        <v>2</v>
      </c>
      <c r="F520" s="240">
        <v>1000</v>
      </c>
      <c r="G520" s="245">
        <f t="shared" si="15"/>
        <v>900</v>
      </c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</row>
    <row r="521" spans="1:20" ht="16.5">
      <c r="A521" s="87">
        <v>7</v>
      </c>
      <c r="B521" s="274" t="s">
        <v>339</v>
      </c>
      <c r="C521" s="87" t="s">
        <v>174</v>
      </c>
      <c r="D521" s="87" t="s">
        <v>173</v>
      </c>
      <c r="E521" s="91" t="s">
        <v>84</v>
      </c>
      <c r="F521" s="240">
        <v>4800</v>
      </c>
      <c r="G521" s="245">
        <f t="shared" si="15"/>
        <v>4320</v>
      </c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</row>
    <row r="522" spans="1:20" ht="33">
      <c r="A522" s="87">
        <v>8</v>
      </c>
      <c r="B522" s="41" t="s">
        <v>478</v>
      </c>
      <c r="C522" s="87" t="s">
        <v>174</v>
      </c>
      <c r="D522" s="87" t="s">
        <v>173</v>
      </c>
      <c r="E522" s="87">
        <v>2</v>
      </c>
      <c r="F522" s="240">
        <v>5000</v>
      </c>
      <c r="G522" s="245">
        <f t="shared" si="15"/>
        <v>4500</v>
      </c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</row>
    <row r="523" spans="1:20" ht="16.5">
      <c r="A523" s="74">
        <v>9</v>
      </c>
      <c r="B523" s="274" t="s">
        <v>499</v>
      </c>
      <c r="C523" s="87" t="s">
        <v>174</v>
      </c>
      <c r="D523" s="87" t="s">
        <v>173</v>
      </c>
      <c r="E523" s="87">
        <v>2</v>
      </c>
      <c r="F523" s="240">
        <v>2500</v>
      </c>
      <c r="G523" s="245">
        <f>F523*0.9+10</f>
        <v>2260</v>
      </c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</row>
    <row r="524" spans="1:20" ht="16.5">
      <c r="A524" s="74">
        <v>10</v>
      </c>
      <c r="B524" s="274" t="s">
        <v>382</v>
      </c>
      <c r="C524" s="87" t="s">
        <v>174</v>
      </c>
      <c r="D524" s="87" t="s">
        <v>173</v>
      </c>
      <c r="E524" s="87">
        <v>2</v>
      </c>
      <c r="F524" s="240">
        <v>2500</v>
      </c>
      <c r="G524" s="245">
        <f>F524*0.9+10</f>
        <v>2260</v>
      </c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</row>
    <row r="525" spans="1:20" ht="16.5">
      <c r="A525" s="74">
        <v>11</v>
      </c>
      <c r="B525" s="157" t="s">
        <v>196</v>
      </c>
      <c r="C525" s="87" t="s">
        <v>197</v>
      </c>
      <c r="D525" s="87" t="s">
        <v>176</v>
      </c>
      <c r="E525" s="87">
        <v>1</v>
      </c>
      <c r="F525" s="240">
        <v>700</v>
      </c>
      <c r="G525" s="245">
        <f>F525*0.9+10</f>
        <v>640</v>
      </c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</row>
    <row r="526" spans="1:20" ht="16.5">
      <c r="A526" s="87">
        <v>12</v>
      </c>
      <c r="B526" s="273" t="s">
        <v>449</v>
      </c>
      <c r="C526" s="169" t="s">
        <v>270</v>
      </c>
      <c r="D526" s="87" t="s">
        <v>176</v>
      </c>
      <c r="E526" s="87">
        <v>1</v>
      </c>
      <c r="F526" s="240">
        <v>1100</v>
      </c>
      <c r="G526" s="245">
        <f>F526*0.9+10</f>
        <v>1000</v>
      </c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</row>
    <row r="527" spans="1:20" ht="33">
      <c r="A527" s="87">
        <v>13</v>
      </c>
      <c r="B527" s="43" t="s">
        <v>126</v>
      </c>
      <c r="C527" s="87" t="s">
        <v>174</v>
      </c>
      <c r="D527" s="87" t="s">
        <v>173</v>
      </c>
      <c r="E527" s="87">
        <v>2</v>
      </c>
      <c r="F527" s="240">
        <v>1800</v>
      </c>
      <c r="G527" s="245">
        <f>F527*0.9</f>
        <v>1620</v>
      </c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</row>
    <row r="528" spans="1:20" ht="16.5">
      <c r="A528" s="87">
        <v>14</v>
      </c>
      <c r="B528" s="43" t="s">
        <v>132</v>
      </c>
      <c r="C528" s="87" t="s">
        <v>174</v>
      </c>
      <c r="D528" s="87" t="s">
        <v>173</v>
      </c>
      <c r="E528" s="87">
        <v>2</v>
      </c>
      <c r="F528" s="240">
        <v>1960</v>
      </c>
      <c r="G528" s="245">
        <f t="shared" ref="G528:G533" si="16">F528*0.9+16</f>
        <v>1780</v>
      </c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</row>
    <row r="529" spans="1:20" ht="16.5">
      <c r="A529" s="87">
        <v>15</v>
      </c>
      <c r="B529" s="43" t="s">
        <v>133</v>
      </c>
      <c r="C529" s="87" t="s">
        <v>174</v>
      </c>
      <c r="D529" s="87" t="s">
        <v>173</v>
      </c>
      <c r="E529" s="87">
        <v>2</v>
      </c>
      <c r="F529" s="240">
        <v>1960</v>
      </c>
      <c r="G529" s="245">
        <f t="shared" si="16"/>
        <v>1780</v>
      </c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</row>
    <row r="530" spans="1:20" ht="16.5">
      <c r="A530" s="87">
        <v>16</v>
      </c>
      <c r="B530" s="41" t="s">
        <v>500</v>
      </c>
      <c r="C530" s="87" t="s">
        <v>174</v>
      </c>
      <c r="D530" s="87" t="s">
        <v>173</v>
      </c>
      <c r="E530" s="87">
        <v>2</v>
      </c>
      <c r="F530" s="240">
        <v>1960</v>
      </c>
      <c r="G530" s="245">
        <f t="shared" si="16"/>
        <v>1780</v>
      </c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</row>
    <row r="531" spans="1:20" ht="16.5">
      <c r="A531" s="87">
        <v>17</v>
      </c>
      <c r="B531" s="41" t="s">
        <v>44</v>
      </c>
      <c r="C531" s="87" t="s">
        <v>174</v>
      </c>
      <c r="D531" s="87" t="s">
        <v>173</v>
      </c>
      <c r="E531" s="87">
        <v>2</v>
      </c>
      <c r="F531" s="240">
        <v>1960</v>
      </c>
      <c r="G531" s="245">
        <f t="shared" si="16"/>
        <v>1780</v>
      </c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</row>
    <row r="532" spans="1:20" ht="16.5">
      <c r="A532" s="87">
        <v>18</v>
      </c>
      <c r="B532" s="157" t="s">
        <v>43</v>
      </c>
      <c r="C532" s="87" t="s">
        <v>174</v>
      </c>
      <c r="D532" s="87" t="s">
        <v>173</v>
      </c>
      <c r="E532" s="87">
        <v>2</v>
      </c>
      <c r="F532" s="240">
        <v>1960</v>
      </c>
      <c r="G532" s="245">
        <f t="shared" si="16"/>
        <v>1780</v>
      </c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</row>
    <row r="533" spans="1:20" ht="16.5">
      <c r="A533" s="87">
        <v>19</v>
      </c>
      <c r="B533" s="41" t="s">
        <v>42</v>
      </c>
      <c r="C533" s="87" t="s">
        <v>174</v>
      </c>
      <c r="D533" s="87" t="s">
        <v>173</v>
      </c>
      <c r="E533" s="87">
        <v>2</v>
      </c>
      <c r="F533" s="240">
        <v>1960</v>
      </c>
      <c r="G533" s="245">
        <f t="shared" si="16"/>
        <v>1780</v>
      </c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</row>
    <row r="534" spans="1:20" ht="16.5">
      <c r="A534" s="87">
        <v>20</v>
      </c>
      <c r="B534" s="41" t="s">
        <v>256</v>
      </c>
      <c r="C534" s="87" t="s">
        <v>174</v>
      </c>
      <c r="D534" s="87" t="s">
        <v>173</v>
      </c>
      <c r="E534" s="91" t="s">
        <v>7</v>
      </c>
      <c r="F534" s="240">
        <v>2520</v>
      </c>
      <c r="G534" s="245">
        <f>F534*0.9+12</f>
        <v>2280</v>
      </c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</row>
    <row r="535" spans="1:20" ht="16.5">
      <c r="A535" s="87">
        <v>21</v>
      </c>
      <c r="B535" s="41" t="s">
        <v>41</v>
      </c>
      <c r="C535" s="87" t="s">
        <v>174</v>
      </c>
      <c r="D535" s="87" t="s">
        <v>173</v>
      </c>
      <c r="E535" s="87">
        <v>2</v>
      </c>
      <c r="F535" s="240">
        <v>1960</v>
      </c>
      <c r="G535" s="245">
        <f>F535*0.9+16</f>
        <v>1780</v>
      </c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</row>
    <row r="536" spans="1:20" ht="16.5">
      <c r="A536" s="74">
        <v>22</v>
      </c>
      <c r="B536" s="43" t="s">
        <v>570</v>
      </c>
      <c r="C536" s="87" t="s">
        <v>174</v>
      </c>
      <c r="D536" s="40" t="s">
        <v>176</v>
      </c>
      <c r="E536" s="113" t="s">
        <v>7</v>
      </c>
      <c r="F536" s="240">
        <v>2900</v>
      </c>
      <c r="G536" s="245">
        <f t="shared" ref="G536:G541" si="17">F536*0.9+10</f>
        <v>2620</v>
      </c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</row>
    <row r="537" spans="1:20" ht="16.5">
      <c r="A537" s="87">
        <v>23</v>
      </c>
      <c r="B537" s="43" t="s">
        <v>571</v>
      </c>
      <c r="C537" s="87" t="s">
        <v>174</v>
      </c>
      <c r="D537" s="40" t="s">
        <v>176</v>
      </c>
      <c r="E537" s="113" t="s">
        <v>7</v>
      </c>
      <c r="F537" s="240">
        <v>2900</v>
      </c>
      <c r="G537" s="245">
        <f t="shared" si="17"/>
        <v>2620</v>
      </c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</row>
    <row r="538" spans="1:20" ht="16.5">
      <c r="A538" s="87">
        <v>24</v>
      </c>
      <c r="B538" s="43" t="s">
        <v>139</v>
      </c>
      <c r="C538" s="87" t="s">
        <v>174</v>
      </c>
      <c r="D538" s="87" t="s">
        <v>173</v>
      </c>
      <c r="E538" s="75" t="s">
        <v>7</v>
      </c>
      <c r="F538" s="240">
        <v>5500</v>
      </c>
      <c r="G538" s="245">
        <f t="shared" si="17"/>
        <v>4960</v>
      </c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</row>
    <row r="539" spans="1:20" ht="49.5">
      <c r="A539" s="87">
        <v>25</v>
      </c>
      <c r="B539" s="43" t="s">
        <v>523</v>
      </c>
      <c r="C539" s="87" t="s">
        <v>174</v>
      </c>
      <c r="D539" s="87" t="s">
        <v>173</v>
      </c>
      <c r="E539" s="75" t="s">
        <v>7</v>
      </c>
      <c r="F539" s="240">
        <v>6500</v>
      </c>
      <c r="G539" s="245">
        <f t="shared" si="17"/>
        <v>5860</v>
      </c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</row>
    <row r="540" spans="1:20" ht="16.5">
      <c r="A540" s="112">
        <v>26</v>
      </c>
      <c r="B540" s="114" t="s">
        <v>345</v>
      </c>
      <c r="C540" s="87" t="s">
        <v>174</v>
      </c>
      <c r="D540" s="87" t="s">
        <v>176</v>
      </c>
      <c r="E540" s="75" t="s">
        <v>7</v>
      </c>
      <c r="F540" s="146">
        <v>4500</v>
      </c>
      <c r="G540" s="245">
        <f t="shared" si="17"/>
        <v>4060</v>
      </c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</row>
    <row r="541" spans="1:20" ht="33">
      <c r="A541" s="74">
        <v>27</v>
      </c>
      <c r="B541" s="43" t="s">
        <v>322</v>
      </c>
      <c r="C541" s="87" t="s">
        <v>174</v>
      </c>
      <c r="D541" s="87" t="s">
        <v>176</v>
      </c>
      <c r="E541" s="87">
        <v>2</v>
      </c>
      <c r="F541" s="146">
        <v>2700</v>
      </c>
      <c r="G541" s="245">
        <f t="shared" si="17"/>
        <v>2440</v>
      </c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</row>
    <row r="542" spans="1:20" ht="16.5">
      <c r="A542" s="74">
        <v>28</v>
      </c>
      <c r="B542" s="43" t="s">
        <v>323</v>
      </c>
      <c r="C542" s="87" t="s">
        <v>174</v>
      </c>
      <c r="D542" s="87" t="s">
        <v>176</v>
      </c>
      <c r="E542" s="87">
        <v>2</v>
      </c>
      <c r="F542" s="146">
        <v>3200</v>
      </c>
      <c r="G542" s="245">
        <f t="shared" ref="G542:G549" si="18">F542*0.9</f>
        <v>2880</v>
      </c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</row>
    <row r="543" spans="1:20" ht="33">
      <c r="A543" s="74">
        <v>29</v>
      </c>
      <c r="B543" s="43" t="s">
        <v>154</v>
      </c>
      <c r="C543" s="87" t="s">
        <v>174</v>
      </c>
      <c r="D543" s="87" t="s">
        <v>176</v>
      </c>
      <c r="E543" s="87">
        <v>2</v>
      </c>
      <c r="F543" s="146">
        <v>2400</v>
      </c>
      <c r="G543" s="245">
        <f t="shared" si="18"/>
        <v>2160</v>
      </c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</row>
    <row r="544" spans="1:20" ht="33">
      <c r="A544" s="74">
        <v>30</v>
      </c>
      <c r="B544" s="43" t="s">
        <v>155</v>
      </c>
      <c r="C544" s="87" t="s">
        <v>174</v>
      </c>
      <c r="D544" s="87" t="s">
        <v>173</v>
      </c>
      <c r="E544" s="87">
        <v>2</v>
      </c>
      <c r="F544" s="146">
        <v>2400</v>
      </c>
      <c r="G544" s="245">
        <f t="shared" si="18"/>
        <v>2160</v>
      </c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</row>
    <row r="545" spans="1:20" ht="33">
      <c r="A545" s="74">
        <v>31</v>
      </c>
      <c r="B545" s="43" t="s">
        <v>495</v>
      </c>
      <c r="C545" s="87" t="s">
        <v>174</v>
      </c>
      <c r="D545" s="87" t="s">
        <v>176</v>
      </c>
      <c r="E545" s="87">
        <v>2</v>
      </c>
      <c r="F545" s="146">
        <v>2400</v>
      </c>
      <c r="G545" s="245">
        <f t="shared" si="18"/>
        <v>2160</v>
      </c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</row>
    <row r="546" spans="1:20" ht="33">
      <c r="A546" s="74">
        <v>32</v>
      </c>
      <c r="B546" s="43" t="s">
        <v>157</v>
      </c>
      <c r="C546" s="87" t="s">
        <v>174</v>
      </c>
      <c r="D546" s="87" t="s">
        <v>173</v>
      </c>
      <c r="E546" s="87">
        <v>2</v>
      </c>
      <c r="F546" s="146">
        <v>2400</v>
      </c>
      <c r="G546" s="245">
        <f t="shared" si="18"/>
        <v>2160</v>
      </c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</row>
    <row r="547" spans="1:20" ht="33">
      <c r="A547" s="74">
        <v>33</v>
      </c>
      <c r="B547" s="43" t="s">
        <v>158</v>
      </c>
      <c r="C547" s="87" t="s">
        <v>174</v>
      </c>
      <c r="D547" s="87" t="s">
        <v>173</v>
      </c>
      <c r="E547" s="87">
        <v>2</v>
      </c>
      <c r="F547" s="146">
        <v>2400</v>
      </c>
      <c r="G547" s="245">
        <f t="shared" si="18"/>
        <v>2160</v>
      </c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</row>
    <row r="548" spans="1:20" ht="16.5">
      <c r="A548" s="74">
        <v>34</v>
      </c>
      <c r="B548" s="41" t="s">
        <v>340</v>
      </c>
      <c r="C548" s="87" t="s">
        <v>174</v>
      </c>
      <c r="D548" s="74" t="s">
        <v>176</v>
      </c>
      <c r="E548" s="75">
        <v>2</v>
      </c>
      <c r="F548" s="146">
        <v>1400</v>
      </c>
      <c r="G548" s="245">
        <f t="shared" si="18"/>
        <v>1260</v>
      </c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</row>
    <row r="549" spans="1:20" ht="33">
      <c r="A549" s="74">
        <v>35</v>
      </c>
      <c r="B549" s="43" t="s">
        <v>162</v>
      </c>
      <c r="C549" s="87" t="s">
        <v>174</v>
      </c>
      <c r="D549" s="74" t="s">
        <v>176</v>
      </c>
      <c r="E549" s="74">
        <v>2</v>
      </c>
      <c r="F549" s="146">
        <v>2600</v>
      </c>
      <c r="G549" s="245">
        <f t="shared" si="18"/>
        <v>2340</v>
      </c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</row>
    <row r="550" spans="1:20" ht="49.5">
      <c r="A550" s="282">
        <v>36</v>
      </c>
      <c r="B550" s="189" t="s">
        <v>424</v>
      </c>
      <c r="C550" s="87" t="s">
        <v>278</v>
      </c>
      <c r="D550" s="74" t="s">
        <v>176</v>
      </c>
      <c r="E550" s="87">
        <v>1</v>
      </c>
      <c r="F550" s="146">
        <v>2700</v>
      </c>
      <c r="G550" s="245">
        <f>F550*0.9+10</f>
        <v>2440</v>
      </c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</row>
    <row r="551" spans="1:20" ht="33">
      <c r="A551" s="282">
        <v>37</v>
      </c>
      <c r="B551" s="189" t="s">
        <v>425</v>
      </c>
      <c r="C551" s="87" t="s">
        <v>278</v>
      </c>
      <c r="D551" s="87" t="s">
        <v>173</v>
      </c>
      <c r="E551" s="87">
        <v>1</v>
      </c>
      <c r="F551" s="146">
        <v>4600</v>
      </c>
      <c r="G551" s="245">
        <f>F551*0.9</f>
        <v>4140</v>
      </c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</row>
    <row r="552" spans="1:20" ht="16.5">
      <c r="A552" s="87">
        <v>38</v>
      </c>
      <c r="B552" s="41" t="s">
        <v>18</v>
      </c>
      <c r="C552" s="87" t="s">
        <v>174</v>
      </c>
      <c r="D552" s="74" t="s">
        <v>176</v>
      </c>
      <c r="E552" s="75">
        <v>2</v>
      </c>
      <c r="F552" s="146">
        <v>1400</v>
      </c>
      <c r="G552" s="245">
        <f>F552*0.9</f>
        <v>1260</v>
      </c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</row>
    <row r="553" spans="1:20" ht="16.5">
      <c r="A553" s="87">
        <v>39</v>
      </c>
      <c r="B553" s="41" t="s">
        <v>17</v>
      </c>
      <c r="C553" s="87" t="s">
        <v>174</v>
      </c>
      <c r="D553" s="74" t="s">
        <v>176</v>
      </c>
      <c r="E553" s="75">
        <v>2</v>
      </c>
      <c r="F553" s="146">
        <v>1400</v>
      </c>
      <c r="G553" s="245">
        <f>F553*0.9</f>
        <v>1260</v>
      </c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</row>
    <row r="554" spans="1:20" ht="16.5">
      <c r="A554" s="74">
        <v>40</v>
      </c>
      <c r="B554" s="41" t="s">
        <v>16</v>
      </c>
      <c r="C554" s="87" t="s">
        <v>174</v>
      </c>
      <c r="D554" s="74" t="s">
        <v>176</v>
      </c>
      <c r="E554" s="75">
        <v>2</v>
      </c>
      <c r="F554" s="146">
        <v>1400</v>
      </c>
      <c r="G554" s="245">
        <f>F554*0.9</f>
        <v>1260</v>
      </c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</row>
    <row r="555" spans="1:20" ht="16.5">
      <c r="A555" s="74">
        <v>41</v>
      </c>
      <c r="B555" s="41" t="s">
        <v>433</v>
      </c>
      <c r="C555" s="87" t="s">
        <v>174</v>
      </c>
      <c r="D555" s="74" t="s">
        <v>176</v>
      </c>
      <c r="E555" s="75">
        <v>2</v>
      </c>
      <c r="F555" s="146">
        <v>1400</v>
      </c>
      <c r="G555" s="245">
        <f>F555*0.9</f>
        <v>1260</v>
      </c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</row>
    <row r="556" spans="1:20" ht="49.5">
      <c r="A556" s="74">
        <v>43</v>
      </c>
      <c r="B556" s="29" t="s">
        <v>397</v>
      </c>
      <c r="C556" s="167" t="s">
        <v>270</v>
      </c>
      <c r="D556" s="281" t="s">
        <v>492</v>
      </c>
      <c r="E556" s="75" t="s">
        <v>7</v>
      </c>
      <c r="F556" s="146">
        <v>19900</v>
      </c>
      <c r="G556" s="245">
        <f>F556*0.9+10</f>
        <v>17920</v>
      </c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</row>
    <row r="557" spans="1:20" ht="82.5">
      <c r="A557" s="31">
        <v>44</v>
      </c>
      <c r="B557" s="271" t="s">
        <v>398</v>
      </c>
      <c r="C557" s="167" t="s">
        <v>270</v>
      </c>
      <c r="D557" s="281" t="s">
        <v>173</v>
      </c>
      <c r="E557" s="75" t="s">
        <v>7</v>
      </c>
      <c r="F557" s="146">
        <v>7000</v>
      </c>
      <c r="G557" s="245">
        <f>F557*0.9</f>
        <v>6300</v>
      </c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</row>
    <row r="558" spans="1:20" ht="16.5">
      <c r="A558" s="112"/>
      <c r="B558" s="103"/>
      <c r="C558" s="104"/>
      <c r="D558" s="444" t="s">
        <v>185</v>
      </c>
      <c r="E558" s="445"/>
      <c r="F558" s="280">
        <f>SUM(F515:F557)</f>
        <v>123640</v>
      </c>
      <c r="G558" s="279">
        <f>SUM(G515:G557)</f>
        <v>111520</v>
      </c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</row>
    <row r="559" spans="1:20" ht="16.5">
      <c r="A559" s="112"/>
      <c r="B559" s="103"/>
      <c r="C559" s="104"/>
      <c r="D559" s="278"/>
      <c r="E559" s="277"/>
      <c r="F559" s="276"/>
      <c r="G559" s="276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</row>
    <row r="560" spans="1:20" ht="16.5">
      <c r="A560" s="454" t="s">
        <v>491</v>
      </c>
      <c r="B560" s="455"/>
      <c r="C560" s="455"/>
      <c r="D560" s="455"/>
      <c r="E560" s="455"/>
      <c r="F560" s="455"/>
      <c r="G560" s="455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</row>
    <row r="561" spans="1:20" ht="66">
      <c r="A561" s="107" t="s">
        <v>72</v>
      </c>
      <c r="B561" s="259" t="s">
        <v>360</v>
      </c>
      <c r="C561" s="259" t="s">
        <v>70</v>
      </c>
      <c r="D561" s="108" t="s">
        <v>195</v>
      </c>
      <c r="E561" s="108" t="s">
        <v>226</v>
      </c>
      <c r="F561" s="174" t="s">
        <v>182</v>
      </c>
      <c r="G561" s="244" t="s">
        <v>356</v>
      </c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</row>
    <row r="562" spans="1:20" ht="33">
      <c r="A562" s="110">
        <v>1</v>
      </c>
      <c r="B562" s="111" t="s">
        <v>96</v>
      </c>
      <c r="C562" s="25" t="s">
        <v>266</v>
      </c>
      <c r="D562" s="110" t="s">
        <v>173</v>
      </c>
      <c r="E562" s="110">
        <v>1</v>
      </c>
      <c r="F562" s="239">
        <v>800</v>
      </c>
      <c r="G562" s="246">
        <f>F562*0.9</f>
        <v>720</v>
      </c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</row>
    <row r="563" spans="1:20" ht="16.5">
      <c r="A563" s="87">
        <v>2</v>
      </c>
      <c r="B563" s="41" t="s">
        <v>220</v>
      </c>
      <c r="C563" s="87" t="s">
        <v>174</v>
      </c>
      <c r="D563" s="87" t="s">
        <v>173</v>
      </c>
      <c r="E563" s="87">
        <v>2</v>
      </c>
      <c r="F563" s="240">
        <v>800</v>
      </c>
      <c r="G563" s="245">
        <f>F563*0.9</f>
        <v>720</v>
      </c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</row>
    <row r="564" spans="1:20" ht="16.5">
      <c r="A564" s="87">
        <v>3</v>
      </c>
      <c r="B564" s="43" t="s">
        <v>68</v>
      </c>
      <c r="C564" s="87" t="s">
        <v>174</v>
      </c>
      <c r="D564" s="87" t="s">
        <v>173</v>
      </c>
      <c r="E564" s="87">
        <v>2</v>
      </c>
      <c r="F564" s="240">
        <v>840</v>
      </c>
      <c r="G564" s="245">
        <f>F564*0.9+4</f>
        <v>760</v>
      </c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</row>
    <row r="565" spans="1:20" ht="16.5">
      <c r="A565" s="87">
        <v>4</v>
      </c>
      <c r="B565" s="43" t="s">
        <v>67</v>
      </c>
      <c r="C565" s="87" t="s">
        <v>174</v>
      </c>
      <c r="D565" s="87" t="s">
        <v>173</v>
      </c>
      <c r="E565" s="87">
        <v>2</v>
      </c>
      <c r="F565" s="240">
        <v>840</v>
      </c>
      <c r="G565" s="245">
        <f>F565*0.9+4</f>
        <v>760</v>
      </c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</row>
    <row r="566" spans="1:20" ht="16.5">
      <c r="A566" s="87">
        <v>5</v>
      </c>
      <c r="B566" s="41" t="s">
        <v>220</v>
      </c>
      <c r="C566" s="87" t="s">
        <v>174</v>
      </c>
      <c r="D566" s="87" t="s">
        <v>173</v>
      </c>
      <c r="E566" s="87">
        <v>2</v>
      </c>
      <c r="F566" s="240">
        <v>800</v>
      </c>
      <c r="G566" s="245">
        <f t="shared" ref="G566:G573" si="19">F566*0.9</f>
        <v>720</v>
      </c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</row>
    <row r="567" spans="1:20" ht="16.5">
      <c r="A567" s="87">
        <v>6</v>
      </c>
      <c r="B567" s="41" t="s">
        <v>477</v>
      </c>
      <c r="C567" s="87" t="s">
        <v>174</v>
      </c>
      <c r="D567" s="87" t="s">
        <v>173</v>
      </c>
      <c r="E567" s="87">
        <v>2</v>
      </c>
      <c r="F567" s="240">
        <v>800</v>
      </c>
      <c r="G567" s="245">
        <f t="shared" si="19"/>
        <v>720</v>
      </c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</row>
    <row r="568" spans="1:20" ht="16.5">
      <c r="A568" s="87">
        <v>7</v>
      </c>
      <c r="B568" s="41" t="s">
        <v>47</v>
      </c>
      <c r="C568" s="87" t="s">
        <v>174</v>
      </c>
      <c r="D568" s="87" t="s">
        <v>173</v>
      </c>
      <c r="E568" s="87">
        <v>2</v>
      </c>
      <c r="F568" s="240">
        <v>800</v>
      </c>
      <c r="G568" s="245">
        <f t="shared" si="19"/>
        <v>720</v>
      </c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</row>
    <row r="569" spans="1:20" ht="16.5">
      <c r="A569" s="87">
        <v>8</v>
      </c>
      <c r="B569" s="41" t="s">
        <v>106</v>
      </c>
      <c r="C569" s="87" t="s">
        <v>174</v>
      </c>
      <c r="D569" s="87" t="s">
        <v>173</v>
      </c>
      <c r="E569" s="87">
        <v>2</v>
      </c>
      <c r="F569" s="240">
        <v>800</v>
      </c>
      <c r="G569" s="245">
        <f t="shared" si="19"/>
        <v>720</v>
      </c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</row>
    <row r="570" spans="1:20" ht="16.5">
      <c r="A570" s="87">
        <v>9</v>
      </c>
      <c r="B570" s="41" t="s">
        <v>498</v>
      </c>
      <c r="C570" s="87" t="s">
        <v>174</v>
      </c>
      <c r="D570" s="87" t="s">
        <v>173</v>
      </c>
      <c r="E570" s="87">
        <v>2</v>
      </c>
      <c r="F570" s="240">
        <v>1000</v>
      </c>
      <c r="G570" s="245">
        <f t="shared" si="19"/>
        <v>900</v>
      </c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</row>
    <row r="571" spans="1:20" ht="16.5">
      <c r="A571" s="74">
        <v>10</v>
      </c>
      <c r="B571" s="41" t="s">
        <v>108</v>
      </c>
      <c r="C571" s="87" t="s">
        <v>174</v>
      </c>
      <c r="D571" s="87" t="s">
        <v>173</v>
      </c>
      <c r="E571" s="87">
        <v>2</v>
      </c>
      <c r="F571" s="240">
        <v>800</v>
      </c>
      <c r="G571" s="245">
        <f t="shared" si="19"/>
        <v>720</v>
      </c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</row>
    <row r="572" spans="1:20" ht="16.5">
      <c r="A572" s="74">
        <v>11</v>
      </c>
      <c r="B572" s="275" t="s">
        <v>339</v>
      </c>
      <c r="C572" s="87" t="s">
        <v>174</v>
      </c>
      <c r="D572" s="87" t="s">
        <v>173</v>
      </c>
      <c r="E572" s="180" t="s">
        <v>84</v>
      </c>
      <c r="F572" s="240">
        <v>4800</v>
      </c>
      <c r="G572" s="245">
        <f t="shared" si="19"/>
        <v>4320</v>
      </c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</row>
    <row r="573" spans="1:20" ht="33">
      <c r="A573" s="177">
        <v>12</v>
      </c>
      <c r="B573" s="192" t="s">
        <v>478</v>
      </c>
      <c r="C573" s="87" t="s">
        <v>174</v>
      </c>
      <c r="D573" s="87" t="s">
        <v>173</v>
      </c>
      <c r="E573" s="169">
        <v>2</v>
      </c>
      <c r="F573" s="240">
        <v>5000</v>
      </c>
      <c r="G573" s="245">
        <f t="shared" si="19"/>
        <v>4500</v>
      </c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</row>
    <row r="574" spans="1:20" ht="16.5">
      <c r="A574" s="169">
        <v>13</v>
      </c>
      <c r="B574" s="274" t="s">
        <v>479</v>
      </c>
      <c r="C574" s="87" t="s">
        <v>174</v>
      </c>
      <c r="D574" s="87" t="s">
        <v>173</v>
      </c>
      <c r="E574" s="87">
        <v>2</v>
      </c>
      <c r="F574" s="240">
        <v>2500</v>
      </c>
      <c r="G574" s="245">
        <f>F574*0.9+10</f>
        <v>2260</v>
      </c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</row>
    <row r="575" spans="1:20" ht="16.5">
      <c r="A575" s="87">
        <v>14</v>
      </c>
      <c r="B575" s="274" t="s">
        <v>501</v>
      </c>
      <c r="C575" s="87" t="s">
        <v>174</v>
      </c>
      <c r="D575" s="87" t="s">
        <v>173</v>
      </c>
      <c r="E575" s="87">
        <v>2</v>
      </c>
      <c r="F575" s="240">
        <v>2500</v>
      </c>
      <c r="G575" s="245">
        <f>F575*0.9+10</f>
        <v>2260</v>
      </c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</row>
    <row r="576" spans="1:20" ht="16.5">
      <c r="A576" s="112">
        <v>15</v>
      </c>
      <c r="B576" s="157" t="s">
        <v>196</v>
      </c>
      <c r="C576" s="87" t="s">
        <v>197</v>
      </c>
      <c r="D576" s="87" t="s">
        <v>176</v>
      </c>
      <c r="E576" s="87">
        <v>1</v>
      </c>
      <c r="F576" s="240">
        <v>700</v>
      </c>
      <c r="G576" s="245">
        <f>F576*0.9+10</f>
        <v>640</v>
      </c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</row>
    <row r="577" spans="1:20" ht="16.5">
      <c r="A577" s="87">
        <v>16</v>
      </c>
      <c r="B577" s="273" t="s">
        <v>449</v>
      </c>
      <c r="C577" s="169" t="s">
        <v>270</v>
      </c>
      <c r="D577" s="87" t="s">
        <v>176</v>
      </c>
      <c r="E577" s="169">
        <v>1</v>
      </c>
      <c r="F577" s="240">
        <v>1100</v>
      </c>
      <c r="G577" s="245">
        <f>F577*0.9+10</f>
        <v>1000</v>
      </c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</row>
    <row r="578" spans="1:20" ht="33">
      <c r="A578" s="169">
        <v>17</v>
      </c>
      <c r="B578" s="43" t="s">
        <v>126</v>
      </c>
      <c r="C578" s="87" t="s">
        <v>174</v>
      </c>
      <c r="D578" s="87" t="s">
        <v>173</v>
      </c>
      <c r="E578" s="87">
        <v>2</v>
      </c>
      <c r="F578" s="240">
        <v>1800</v>
      </c>
      <c r="G578" s="245">
        <f>F578*0.9</f>
        <v>1620</v>
      </c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</row>
    <row r="579" spans="1:20" ht="16.5">
      <c r="A579" s="87">
        <v>18</v>
      </c>
      <c r="B579" s="43" t="s">
        <v>132</v>
      </c>
      <c r="C579" s="87" t="s">
        <v>174</v>
      </c>
      <c r="D579" s="87" t="s">
        <v>173</v>
      </c>
      <c r="E579" s="87">
        <v>2</v>
      </c>
      <c r="F579" s="240">
        <v>1960</v>
      </c>
      <c r="G579" s="245">
        <f t="shared" ref="G579:G584" si="20">F579*0.9+16</f>
        <v>1780</v>
      </c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</row>
    <row r="580" spans="1:20" ht="16.5">
      <c r="A580" s="87">
        <v>19</v>
      </c>
      <c r="B580" s="43" t="s">
        <v>133</v>
      </c>
      <c r="C580" s="87" t="s">
        <v>174</v>
      </c>
      <c r="D580" s="87" t="s">
        <v>173</v>
      </c>
      <c r="E580" s="87">
        <v>2</v>
      </c>
      <c r="F580" s="240">
        <v>1960</v>
      </c>
      <c r="G580" s="245">
        <f t="shared" si="20"/>
        <v>1780</v>
      </c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</row>
    <row r="581" spans="1:20" ht="16.5">
      <c r="A581" s="87">
        <v>20</v>
      </c>
      <c r="B581" s="41" t="s">
        <v>500</v>
      </c>
      <c r="C581" s="87" t="s">
        <v>174</v>
      </c>
      <c r="D581" s="87" t="s">
        <v>173</v>
      </c>
      <c r="E581" s="87">
        <v>2</v>
      </c>
      <c r="F581" s="240">
        <v>1960</v>
      </c>
      <c r="G581" s="245">
        <f t="shared" si="20"/>
        <v>1780</v>
      </c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</row>
    <row r="582" spans="1:20" ht="16.5">
      <c r="A582" s="87">
        <v>21</v>
      </c>
      <c r="B582" s="41" t="s">
        <v>44</v>
      </c>
      <c r="C582" s="87" t="s">
        <v>174</v>
      </c>
      <c r="D582" s="87" t="s">
        <v>173</v>
      </c>
      <c r="E582" s="87">
        <v>2</v>
      </c>
      <c r="F582" s="240">
        <v>1960</v>
      </c>
      <c r="G582" s="245">
        <f t="shared" si="20"/>
        <v>1780</v>
      </c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</row>
    <row r="583" spans="1:20" ht="16.5">
      <c r="A583" s="87">
        <v>22</v>
      </c>
      <c r="B583" s="157" t="s">
        <v>43</v>
      </c>
      <c r="C583" s="87" t="s">
        <v>174</v>
      </c>
      <c r="D583" s="87" t="s">
        <v>173</v>
      </c>
      <c r="E583" s="87">
        <v>2</v>
      </c>
      <c r="F583" s="240">
        <v>1960</v>
      </c>
      <c r="G583" s="245">
        <f t="shared" si="20"/>
        <v>1780</v>
      </c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</row>
    <row r="584" spans="1:20" ht="16.5">
      <c r="A584" s="87">
        <v>23</v>
      </c>
      <c r="B584" s="41" t="s">
        <v>42</v>
      </c>
      <c r="C584" s="87" t="s">
        <v>174</v>
      </c>
      <c r="D584" s="87" t="s">
        <v>173</v>
      </c>
      <c r="E584" s="87">
        <v>2</v>
      </c>
      <c r="F584" s="240">
        <v>1960</v>
      </c>
      <c r="G584" s="245">
        <f t="shared" si="20"/>
        <v>1780</v>
      </c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</row>
    <row r="585" spans="1:20" ht="16.5">
      <c r="A585" s="87">
        <v>24</v>
      </c>
      <c r="B585" s="192" t="s">
        <v>256</v>
      </c>
      <c r="C585" s="87" t="s">
        <v>174</v>
      </c>
      <c r="D585" s="87" t="s">
        <v>173</v>
      </c>
      <c r="E585" s="180" t="s">
        <v>7</v>
      </c>
      <c r="F585" s="240">
        <v>2520</v>
      </c>
      <c r="G585" s="245">
        <f>F585*0.9+12</f>
        <v>2280</v>
      </c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</row>
    <row r="586" spans="1:20" ht="16.5">
      <c r="A586" s="169">
        <v>25</v>
      </c>
      <c r="B586" s="41" t="s">
        <v>41</v>
      </c>
      <c r="C586" s="87" t="s">
        <v>174</v>
      </c>
      <c r="D586" s="87" t="s">
        <v>173</v>
      </c>
      <c r="E586" s="87">
        <v>2</v>
      </c>
      <c r="F586" s="240">
        <v>1960</v>
      </c>
      <c r="G586" s="245">
        <f>F586*0.9+16</f>
        <v>1780</v>
      </c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</row>
    <row r="587" spans="1:20" ht="99">
      <c r="A587" s="74">
        <v>26</v>
      </c>
      <c r="B587" s="41" t="s">
        <v>257</v>
      </c>
      <c r="C587" s="87" t="s">
        <v>174</v>
      </c>
      <c r="D587" s="87" t="s">
        <v>173</v>
      </c>
      <c r="E587" s="169">
        <v>2</v>
      </c>
      <c r="F587" s="240">
        <v>4500</v>
      </c>
      <c r="G587" s="245">
        <f t="shared" ref="G587:G593" si="21">F587*0.9+10</f>
        <v>4060</v>
      </c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</row>
    <row r="588" spans="1:20" ht="16.5">
      <c r="A588" s="177">
        <v>27</v>
      </c>
      <c r="B588" s="43" t="s">
        <v>570</v>
      </c>
      <c r="C588" s="40" t="s">
        <v>174</v>
      </c>
      <c r="D588" s="40" t="s">
        <v>176</v>
      </c>
      <c r="E588" s="113" t="s">
        <v>7</v>
      </c>
      <c r="F588" s="240">
        <v>2900</v>
      </c>
      <c r="G588" s="245">
        <f t="shared" si="21"/>
        <v>2620</v>
      </c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</row>
    <row r="589" spans="1:20" ht="16.5">
      <c r="A589" s="169">
        <v>28</v>
      </c>
      <c r="B589" s="43" t="s">
        <v>571</v>
      </c>
      <c r="C589" s="40" t="s">
        <v>174</v>
      </c>
      <c r="D589" s="40" t="s">
        <v>176</v>
      </c>
      <c r="E589" s="113" t="s">
        <v>7</v>
      </c>
      <c r="F589" s="240">
        <v>2900</v>
      </c>
      <c r="G589" s="245">
        <f t="shared" si="21"/>
        <v>2620</v>
      </c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</row>
    <row r="590" spans="1:20" ht="16.5">
      <c r="A590" s="169">
        <v>29</v>
      </c>
      <c r="B590" s="43" t="s">
        <v>139</v>
      </c>
      <c r="C590" s="87" t="s">
        <v>174</v>
      </c>
      <c r="D590" s="169" t="s">
        <v>173</v>
      </c>
      <c r="E590" s="270" t="s">
        <v>7</v>
      </c>
      <c r="F590" s="240">
        <v>5500</v>
      </c>
      <c r="G590" s="245">
        <f t="shared" si="21"/>
        <v>4960</v>
      </c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</row>
    <row r="591" spans="1:20" ht="49.5">
      <c r="A591" s="169">
        <v>30</v>
      </c>
      <c r="B591" s="43" t="s">
        <v>523</v>
      </c>
      <c r="C591" s="87" t="s">
        <v>174</v>
      </c>
      <c r="D591" s="169" t="s">
        <v>173</v>
      </c>
      <c r="E591" s="270" t="s">
        <v>7</v>
      </c>
      <c r="F591" s="240">
        <v>6500</v>
      </c>
      <c r="G591" s="245">
        <f t="shared" si="21"/>
        <v>5860</v>
      </c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</row>
    <row r="592" spans="1:20" ht="16.5">
      <c r="A592" s="115">
        <v>31</v>
      </c>
      <c r="B592" s="114" t="s">
        <v>345</v>
      </c>
      <c r="C592" s="87" t="s">
        <v>174</v>
      </c>
      <c r="D592" s="169" t="s">
        <v>176</v>
      </c>
      <c r="E592" s="270" t="s">
        <v>7</v>
      </c>
      <c r="F592" s="240">
        <v>4500</v>
      </c>
      <c r="G592" s="245">
        <f t="shared" si="21"/>
        <v>4060</v>
      </c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</row>
    <row r="593" spans="1:20" ht="33">
      <c r="A593" s="74">
        <v>32</v>
      </c>
      <c r="B593" s="43" t="s">
        <v>322</v>
      </c>
      <c r="C593" s="87" t="s">
        <v>174</v>
      </c>
      <c r="D593" s="169" t="s">
        <v>176</v>
      </c>
      <c r="E593" s="87">
        <v>2</v>
      </c>
      <c r="F593" s="240">
        <v>2700</v>
      </c>
      <c r="G593" s="245">
        <f t="shared" si="21"/>
        <v>2440</v>
      </c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</row>
    <row r="594" spans="1:20" ht="16.5">
      <c r="A594" s="74">
        <v>33</v>
      </c>
      <c r="B594" s="43" t="s">
        <v>323</v>
      </c>
      <c r="C594" s="87" t="s">
        <v>174</v>
      </c>
      <c r="D594" s="169" t="s">
        <v>176</v>
      </c>
      <c r="E594" s="87">
        <v>2</v>
      </c>
      <c r="F594" s="240">
        <v>3200</v>
      </c>
      <c r="G594" s="245">
        <f t="shared" ref="G594:G602" si="22">F594*0.9</f>
        <v>2880</v>
      </c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</row>
    <row r="595" spans="1:20" ht="33">
      <c r="A595" s="177">
        <v>34</v>
      </c>
      <c r="B595" s="43" t="s">
        <v>154</v>
      </c>
      <c r="C595" s="87" t="s">
        <v>174</v>
      </c>
      <c r="D595" s="169" t="s">
        <v>173</v>
      </c>
      <c r="E595" s="169">
        <v>2</v>
      </c>
      <c r="F595" s="240">
        <v>2400</v>
      </c>
      <c r="G595" s="245">
        <f t="shared" si="22"/>
        <v>2160</v>
      </c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</row>
    <row r="596" spans="1:20" ht="33">
      <c r="A596" s="177">
        <v>35</v>
      </c>
      <c r="B596" s="43" t="s">
        <v>155</v>
      </c>
      <c r="C596" s="87" t="s">
        <v>174</v>
      </c>
      <c r="D596" s="169" t="s">
        <v>176</v>
      </c>
      <c r="E596" s="169">
        <v>2</v>
      </c>
      <c r="F596" s="240">
        <v>2400</v>
      </c>
      <c r="G596" s="245">
        <f t="shared" si="22"/>
        <v>2160</v>
      </c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</row>
    <row r="597" spans="1:20" ht="33">
      <c r="A597" s="177">
        <v>36</v>
      </c>
      <c r="B597" s="43" t="s">
        <v>156</v>
      </c>
      <c r="C597" s="87" t="s">
        <v>174</v>
      </c>
      <c r="D597" s="169" t="s">
        <v>176</v>
      </c>
      <c r="E597" s="169">
        <v>2</v>
      </c>
      <c r="F597" s="240">
        <v>2400</v>
      </c>
      <c r="G597" s="245">
        <f t="shared" si="22"/>
        <v>2160</v>
      </c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</row>
    <row r="598" spans="1:20" ht="33">
      <c r="A598" s="177">
        <v>37</v>
      </c>
      <c r="B598" s="43" t="s">
        <v>157</v>
      </c>
      <c r="C598" s="87" t="s">
        <v>174</v>
      </c>
      <c r="D598" s="169" t="s">
        <v>173</v>
      </c>
      <c r="E598" s="169">
        <v>2</v>
      </c>
      <c r="F598" s="240">
        <v>2400</v>
      </c>
      <c r="G598" s="245">
        <f t="shared" si="22"/>
        <v>2160</v>
      </c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</row>
    <row r="599" spans="1:20" ht="33">
      <c r="A599" s="177">
        <v>38</v>
      </c>
      <c r="B599" s="43" t="s">
        <v>158</v>
      </c>
      <c r="C599" s="87" t="s">
        <v>174</v>
      </c>
      <c r="D599" s="169" t="s">
        <v>173</v>
      </c>
      <c r="E599" s="169">
        <v>2</v>
      </c>
      <c r="F599" s="240">
        <v>2400</v>
      </c>
      <c r="G599" s="245">
        <f t="shared" si="22"/>
        <v>2160</v>
      </c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</row>
    <row r="600" spans="1:20" ht="33">
      <c r="A600" s="177">
        <v>39</v>
      </c>
      <c r="B600" s="43" t="s">
        <v>159</v>
      </c>
      <c r="C600" s="87" t="s">
        <v>174</v>
      </c>
      <c r="D600" s="169" t="s">
        <v>176</v>
      </c>
      <c r="E600" s="169">
        <v>2</v>
      </c>
      <c r="F600" s="240">
        <v>2400</v>
      </c>
      <c r="G600" s="245">
        <f t="shared" si="22"/>
        <v>2160</v>
      </c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</row>
    <row r="601" spans="1:20" ht="16.5">
      <c r="A601" s="74">
        <v>40</v>
      </c>
      <c r="B601" s="41" t="s">
        <v>340</v>
      </c>
      <c r="C601" s="87" t="s">
        <v>174</v>
      </c>
      <c r="D601" s="169" t="s">
        <v>176</v>
      </c>
      <c r="E601" s="75">
        <v>2</v>
      </c>
      <c r="F601" s="240">
        <v>1400</v>
      </c>
      <c r="G601" s="245">
        <f t="shared" si="22"/>
        <v>1260</v>
      </c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</row>
    <row r="602" spans="1:20" ht="33">
      <c r="A602" s="177">
        <v>41</v>
      </c>
      <c r="B602" s="43" t="s">
        <v>162</v>
      </c>
      <c r="C602" s="87" t="s">
        <v>174</v>
      </c>
      <c r="D602" s="169" t="s">
        <v>176</v>
      </c>
      <c r="E602" s="177">
        <v>2</v>
      </c>
      <c r="F602" s="240">
        <v>2600</v>
      </c>
      <c r="G602" s="245">
        <f t="shared" si="22"/>
        <v>2340</v>
      </c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</row>
    <row r="603" spans="1:20" ht="49.5">
      <c r="A603" s="272">
        <v>42</v>
      </c>
      <c r="B603" s="189" t="s">
        <v>424</v>
      </c>
      <c r="C603" s="169" t="s">
        <v>278</v>
      </c>
      <c r="D603" s="169" t="s">
        <v>176</v>
      </c>
      <c r="E603" s="169">
        <v>1</v>
      </c>
      <c r="F603" s="240">
        <v>2700</v>
      </c>
      <c r="G603" s="245">
        <f>F603*0.9+10</f>
        <v>2440</v>
      </c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</row>
    <row r="604" spans="1:20" ht="33">
      <c r="A604" s="272">
        <v>43</v>
      </c>
      <c r="B604" s="189" t="s">
        <v>425</v>
      </c>
      <c r="C604" s="169" t="s">
        <v>278</v>
      </c>
      <c r="D604" s="169" t="s">
        <v>173</v>
      </c>
      <c r="E604" s="169">
        <v>1</v>
      </c>
      <c r="F604" s="240">
        <v>4600</v>
      </c>
      <c r="G604" s="245">
        <f>F604*0.9</f>
        <v>4140</v>
      </c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</row>
    <row r="605" spans="1:20" ht="16.5">
      <c r="A605" s="87">
        <v>44</v>
      </c>
      <c r="B605" s="41" t="s">
        <v>18</v>
      </c>
      <c r="C605" s="87" t="s">
        <v>174</v>
      </c>
      <c r="D605" s="74" t="s">
        <v>176</v>
      </c>
      <c r="E605" s="75">
        <v>2</v>
      </c>
      <c r="F605" s="146">
        <v>1400</v>
      </c>
      <c r="G605" s="245">
        <f>F605*0.9</f>
        <v>1260</v>
      </c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</row>
    <row r="606" spans="1:20" ht="16.5">
      <c r="A606" s="87">
        <v>45</v>
      </c>
      <c r="B606" s="41" t="s">
        <v>17</v>
      </c>
      <c r="C606" s="87" t="s">
        <v>174</v>
      </c>
      <c r="D606" s="74" t="s">
        <v>176</v>
      </c>
      <c r="E606" s="75">
        <v>2</v>
      </c>
      <c r="F606" s="146">
        <v>1400</v>
      </c>
      <c r="G606" s="245">
        <f>F606*0.9</f>
        <v>1260</v>
      </c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</row>
    <row r="607" spans="1:20" ht="16.5">
      <c r="A607" s="87">
        <v>46</v>
      </c>
      <c r="B607" s="41" t="s">
        <v>16</v>
      </c>
      <c r="C607" s="87" t="s">
        <v>174</v>
      </c>
      <c r="D607" s="74" t="s">
        <v>176</v>
      </c>
      <c r="E607" s="75">
        <v>2</v>
      </c>
      <c r="F607" s="146">
        <v>1400</v>
      </c>
      <c r="G607" s="245">
        <f>F607*0.9</f>
        <v>1260</v>
      </c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</row>
    <row r="608" spans="1:20" ht="16.5">
      <c r="A608" s="112">
        <v>47</v>
      </c>
      <c r="B608" s="41" t="s">
        <v>433</v>
      </c>
      <c r="C608" s="87" t="s">
        <v>174</v>
      </c>
      <c r="D608" s="74" t="s">
        <v>176</v>
      </c>
      <c r="E608" s="75">
        <v>2</v>
      </c>
      <c r="F608" s="146">
        <v>1400</v>
      </c>
      <c r="G608" s="245">
        <f>F608*0.9</f>
        <v>1260</v>
      </c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</row>
    <row r="609" spans="1:20" ht="49.5">
      <c r="A609" s="177">
        <v>48</v>
      </c>
      <c r="B609" s="29" t="s">
        <v>397</v>
      </c>
      <c r="C609" s="167" t="s">
        <v>270</v>
      </c>
      <c r="D609" s="167" t="s">
        <v>492</v>
      </c>
      <c r="E609" s="270" t="s">
        <v>7</v>
      </c>
      <c r="F609" s="156">
        <v>19900</v>
      </c>
      <c r="G609" s="245">
        <f>F609*0.9+10</f>
        <v>17920</v>
      </c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</row>
    <row r="610" spans="1:20" ht="82.5">
      <c r="A610" s="177">
        <v>49</v>
      </c>
      <c r="B610" s="271" t="s">
        <v>398</v>
      </c>
      <c r="C610" s="167" t="s">
        <v>270</v>
      </c>
      <c r="D610" s="167" t="s">
        <v>173</v>
      </c>
      <c r="E610" s="270" t="s">
        <v>7</v>
      </c>
      <c r="F610" s="156">
        <v>7000</v>
      </c>
      <c r="G610" s="245">
        <f>F610*0.9</f>
        <v>6300</v>
      </c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</row>
    <row r="611" spans="1:20" ht="49.5">
      <c r="A611" s="31">
        <v>50</v>
      </c>
      <c r="B611" s="269" t="s">
        <v>442</v>
      </c>
      <c r="C611" s="29" t="s">
        <v>266</v>
      </c>
      <c r="D611" s="177" t="s">
        <v>176</v>
      </c>
      <c r="E611" s="116" t="s">
        <v>7</v>
      </c>
      <c r="F611" s="156">
        <v>10000</v>
      </c>
      <c r="G611" s="245">
        <f>F611*0.9</f>
        <v>9000</v>
      </c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</row>
    <row r="612" spans="1:20" ht="16.5">
      <c r="A612" s="115"/>
      <c r="B612" s="106"/>
      <c r="C612" s="115"/>
      <c r="D612" s="444" t="s">
        <v>185</v>
      </c>
      <c r="E612" s="445"/>
      <c r="F612" s="222">
        <f>SUM(F562:F611)</f>
        <v>143820</v>
      </c>
      <c r="G612" s="268">
        <f>SUM(G562:G611)</f>
        <v>129700</v>
      </c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</row>
    <row r="613" spans="1:20" ht="16.5">
      <c r="A613" s="37"/>
      <c r="B613" s="37"/>
      <c r="C613" s="37"/>
      <c r="D613" s="37"/>
      <c r="E613" s="37"/>
      <c r="F613" s="221"/>
      <c r="G613" s="221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</row>
    <row r="614" spans="1:20" ht="16.5">
      <c r="A614" s="446" t="s">
        <v>595</v>
      </c>
      <c r="B614" s="447"/>
      <c r="C614" s="447"/>
      <c r="D614" s="447"/>
      <c r="E614" s="447"/>
      <c r="F614" s="447"/>
      <c r="G614" s="44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</row>
    <row r="615" spans="1:20" ht="66">
      <c r="A615" s="258" t="s">
        <v>72</v>
      </c>
      <c r="B615" s="258" t="s">
        <v>71</v>
      </c>
      <c r="C615" s="259" t="s">
        <v>70</v>
      </c>
      <c r="D615" s="108" t="s">
        <v>195</v>
      </c>
      <c r="E615" s="108" t="s">
        <v>226</v>
      </c>
      <c r="F615" s="174" t="s">
        <v>182</v>
      </c>
      <c r="G615" s="244" t="s">
        <v>356</v>
      </c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</row>
    <row r="616" spans="1:20" ht="33">
      <c r="A616" s="265">
        <v>1</v>
      </c>
      <c r="B616" s="266" t="s">
        <v>126</v>
      </c>
      <c r="C616" s="87" t="s">
        <v>174</v>
      </c>
      <c r="D616" s="87" t="s">
        <v>173</v>
      </c>
      <c r="E616" s="161">
        <v>2</v>
      </c>
      <c r="F616" s="133">
        <v>1800</v>
      </c>
      <c r="G616" s="267">
        <v>1260</v>
      </c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</row>
    <row r="617" spans="1:20" ht="16.5">
      <c r="A617" s="183">
        <v>2</v>
      </c>
      <c r="B617" s="43" t="s">
        <v>132</v>
      </c>
      <c r="C617" s="87" t="s">
        <v>174</v>
      </c>
      <c r="D617" s="87" t="s">
        <v>173</v>
      </c>
      <c r="E617" s="161">
        <v>2</v>
      </c>
      <c r="F617" s="261">
        <v>1960</v>
      </c>
      <c r="G617" s="261">
        <v>1380</v>
      </c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</row>
    <row r="618" spans="1:20" ht="16.5">
      <c r="A618" s="183">
        <v>3</v>
      </c>
      <c r="B618" s="43" t="s">
        <v>133</v>
      </c>
      <c r="C618" s="87" t="s">
        <v>174</v>
      </c>
      <c r="D618" s="87" t="s">
        <v>173</v>
      </c>
      <c r="E618" s="161">
        <v>2</v>
      </c>
      <c r="F618" s="261">
        <v>1960</v>
      </c>
      <c r="G618" s="261">
        <v>1380</v>
      </c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</row>
    <row r="619" spans="1:20" ht="16.5">
      <c r="A619" s="183">
        <v>4</v>
      </c>
      <c r="B619" s="264" t="s">
        <v>44</v>
      </c>
      <c r="C619" s="87" t="s">
        <v>174</v>
      </c>
      <c r="D619" s="87" t="s">
        <v>173</v>
      </c>
      <c r="E619" s="161">
        <v>2</v>
      </c>
      <c r="F619" s="261">
        <v>1960</v>
      </c>
      <c r="G619" s="261">
        <v>1380</v>
      </c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</row>
    <row r="620" spans="1:20" ht="16.5">
      <c r="A620" s="183">
        <v>5</v>
      </c>
      <c r="B620" s="264" t="s">
        <v>41</v>
      </c>
      <c r="C620" s="87" t="s">
        <v>174</v>
      </c>
      <c r="D620" s="87" t="s">
        <v>173</v>
      </c>
      <c r="E620" s="161">
        <v>2</v>
      </c>
      <c r="F620" s="261">
        <v>1960</v>
      </c>
      <c r="G620" s="261">
        <v>1380</v>
      </c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</row>
    <row r="621" spans="1:20" ht="99">
      <c r="A621" s="183">
        <v>6</v>
      </c>
      <c r="B621" s="43" t="s">
        <v>257</v>
      </c>
      <c r="C621" s="87" t="s">
        <v>174</v>
      </c>
      <c r="D621" s="87" t="s">
        <v>173</v>
      </c>
      <c r="E621" s="161">
        <v>2</v>
      </c>
      <c r="F621" s="261">
        <v>4500</v>
      </c>
      <c r="G621" s="261">
        <v>3200</v>
      </c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</row>
    <row r="622" spans="1:20" ht="16.5">
      <c r="A622" s="254"/>
      <c r="B622" s="255"/>
      <c r="C622" s="254"/>
      <c r="D622" s="444" t="s">
        <v>185</v>
      </c>
      <c r="E622" s="445"/>
      <c r="F622" s="261">
        <v>14140</v>
      </c>
      <c r="G622" s="261">
        <v>9980</v>
      </c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</row>
    <row r="623" spans="1:20" ht="16.5">
      <c r="A623" s="254"/>
      <c r="B623" s="255"/>
      <c r="C623" s="254"/>
      <c r="D623" s="254"/>
      <c r="E623" s="254"/>
      <c r="F623" s="256"/>
      <c r="G623" s="256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</row>
    <row r="624" spans="1:20" ht="16.5">
      <c r="A624" s="446" t="s">
        <v>596</v>
      </c>
      <c r="B624" s="447"/>
      <c r="C624" s="447"/>
      <c r="D624" s="447"/>
      <c r="E624" s="447"/>
      <c r="F624" s="447"/>
      <c r="G624" s="44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</row>
    <row r="625" spans="1:20" ht="66">
      <c r="A625" s="258" t="s">
        <v>72</v>
      </c>
      <c r="B625" s="258" t="s">
        <v>71</v>
      </c>
      <c r="C625" s="259" t="s">
        <v>70</v>
      </c>
      <c r="D625" s="108" t="s">
        <v>195</v>
      </c>
      <c r="E625" s="108" t="s">
        <v>226</v>
      </c>
      <c r="F625" s="174" t="s">
        <v>182</v>
      </c>
      <c r="G625" s="244" t="s">
        <v>356</v>
      </c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</row>
    <row r="626" spans="1:20" ht="33">
      <c r="A626" s="265">
        <v>1</v>
      </c>
      <c r="B626" s="266" t="s">
        <v>126</v>
      </c>
      <c r="C626" s="87" t="s">
        <v>174</v>
      </c>
      <c r="D626" s="87" t="s">
        <v>173</v>
      </c>
      <c r="E626" s="161">
        <v>2</v>
      </c>
      <c r="F626" s="242">
        <v>1800</v>
      </c>
      <c r="G626" s="261">
        <v>1260</v>
      </c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</row>
    <row r="627" spans="1:20" ht="16.5">
      <c r="A627" s="183">
        <v>2</v>
      </c>
      <c r="B627" s="43" t="s">
        <v>132</v>
      </c>
      <c r="C627" s="87" t="s">
        <v>174</v>
      </c>
      <c r="D627" s="87" t="s">
        <v>173</v>
      </c>
      <c r="E627" s="161">
        <v>2</v>
      </c>
      <c r="F627" s="242">
        <v>1960</v>
      </c>
      <c r="G627" s="261">
        <v>1380</v>
      </c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</row>
    <row r="628" spans="1:20" ht="16.5">
      <c r="A628" s="183">
        <v>3</v>
      </c>
      <c r="B628" s="43" t="s">
        <v>133</v>
      </c>
      <c r="C628" s="87" t="s">
        <v>174</v>
      </c>
      <c r="D628" s="87" t="s">
        <v>173</v>
      </c>
      <c r="E628" s="161">
        <v>2</v>
      </c>
      <c r="F628" s="242">
        <v>1960</v>
      </c>
      <c r="G628" s="261">
        <v>1380</v>
      </c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</row>
    <row r="629" spans="1:20" ht="16.5">
      <c r="A629" s="183">
        <v>4</v>
      </c>
      <c r="B629" s="41" t="s">
        <v>500</v>
      </c>
      <c r="C629" s="87" t="s">
        <v>174</v>
      </c>
      <c r="D629" s="87" t="s">
        <v>173</v>
      </c>
      <c r="E629" s="161">
        <v>2</v>
      </c>
      <c r="F629" s="242">
        <v>1960</v>
      </c>
      <c r="G629" s="261">
        <v>1380</v>
      </c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</row>
    <row r="630" spans="1:20" ht="16.5">
      <c r="A630" s="183">
        <v>5</v>
      </c>
      <c r="B630" s="41" t="s">
        <v>44</v>
      </c>
      <c r="C630" s="87" t="s">
        <v>174</v>
      </c>
      <c r="D630" s="87" t="s">
        <v>173</v>
      </c>
      <c r="E630" s="161">
        <v>2</v>
      </c>
      <c r="F630" s="242">
        <v>1960</v>
      </c>
      <c r="G630" s="261">
        <v>1380</v>
      </c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</row>
    <row r="631" spans="1:20" ht="16.5">
      <c r="A631" s="183">
        <v>6</v>
      </c>
      <c r="B631" s="157" t="s">
        <v>43</v>
      </c>
      <c r="C631" s="87" t="s">
        <v>174</v>
      </c>
      <c r="D631" s="87" t="s">
        <v>173</v>
      </c>
      <c r="E631" s="161">
        <v>2</v>
      </c>
      <c r="F631" s="242">
        <v>1960</v>
      </c>
      <c r="G631" s="261">
        <v>1380</v>
      </c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</row>
    <row r="632" spans="1:20" ht="16.5">
      <c r="A632" s="183">
        <v>7</v>
      </c>
      <c r="B632" s="41" t="s">
        <v>256</v>
      </c>
      <c r="C632" s="87" t="s">
        <v>174</v>
      </c>
      <c r="D632" s="87" t="s">
        <v>173</v>
      </c>
      <c r="E632" s="161" t="s">
        <v>7</v>
      </c>
      <c r="F632" s="242">
        <v>2520</v>
      </c>
      <c r="G632" s="261">
        <v>1760</v>
      </c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</row>
    <row r="633" spans="1:20" ht="16.5">
      <c r="A633" s="183">
        <v>8</v>
      </c>
      <c r="B633" s="41" t="s">
        <v>41</v>
      </c>
      <c r="C633" s="87" t="s">
        <v>174</v>
      </c>
      <c r="D633" s="87" t="s">
        <v>173</v>
      </c>
      <c r="E633" s="161">
        <v>2</v>
      </c>
      <c r="F633" s="242">
        <v>1960</v>
      </c>
      <c r="G633" s="261">
        <v>1380</v>
      </c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</row>
    <row r="634" spans="1:20" ht="99">
      <c r="A634" s="183">
        <v>9</v>
      </c>
      <c r="B634" s="43" t="s">
        <v>257</v>
      </c>
      <c r="C634" s="87" t="s">
        <v>174</v>
      </c>
      <c r="D634" s="87" t="s">
        <v>173</v>
      </c>
      <c r="E634" s="161">
        <v>2</v>
      </c>
      <c r="F634" s="242">
        <v>4500</v>
      </c>
      <c r="G634" s="261">
        <v>3200</v>
      </c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</row>
    <row r="635" spans="1:20" ht="33">
      <c r="A635" s="183">
        <v>10</v>
      </c>
      <c r="B635" s="41" t="s">
        <v>85</v>
      </c>
      <c r="C635" s="87" t="s">
        <v>174</v>
      </c>
      <c r="D635" s="87" t="s">
        <v>173</v>
      </c>
      <c r="E635" s="161">
        <v>2</v>
      </c>
      <c r="F635" s="242">
        <v>2300</v>
      </c>
      <c r="G635" s="261">
        <v>1620</v>
      </c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</row>
    <row r="636" spans="1:20" ht="16.5">
      <c r="A636" s="254"/>
      <c r="B636" s="255"/>
      <c r="C636" s="254"/>
      <c r="D636" s="444" t="s">
        <v>185</v>
      </c>
      <c r="E636" s="445"/>
      <c r="F636" s="261">
        <f>SUM(F626:F635)</f>
        <v>22880</v>
      </c>
      <c r="G636" s="261">
        <f>SUM(G626:G635)</f>
        <v>16120</v>
      </c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</row>
    <row r="637" spans="1:20" ht="16.5">
      <c r="A637" s="254"/>
      <c r="B637" s="255"/>
      <c r="C637" s="254"/>
      <c r="D637" s="254"/>
      <c r="E637" s="254"/>
      <c r="F637" s="256"/>
      <c r="G637" s="256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</row>
    <row r="638" spans="1:20" ht="16.5">
      <c r="A638" s="446" t="s">
        <v>597</v>
      </c>
      <c r="B638" s="447"/>
      <c r="C638" s="447"/>
      <c r="D638" s="447"/>
      <c r="E638" s="447"/>
      <c r="F638" s="447"/>
      <c r="G638" s="44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</row>
    <row r="639" spans="1:20" ht="66">
      <c r="A639" s="258" t="s">
        <v>72</v>
      </c>
      <c r="B639" s="258" t="s">
        <v>71</v>
      </c>
      <c r="C639" s="259" t="s">
        <v>70</v>
      </c>
      <c r="D639" s="108" t="s">
        <v>195</v>
      </c>
      <c r="E639" s="108" t="s">
        <v>226</v>
      </c>
      <c r="F639" s="174" t="s">
        <v>182</v>
      </c>
      <c r="G639" s="244" t="s">
        <v>356</v>
      </c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</row>
    <row r="640" spans="1:20" ht="16.5">
      <c r="A640" s="265">
        <v>1</v>
      </c>
      <c r="B640" s="264" t="s">
        <v>55</v>
      </c>
      <c r="C640" s="87" t="s">
        <v>174</v>
      </c>
      <c r="D640" s="87" t="s">
        <v>173</v>
      </c>
      <c r="E640" s="161">
        <v>2</v>
      </c>
      <c r="F640" s="263">
        <v>1600</v>
      </c>
      <c r="G640" s="262">
        <v>1480</v>
      </c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</row>
    <row r="641" spans="1:20" ht="33">
      <c r="A641" s="183">
        <v>2</v>
      </c>
      <c r="B641" s="266" t="s">
        <v>126</v>
      </c>
      <c r="C641" s="87" t="s">
        <v>174</v>
      </c>
      <c r="D641" s="87" t="s">
        <v>173</v>
      </c>
      <c r="E641" s="161">
        <v>2</v>
      </c>
      <c r="F641" s="263">
        <v>1800</v>
      </c>
      <c r="G641" s="262">
        <v>1660</v>
      </c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</row>
    <row r="642" spans="1:20" ht="16.5">
      <c r="A642" s="183">
        <v>3</v>
      </c>
      <c r="B642" s="264" t="s">
        <v>43</v>
      </c>
      <c r="C642" s="87" t="s">
        <v>174</v>
      </c>
      <c r="D642" s="87" t="s">
        <v>173</v>
      </c>
      <c r="E642" s="161">
        <v>2</v>
      </c>
      <c r="F642" s="263">
        <v>1960</v>
      </c>
      <c r="G642" s="262">
        <v>1800</v>
      </c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</row>
    <row r="643" spans="1:20" ht="16.5">
      <c r="A643" s="183">
        <v>4</v>
      </c>
      <c r="B643" s="264" t="s">
        <v>41</v>
      </c>
      <c r="C643" s="87" t="s">
        <v>174</v>
      </c>
      <c r="D643" s="87" t="s">
        <v>173</v>
      </c>
      <c r="E643" s="161">
        <v>2</v>
      </c>
      <c r="F643" s="263">
        <v>1960</v>
      </c>
      <c r="G643" s="262">
        <v>1800</v>
      </c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</row>
    <row r="644" spans="1:20" ht="33">
      <c r="A644" s="183">
        <v>5</v>
      </c>
      <c r="B644" s="264" t="s">
        <v>85</v>
      </c>
      <c r="C644" s="87" t="s">
        <v>174</v>
      </c>
      <c r="D644" s="87" t="s">
        <v>173</v>
      </c>
      <c r="E644" s="161">
        <v>2</v>
      </c>
      <c r="F644" s="263">
        <v>2300</v>
      </c>
      <c r="G644" s="262">
        <v>2080</v>
      </c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</row>
    <row r="645" spans="1:20" ht="16.5">
      <c r="A645" s="254"/>
      <c r="B645" s="255"/>
      <c r="C645" s="254"/>
      <c r="D645" s="444" t="s">
        <v>185</v>
      </c>
      <c r="E645" s="445"/>
      <c r="F645" s="261">
        <f>SUM(F640:F644)</f>
        <v>9620</v>
      </c>
      <c r="G645" s="261">
        <f>SUM(G640:G644)</f>
        <v>8820</v>
      </c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</row>
    <row r="646" spans="1:20" ht="16.5">
      <c r="A646" s="254"/>
      <c r="B646" s="255"/>
      <c r="C646" s="254"/>
      <c r="D646" s="254"/>
      <c r="E646" s="254"/>
      <c r="F646" s="256"/>
      <c r="G646" s="256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</row>
    <row r="647" spans="1:20" ht="16.5">
      <c r="A647" s="446" t="s">
        <v>610</v>
      </c>
      <c r="B647" s="447"/>
      <c r="C647" s="447"/>
      <c r="D647" s="447"/>
      <c r="E647" s="447"/>
      <c r="F647" s="447"/>
      <c r="G647" s="44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</row>
    <row r="648" spans="1:20" ht="66">
      <c r="A648" s="258" t="s">
        <v>72</v>
      </c>
      <c r="B648" s="258" t="s">
        <v>71</v>
      </c>
      <c r="C648" s="259" t="s">
        <v>70</v>
      </c>
      <c r="D648" s="108" t="s">
        <v>195</v>
      </c>
      <c r="E648" s="108" t="s">
        <v>226</v>
      </c>
      <c r="F648" s="174" t="s">
        <v>182</v>
      </c>
      <c r="G648" s="244" t="s">
        <v>356</v>
      </c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</row>
    <row r="649" spans="1:20" ht="33">
      <c r="A649" s="265">
        <v>1</v>
      </c>
      <c r="B649" s="41" t="s">
        <v>365</v>
      </c>
      <c r="C649" s="87" t="s">
        <v>174</v>
      </c>
      <c r="D649" s="87" t="s">
        <v>173</v>
      </c>
      <c r="E649" s="183">
        <v>2</v>
      </c>
      <c r="F649" s="263" t="s">
        <v>591</v>
      </c>
      <c r="G649" s="262">
        <v>4600</v>
      </c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</row>
    <row r="650" spans="1:20" ht="16.5">
      <c r="A650" s="183">
        <v>2</v>
      </c>
      <c r="B650" s="148" t="s">
        <v>114</v>
      </c>
      <c r="C650" s="87" t="s">
        <v>174</v>
      </c>
      <c r="D650" s="87" t="s">
        <v>173</v>
      </c>
      <c r="E650" s="183">
        <v>2</v>
      </c>
      <c r="F650" s="263" t="s">
        <v>592</v>
      </c>
      <c r="G650" s="262">
        <v>2260</v>
      </c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</row>
    <row r="651" spans="1:20" ht="16.5">
      <c r="A651" s="183">
        <v>3</v>
      </c>
      <c r="B651" s="148" t="s">
        <v>382</v>
      </c>
      <c r="C651" s="87" t="s">
        <v>174</v>
      </c>
      <c r="D651" s="87" t="s">
        <v>173</v>
      </c>
      <c r="E651" s="183">
        <v>2</v>
      </c>
      <c r="F651" s="263" t="s">
        <v>592</v>
      </c>
      <c r="G651" s="262">
        <v>2260</v>
      </c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</row>
    <row r="652" spans="1:20" ht="16.5">
      <c r="A652" s="183">
        <v>4</v>
      </c>
      <c r="B652" s="264" t="s">
        <v>55</v>
      </c>
      <c r="C652" s="87" t="s">
        <v>174</v>
      </c>
      <c r="D652" s="87" t="s">
        <v>173</v>
      </c>
      <c r="E652" s="183">
        <v>2</v>
      </c>
      <c r="F652" s="263" t="s">
        <v>593</v>
      </c>
      <c r="G652" s="262">
        <v>1460</v>
      </c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</row>
    <row r="653" spans="1:20" ht="16.5">
      <c r="A653" s="183">
        <v>5</v>
      </c>
      <c r="B653" s="43" t="s">
        <v>109</v>
      </c>
      <c r="C653" s="87" t="s">
        <v>174</v>
      </c>
      <c r="D653" s="87" t="s">
        <v>173</v>
      </c>
      <c r="E653" s="183">
        <v>2</v>
      </c>
      <c r="F653" s="263" t="s">
        <v>594</v>
      </c>
      <c r="G653" s="262">
        <v>820</v>
      </c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</row>
    <row r="654" spans="1:20" ht="16.5">
      <c r="A654" s="254"/>
      <c r="B654" s="255"/>
      <c r="C654" s="254"/>
      <c r="D654" s="444" t="s">
        <v>185</v>
      </c>
      <c r="E654" s="445"/>
      <c r="F654" s="261">
        <v>12500</v>
      </c>
      <c r="G654" s="261">
        <f>SUM(G649:G653)</f>
        <v>11400</v>
      </c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</row>
    <row r="655" spans="1:20" ht="16.5">
      <c r="A655" s="37"/>
      <c r="B655" s="37"/>
      <c r="C655" s="37"/>
      <c r="D655" s="37"/>
      <c r="E655" s="37"/>
      <c r="F655" s="221"/>
      <c r="G655" s="221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</row>
    <row r="656" spans="1:20" ht="16.5">
      <c r="A656" s="446" t="s">
        <v>808</v>
      </c>
      <c r="B656" s="447"/>
      <c r="C656" s="447"/>
      <c r="D656" s="447"/>
      <c r="E656" s="447"/>
      <c r="F656" s="447"/>
      <c r="G656" s="44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</row>
    <row r="657" spans="1:20" ht="66">
      <c r="A657" s="338" t="s">
        <v>72</v>
      </c>
      <c r="B657" s="338" t="s">
        <v>71</v>
      </c>
      <c r="C657" s="346" t="s">
        <v>70</v>
      </c>
      <c r="D657" s="108" t="s">
        <v>195</v>
      </c>
      <c r="E657" s="108" t="s">
        <v>226</v>
      </c>
      <c r="F657" s="174" t="s">
        <v>182</v>
      </c>
      <c r="G657" s="244" t="s">
        <v>356</v>
      </c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</row>
    <row r="658" spans="1:20" ht="66">
      <c r="A658" s="353">
        <v>1</v>
      </c>
      <c r="B658" s="88" t="s">
        <v>525</v>
      </c>
      <c r="C658" s="87" t="s">
        <v>174</v>
      </c>
      <c r="D658" s="87" t="s">
        <v>173</v>
      </c>
      <c r="E658" s="349" t="s">
        <v>7</v>
      </c>
      <c r="F658" s="354">
        <v>10700</v>
      </c>
      <c r="G658" s="355">
        <v>10000</v>
      </c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</row>
    <row r="659" spans="1:20" ht="33">
      <c r="A659" s="350">
        <v>2</v>
      </c>
      <c r="B659" s="345" t="s">
        <v>806</v>
      </c>
      <c r="C659" s="358" t="s">
        <v>197</v>
      </c>
      <c r="D659" s="87" t="s">
        <v>173</v>
      </c>
      <c r="E659" s="357" t="s">
        <v>7</v>
      </c>
      <c r="F659" s="354">
        <v>23000</v>
      </c>
      <c r="G659" s="355">
        <v>21500</v>
      </c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</row>
    <row r="660" spans="1:20" ht="16.5">
      <c r="A660" s="350">
        <v>3</v>
      </c>
      <c r="B660" s="356" t="s">
        <v>54</v>
      </c>
      <c r="C660" s="87" t="s">
        <v>174</v>
      </c>
      <c r="D660" s="87" t="s">
        <v>173</v>
      </c>
      <c r="E660" s="349">
        <v>2</v>
      </c>
      <c r="F660" s="354">
        <v>2000</v>
      </c>
      <c r="G660" s="355">
        <v>1000</v>
      </c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</row>
    <row r="661" spans="1:20" ht="16.5">
      <c r="A661" s="350">
        <v>4</v>
      </c>
      <c r="B661" s="351" t="s">
        <v>53</v>
      </c>
      <c r="C661" s="87" t="s">
        <v>174</v>
      </c>
      <c r="D661" s="87" t="s">
        <v>173</v>
      </c>
      <c r="E661" s="349">
        <v>2</v>
      </c>
      <c r="F661" s="354">
        <v>2000</v>
      </c>
      <c r="G661" s="355">
        <v>1000</v>
      </c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</row>
    <row r="662" spans="1:20" ht="16.5">
      <c r="A662" s="350">
        <v>5</v>
      </c>
      <c r="B662" s="351" t="s">
        <v>52</v>
      </c>
      <c r="C662" s="87" t="s">
        <v>174</v>
      </c>
      <c r="D662" s="87" t="s">
        <v>173</v>
      </c>
      <c r="E662" s="349">
        <v>2</v>
      </c>
      <c r="F662" s="354">
        <v>2000</v>
      </c>
      <c r="G662" s="355">
        <v>1000</v>
      </c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</row>
    <row r="663" spans="1:20" ht="16.5" customHeight="1">
      <c r="A663" s="347"/>
      <c r="B663" s="348"/>
      <c r="C663" s="347"/>
      <c r="D663" s="444" t="s">
        <v>185</v>
      </c>
      <c r="E663" s="445"/>
      <c r="F663" s="352">
        <v>39700</v>
      </c>
      <c r="G663" s="359">
        <v>34500</v>
      </c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</row>
    <row r="664" spans="1:20" ht="16.5">
      <c r="A664" s="37"/>
      <c r="B664" s="37"/>
      <c r="C664" s="37"/>
      <c r="D664" s="37"/>
      <c r="E664" s="37"/>
      <c r="F664" s="221"/>
      <c r="G664" s="221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</row>
    <row r="665" spans="1:20" ht="16.5">
      <c r="A665" s="37"/>
      <c r="B665" s="37"/>
      <c r="C665" s="37"/>
      <c r="D665" s="37"/>
      <c r="E665" s="37"/>
      <c r="F665" s="221"/>
      <c r="G665" s="221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</row>
    <row r="666" spans="1:20" ht="16.5">
      <c r="A666" s="37"/>
      <c r="B666" s="37"/>
      <c r="C666" s="37"/>
      <c r="D666" s="37"/>
      <c r="E666" s="37"/>
      <c r="F666" s="221"/>
      <c r="G666" s="221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</row>
    <row r="667" spans="1:20" ht="16.5">
      <c r="A667" s="37"/>
      <c r="B667" s="37"/>
      <c r="C667" s="37"/>
      <c r="D667" s="37"/>
      <c r="E667" s="37"/>
      <c r="F667" s="221"/>
      <c r="G667" s="221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</row>
    <row r="668" spans="1:20" ht="16.5">
      <c r="A668" s="37"/>
      <c r="B668" s="37"/>
      <c r="C668" s="37"/>
      <c r="D668" s="37"/>
      <c r="E668" s="37"/>
      <c r="F668" s="221"/>
      <c r="G668" s="221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</row>
    <row r="669" spans="1:20" ht="16.5">
      <c r="A669" s="37"/>
      <c r="B669" s="37"/>
      <c r="C669" s="37"/>
      <c r="D669" s="37"/>
      <c r="E669" s="37"/>
      <c r="F669" s="221"/>
      <c r="G669" s="221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</row>
    <row r="670" spans="1:20" ht="16.5">
      <c r="A670" s="37"/>
      <c r="B670" s="37"/>
      <c r="C670" s="37"/>
      <c r="D670" s="37"/>
      <c r="E670" s="37"/>
      <c r="F670" s="221"/>
      <c r="G670" s="221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</row>
    <row r="671" spans="1:20" ht="16.5">
      <c r="A671" s="37"/>
      <c r="B671" s="37"/>
      <c r="C671" s="37"/>
      <c r="D671" s="37"/>
      <c r="E671" s="37"/>
      <c r="F671" s="221"/>
      <c r="G671" s="221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</row>
    <row r="672" spans="1:20" ht="16.5">
      <c r="A672" s="37"/>
      <c r="B672" s="37"/>
      <c r="C672" s="37"/>
      <c r="D672" s="37"/>
      <c r="E672" s="37"/>
      <c r="F672" s="221"/>
      <c r="G672" s="221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</row>
    <row r="673" spans="1:20" ht="16.5">
      <c r="A673" s="37"/>
      <c r="B673" s="37"/>
      <c r="C673" s="37"/>
      <c r="D673" s="37"/>
      <c r="E673" s="37"/>
      <c r="F673" s="221"/>
      <c r="G673" s="221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</row>
    <row r="674" spans="1:20" ht="16.5">
      <c r="A674" s="37"/>
      <c r="B674" s="37"/>
      <c r="C674" s="37"/>
      <c r="D674" s="37"/>
      <c r="E674" s="37"/>
      <c r="F674" s="221"/>
      <c r="G674" s="221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</row>
    <row r="675" spans="1:20" ht="16.5">
      <c r="A675" s="37"/>
      <c r="B675" s="37"/>
      <c r="C675" s="37"/>
      <c r="D675" s="37"/>
      <c r="E675" s="37"/>
      <c r="F675" s="221"/>
      <c r="G675" s="221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</row>
    <row r="676" spans="1:20" ht="16.5">
      <c r="A676" s="37"/>
      <c r="B676" s="37"/>
      <c r="C676" s="37"/>
      <c r="D676" s="37"/>
      <c r="E676" s="37"/>
      <c r="F676" s="221"/>
      <c r="G676" s="221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</row>
    <row r="677" spans="1:20" ht="16.5">
      <c r="A677" s="37"/>
      <c r="B677" s="37"/>
      <c r="C677" s="37"/>
      <c r="D677" s="37"/>
      <c r="E677" s="37"/>
      <c r="F677" s="221"/>
      <c r="G677" s="221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</row>
    <row r="678" spans="1:20" ht="16.5">
      <c r="A678" s="37"/>
      <c r="B678" s="37"/>
      <c r="C678" s="37"/>
      <c r="D678" s="37"/>
      <c r="E678" s="37"/>
      <c r="F678" s="221"/>
      <c r="G678" s="221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</row>
    <row r="679" spans="1:20" ht="16.5">
      <c r="A679" s="37"/>
      <c r="B679" s="37"/>
      <c r="C679" s="37"/>
      <c r="D679" s="37"/>
      <c r="E679" s="37"/>
      <c r="F679" s="221"/>
      <c r="G679" s="221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</row>
    <row r="680" spans="1:20" ht="16.5">
      <c r="A680" s="37"/>
      <c r="B680" s="37"/>
      <c r="C680" s="37"/>
      <c r="D680" s="37"/>
      <c r="E680" s="37"/>
      <c r="F680" s="221"/>
      <c r="G680" s="221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</row>
    <row r="681" spans="1:20" ht="16.5">
      <c r="A681" s="37"/>
      <c r="B681" s="37"/>
      <c r="C681" s="37"/>
      <c r="D681" s="37"/>
      <c r="E681" s="37"/>
      <c r="F681" s="221"/>
      <c r="G681" s="221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</row>
    <row r="682" spans="1:20" ht="16.5">
      <c r="A682" s="37"/>
      <c r="B682" s="37"/>
      <c r="C682" s="37"/>
      <c r="D682" s="37"/>
      <c r="E682" s="37"/>
      <c r="F682" s="221"/>
      <c r="G682" s="221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</row>
    <row r="683" spans="1:20" ht="16.5">
      <c r="A683" s="37"/>
      <c r="B683" s="37"/>
      <c r="C683" s="37"/>
      <c r="D683" s="37"/>
      <c r="E683" s="37"/>
      <c r="F683" s="221"/>
      <c r="G683" s="221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</row>
    <row r="684" spans="1:20" ht="16.5">
      <c r="A684" s="37"/>
      <c r="B684" s="37"/>
      <c r="C684" s="37"/>
      <c r="D684" s="37"/>
      <c r="E684" s="37"/>
      <c r="F684" s="221"/>
      <c r="G684" s="221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</row>
    <row r="685" spans="1:20" ht="16.5">
      <c r="A685" s="37"/>
      <c r="B685" s="37"/>
      <c r="C685" s="37"/>
      <c r="D685" s="37"/>
      <c r="E685" s="37"/>
      <c r="F685" s="221"/>
      <c r="G685" s="221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</row>
    <row r="686" spans="1:20" ht="16.5">
      <c r="A686" s="37"/>
      <c r="B686" s="37"/>
      <c r="C686" s="37"/>
      <c r="D686" s="37"/>
      <c r="E686" s="37"/>
      <c r="F686" s="221"/>
      <c r="G686" s="221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</row>
    <row r="687" spans="1:20" ht="16.5">
      <c r="A687" s="37"/>
      <c r="B687" s="37"/>
      <c r="C687" s="37"/>
      <c r="D687" s="37"/>
      <c r="E687" s="37"/>
      <c r="F687" s="221"/>
      <c r="G687" s="221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</row>
  </sheetData>
  <mergeCells count="88">
    <mergeCell ref="A656:G656"/>
    <mergeCell ref="D663:E663"/>
    <mergeCell ref="A624:G624"/>
    <mergeCell ref="A614:G614"/>
    <mergeCell ref="D622:E622"/>
    <mergeCell ref="B349:G349"/>
    <mergeCell ref="B365:C365"/>
    <mergeCell ref="A368:G368"/>
    <mergeCell ref="A380:G380"/>
    <mergeCell ref="D388:E388"/>
    <mergeCell ref="D612:E612"/>
    <mergeCell ref="D365:E365"/>
    <mergeCell ref="A513:G513"/>
    <mergeCell ref="A447:G447"/>
    <mergeCell ref="D482:E482"/>
    <mergeCell ref="A484:G484"/>
    <mergeCell ref="D389:E389"/>
    <mergeCell ref="D558:E558"/>
    <mergeCell ref="A391:G391"/>
    <mergeCell ref="A398:G398"/>
    <mergeCell ref="D511:E511"/>
    <mergeCell ref="A379:F379"/>
    <mergeCell ref="A560:G560"/>
    <mergeCell ref="A311:G311"/>
    <mergeCell ref="D337:E337"/>
    <mergeCell ref="A298:G298"/>
    <mergeCell ref="D418:E418"/>
    <mergeCell ref="D654:E654"/>
    <mergeCell ref="D645:E645"/>
    <mergeCell ref="A647:G647"/>
    <mergeCell ref="D636:E636"/>
    <mergeCell ref="A638:G638"/>
    <mergeCell ref="D309:E309"/>
    <mergeCell ref="A419:G419"/>
    <mergeCell ref="D445:E445"/>
    <mergeCell ref="A339:G339"/>
    <mergeCell ref="D346:E346"/>
    <mergeCell ref="D347:E347"/>
    <mergeCell ref="D345:E345"/>
    <mergeCell ref="A274:G274"/>
    <mergeCell ref="A206:G206"/>
    <mergeCell ref="D217:E217"/>
    <mergeCell ref="A284:G284"/>
    <mergeCell ref="D295:E295"/>
    <mergeCell ref="A220:G220"/>
    <mergeCell ref="D231:E231"/>
    <mergeCell ref="A234:G234"/>
    <mergeCell ref="D245:E245"/>
    <mergeCell ref="A248:G248"/>
    <mergeCell ref="D261:E261"/>
    <mergeCell ref="D281:E281"/>
    <mergeCell ref="A264:G264"/>
    <mergeCell ref="A250:F250"/>
    <mergeCell ref="D254:E254"/>
    <mergeCell ref="A255:F255"/>
    <mergeCell ref="D271:E271"/>
    <mergeCell ref="D125:E125"/>
    <mergeCell ref="A104:G104"/>
    <mergeCell ref="D111:E111"/>
    <mergeCell ref="A189:G189"/>
    <mergeCell ref="D203:E203"/>
    <mergeCell ref="D163:E163"/>
    <mergeCell ref="A166:G166"/>
    <mergeCell ref="D186:E186"/>
    <mergeCell ref="A152:G152"/>
    <mergeCell ref="D149:E149"/>
    <mergeCell ref="A141:G141"/>
    <mergeCell ref="A1:G1"/>
    <mergeCell ref="A18:G18"/>
    <mergeCell ref="A20:F20"/>
    <mergeCell ref="D27:E27"/>
    <mergeCell ref="A3:G4"/>
    <mergeCell ref="D15:E15"/>
    <mergeCell ref="A29:F29"/>
    <mergeCell ref="D39:E39"/>
    <mergeCell ref="A114:G114"/>
    <mergeCell ref="A128:G128"/>
    <mergeCell ref="D138:E138"/>
    <mergeCell ref="A79:F79"/>
    <mergeCell ref="D52:E52"/>
    <mergeCell ref="A54:G54"/>
    <mergeCell ref="A41:F41"/>
    <mergeCell ref="D87:E87"/>
    <mergeCell ref="A89:F89"/>
    <mergeCell ref="D101:E101"/>
    <mergeCell ref="A71:F71"/>
    <mergeCell ref="D77:E77"/>
    <mergeCell ref="A69:G69"/>
  </mergeCells>
  <pageMargins left="0.74803149606299213" right="0.74803149606299213" top="0.78740157480314965" bottom="0.98425196850393704" header="0.51181102362204722" footer="0.51181102362204722"/>
  <pageSetup paperSize="9" scale="4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I46"/>
  <sheetViews>
    <sheetView view="pageBreakPreview" zoomScale="80" zoomScaleSheetLayoutView="80" workbookViewId="0">
      <selection sqref="A1:I1"/>
    </sheetView>
  </sheetViews>
  <sheetFormatPr defaultRowHeight="15"/>
  <cols>
    <col min="1" max="1" width="5.85546875" style="8" customWidth="1"/>
    <col min="2" max="2" width="41.7109375" style="10" customWidth="1"/>
    <col min="3" max="3" width="18.85546875" style="11" customWidth="1"/>
    <col min="4" max="4" width="9" style="8" customWidth="1"/>
    <col min="5" max="5" width="11.5703125" style="9" customWidth="1"/>
    <col min="6" max="6" width="15.5703125" style="9" customWidth="1"/>
    <col min="7" max="7" width="17.85546875" style="8" customWidth="1"/>
    <col min="8" max="8" width="17" customWidth="1"/>
    <col min="9" max="9" width="20" customWidth="1"/>
  </cols>
  <sheetData>
    <row r="1" spans="1:9" ht="38.25" customHeight="1">
      <c r="A1" s="468" t="s">
        <v>386</v>
      </c>
      <c r="B1" s="469"/>
      <c r="C1" s="469"/>
      <c r="D1" s="469"/>
      <c r="E1" s="469"/>
      <c r="F1" s="469"/>
      <c r="G1" s="469"/>
      <c r="H1" s="469"/>
      <c r="I1" s="470"/>
    </row>
    <row r="2" spans="1:9" ht="57.75" customHeight="1">
      <c r="A2" s="172" t="s">
        <v>72</v>
      </c>
      <c r="B2" s="171" t="s">
        <v>71</v>
      </c>
      <c r="C2" s="108" t="s">
        <v>70</v>
      </c>
      <c r="D2" s="108" t="s">
        <v>195</v>
      </c>
      <c r="E2" s="199" t="s">
        <v>209</v>
      </c>
      <c r="F2" s="108" t="s">
        <v>347</v>
      </c>
      <c r="G2" s="108" t="s">
        <v>348</v>
      </c>
      <c r="H2" s="108" t="s">
        <v>385</v>
      </c>
      <c r="I2" s="108" t="s">
        <v>389</v>
      </c>
    </row>
    <row r="3" spans="1:9" ht="49.5">
      <c r="A3" s="31">
        <v>1</v>
      </c>
      <c r="B3" s="29" t="s">
        <v>279</v>
      </c>
      <c r="C3" s="30" t="s">
        <v>337</v>
      </c>
      <c r="D3" s="31" t="s">
        <v>210</v>
      </c>
      <c r="E3" s="32" t="s">
        <v>89</v>
      </c>
      <c r="F3" s="28">
        <v>3080.0000000000005</v>
      </c>
      <c r="G3" s="28">
        <v>3300.0000000000005</v>
      </c>
      <c r="H3" s="31" t="s">
        <v>346</v>
      </c>
      <c r="I3" s="31" t="s">
        <v>346</v>
      </c>
    </row>
    <row r="4" spans="1:9" ht="66">
      <c r="A4" s="31">
        <v>2</v>
      </c>
      <c r="B4" s="29" t="s">
        <v>280</v>
      </c>
      <c r="C4" s="30" t="s">
        <v>337</v>
      </c>
      <c r="D4" s="31" t="s">
        <v>210</v>
      </c>
      <c r="E4" s="32" t="s">
        <v>89</v>
      </c>
      <c r="F4" s="28">
        <v>3080.0000000000005</v>
      </c>
      <c r="G4" s="28">
        <v>3300.0000000000005</v>
      </c>
      <c r="H4" s="31" t="s">
        <v>346</v>
      </c>
      <c r="I4" s="31" t="s">
        <v>346</v>
      </c>
    </row>
    <row r="5" spans="1:9" ht="49.5">
      <c r="A5" s="31">
        <v>3</v>
      </c>
      <c r="B5" s="29" t="s">
        <v>287</v>
      </c>
      <c r="C5" s="30" t="s">
        <v>288</v>
      </c>
      <c r="D5" s="31" t="s">
        <v>210</v>
      </c>
      <c r="E5" s="32" t="s">
        <v>89</v>
      </c>
      <c r="F5" s="28">
        <v>3080.0000000000005</v>
      </c>
      <c r="G5" s="28">
        <v>3300.0000000000005</v>
      </c>
      <c r="H5" s="31" t="s">
        <v>346</v>
      </c>
      <c r="I5" s="31" t="s">
        <v>346</v>
      </c>
    </row>
    <row r="6" spans="1:9" ht="44.25" customHeight="1">
      <c r="A6" s="31">
        <v>4</v>
      </c>
      <c r="B6" s="29" t="s">
        <v>281</v>
      </c>
      <c r="C6" s="30" t="s">
        <v>337</v>
      </c>
      <c r="D6" s="31" t="s">
        <v>210</v>
      </c>
      <c r="E6" s="32" t="s">
        <v>89</v>
      </c>
      <c r="F6" s="28">
        <v>3080.0000000000005</v>
      </c>
      <c r="G6" s="28">
        <v>3300.0000000000005</v>
      </c>
      <c r="H6" s="31" t="s">
        <v>346</v>
      </c>
      <c r="I6" s="31" t="s">
        <v>346</v>
      </c>
    </row>
    <row r="7" spans="1:9" ht="49.5">
      <c r="A7" s="31">
        <v>5</v>
      </c>
      <c r="B7" s="29" t="s">
        <v>282</v>
      </c>
      <c r="C7" s="30" t="s">
        <v>337</v>
      </c>
      <c r="D7" s="31" t="s">
        <v>210</v>
      </c>
      <c r="E7" s="32" t="s">
        <v>89</v>
      </c>
      <c r="F7" s="28">
        <v>5720.0000000000009</v>
      </c>
      <c r="G7" s="28">
        <v>5940.0000000000009</v>
      </c>
      <c r="H7" s="31" t="s">
        <v>346</v>
      </c>
      <c r="I7" s="31" t="s">
        <v>346</v>
      </c>
    </row>
    <row r="8" spans="1:9" ht="49.5">
      <c r="A8" s="31">
        <v>6</v>
      </c>
      <c r="B8" s="29" t="s">
        <v>283</v>
      </c>
      <c r="C8" s="30" t="s">
        <v>337</v>
      </c>
      <c r="D8" s="31" t="s">
        <v>210</v>
      </c>
      <c r="E8" s="32" t="s">
        <v>89</v>
      </c>
      <c r="F8" s="28">
        <v>5720.0000000000009</v>
      </c>
      <c r="G8" s="28">
        <v>5940.0000000000009</v>
      </c>
      <c r="H8" s="31" t="s">
        <v>346</v>
      </c>
      <c r="I8" s="31" t="s">
        <v>346</v>
      </c>
    </row>
    <row r="9" spans="1:9" ht="49.5">
      <c r="A9" s="31">
        <v>7</v>
      </c>
      <c r="B9" s="29" t="s">
        <v>284</v>
      </c>
      <c r="C9" s="30" t="s">
        <v>240</v>
      </c>
      <c r="D9" s="31" t="s">
        <v>210</v>
      </c>
      <c r="E9" s="32" t="s">
        <v>89</v>
      </c>
      <c r="F9" s="28">
        <v>5720.0000000000009</v>
      </c>
      <c r="G9" s="28">
        <v>5940.0000000000009</v>
      </c>
      <c r="H9" s="31" t="s">
        <v>346</v>
      </c>
      <c r="I9" s="31" t="s">
        <v>207</v>
      </c>
    </row>
    <row r="10" spans="1:9" ht="49.5">
      <c r="A10" s="31">
        <v>8</v>
      </c>
      <c r="B10" s="29" t="s">
        <v>285</v>
      </c>
      <c r="C10" s="30" t="s">
        <v>286</v>
      </c>
      <c r="D10" s="31" t="s">
        <v>210</v>
      </c>
      <c r="E10" s="32" t="s">
        <v>89</v>
      </c>
      <c r="F10" s="28">
        <v>5720.0000000000009</v>
      </c>
      <c r="G10" s="28">
        <v>5940.0000000000009</v>
      </c>
      <c r="H10" s="31" t="s">
        <v>346</v>
      </c>
      <c r="I10" s="31" t="s">
        <v>207</v>
      </c>
    </row>
    <row r="11" spans="1:9" ht="49.5">
      <c r="A11" s="31">
        <v>9</v>
      </c>
      <c r="B11" s="29" t="s">
        <v>289</v>
      </c>
      <c r="C11" s="30" t="s">
        <v>288</v>
      </c>
      <c r="D11" s="31" t="s">
        <v>210</v>
      </c>
      <c r="E11" s="32" t="s">
        <v>89</v>
      </c>
      <c r="F11" s="28">
        <v>5720.0000000000009</v>
      </c>
      <c r="G11" s="28">
        <v>5940.0000000000009</v>
      </c>
      <c r="H11" s="31" t="s">
        <v>346</v>
      </c>
      <c r="I11" s="31" t="s">
        <v>346</v>
      </c>
    </row>
    <row r="12" spans="1:9" ht="66">
      <c r="A12" s="31">
        <v>10</v>
      </c>
      <c r="B12" s="29" t="s">
        <v>290</v>
      </c>
      <c r="C12" s="30" t="s">
        <v>337</v>
      </c>
      <c r="D12" s="31" t="s">
        <v>210</v>
      </c>
      <c r="E12" s="32" t="s">
        <v>89</v>
      </c>
      <c r="F12" s="28">
        <v>5720.0000000000009</v>
      </c>
      <c r="G12" s="28">
        <v>5940.0000000000009</v>
      </c>
      <c r="H12" s="31" t="s">
        <v>346</v>
      </c>
      <c r="I12" s="31" t="s">
        <v>346</v>
      </c>
    </row>
    <row r="13" spans="1:9" ht="49.5">
      <c r="A13" s="31">
        <v>11</v>
      </c>
      <c r="B13" s="29" t="s">
        <v>241</v>
      </c>
      <c r="C13" s="30" t="s">
        <v>337</v>
      </c>
      <c r="D13" s="31" t="s">
        <v>210</v>
      </c>
      <c r="E13" s="32" t="s">
        <v>89</v>
      </c>
      <c r="F13" s="28">
        <v>5720.0000000000009</v>
      </c>
      <c r="G13" s="28">
        <v>5940.0000000000009</v>
      </c>
      <c r="H13" s="31" t="s">
        <v>346</v>
      </c>
      <c r="I13" s="31" t="s">
        <v>346</v>
      </c>
    </row>
    <row r="14" spans="1:9" ht="49.5">
      <c r="A14" s="31">
        <v>12</v>
      </c>
      <c r="B14" s="29" t="s">
        <v>242</v>
      </c>
      <c r="C14" s="30" t="s">
        <v>337</v>
      </c>
      <c r="D14" s="31" t="s">
        <v>210</v>
      </c>
      <c r="E14" s="32" t="s">
        <v>89</v>
      </c>
      <c r="F14" s="28">
        <v>5720.0000000000009</v>
      </c>
      <c r="G14" s="28">
        <v>5940.0000000000009</v>
      </c>
      <c r="H14" s="31" t="s">
        <v>346</v>
      </c>
      <c r="I14" s="31" t="s">
        <v>346</v>
      </c>
    </row>
    <row r="15" spans="1:9" ht="49.5">
      <c r="A15" s="31">
        <v>13</v>
      </c>
      <c r="B15" s="29" t="s">
        <v>243</v>
      </c>
      <c r="C15" s="30" t="s">
        <v>291</v>
      </c>
      <c r="D15" s="31" t="s">
        <v>210</v>
      </c>
      <c r="E15" s="32" t="s">
        <v>89</v>
      </c>
      <c r="F15" s="28">
        <v>5720.0000000000009</v>
      </c>
      <c r="G15" s="28">
        <v>5940.0000000000009</v>
      </c>
      <c r="H15" s="31" t="s">
        <v>346</v>
      </c>
      <c r="I15" s="31" t="s">
        <v>346</v>
      </c>
    </row>
    <row r="16" spans="1:9" ht="49.5">
      <c r="A16" s="31">
        <v>14</v>
      </c>
      <c r="B16" s="29" t="s">
        <v>244</v>
      </c>
      <c r="C16" s="30" t="s">
        <v>291</v>
      </c>
      <c r="D16" s="31" t="s">
        <v>210</v>
      </c>
      <c r="E16" s="32" t="s">
        <v>89</v>
      </c>
      <c r="F16" s="28">
        <v>5720.0000000000009</v>
      </c>
      <c r="G16" s="28">
        <v>5940.0000000000009</v>
      </c>
      <c r="H16" s="31" t="s">
        <v>346</v>
      </c>
      <c r="I16" s="31" t="s">
        <v>346</v>
      </c>
    </row>
    <row r="17" spans="1:9" ht="49.5">
      <c r="A17" s="31">
        <v>15</v>
      </c>
      <c r="B17" s="29" t="s">
        <v>292</v>
      </c>
      <c r="C17" s="30" t="s">
        <v>337</v>
      </c>
      <c r="D17" s="31" t="s">
        <v>210</v>
      </c>
      <c r="E17" s="32" t="s">
        <v>89</v>
      </c>
      <c r="F17" s="28">
        <v>5720.0000000000009</v>
      </c>
      <c r="G17" s="28">
        <v>5940.0000000000009</v>
      </c>
      <c r="H17" s="31" t="s">
        <v>346</v>
      </c>
      <c r="I17" s="31" t="s">
        <v>346</v>
      </c>
    </row>
    <row r="18" spans="1:9" ht="49.5">
      <c r="A18" s="31">
        <v>16</v>
      </c>
      <c r="B18" s="29" t="s">
        <v>307</v>
      </c>
      <c r="C18" s="30" t="s">
        <v>293</v>
      </c>
      <c r="D18" s="31" t="s">
        <v>210</v>
      </c>
      <c r="E18" s="32" t="s">
        <v>89</v>
      </c>
      <c r="F18" s="28">
        <v>5720.0000000000009</v>
      </c>
      <c r="G18" s="28">
        <v>5940.0000000000009</v>
      </c>
      <c r="H18" s="31" t="s">
        <v>346</v>
      </c>
      <c r="I18" s="31" t="s">
        <v>346</v>
      </c>
    </row>
    <row r="19" spans="1:9" ht="66">
      <c r="A19" s="31">
        <v>17</v>
      </c>
      <c r="B19" s="29" t="s">
        <v>295</v>
      </c>
      <c r="C19" s="30" t="s">
        <v>294</v>
      </c>
      <c r="D19" s="31" t="s">
        <v>210</v>
      </c>
      <c r="E19" s="32" t="s">
        <v>89</v>
      </c>
      <c r="F19" s="28">
        <v>5720.0000000000009</v>
      </c>
      <c r="G19" s="28">
        <v>5940.0000000000009</v>
      </c>
      <c r="H19" s="31" t="s">
        <v>346</v>
      </c>
      <c r="I19" s="31" t="s">
        <v>346</v>
      </c>
    </row>
    <row r="20" spans="1:9" ht="49.5">
      <c r="A20" s="31">
        <v>18</v>
      </c>
      <c r="B20" s="29" t="s">
        <v>296</v>
      </c>
      <c r="C20" s="30" t="s">
        <v>297</v>
      </c>
      <c r="D20" s="31" t="s">
        <v>210</v>
      </c>
      <c r="E20" s="32" t="s">
        <v>89</v>
      </c>
      <c r="F20" s="28">
        <v>5720.0000000000009</v>
      </c>
      <c r="G20" s="28">
        <v>5940.0000000000009</v>
      </c>
      <c r="H20" s="31" t="s">
        <v>346</v>
      </c>
      <c r="I20" s="31" t="s">
        <v>346</v>
      </c>
    </row>
    <row r="21" spans="1:9" ht="49.5">
      <c r="A21" s="31">
        <v>19</v>
      </c>
      <c r="B21" s="29" t="s">
        <v>245</v>
      </c>
      <c r="C21" s="30" t="s">
        <v>88</v>
      </c>
      <c r="D21" s="31" t="s">
        <v>210</v>
      </c>
      <c r="E21" s="32" t="s">
        <v>89</v>
      </c>
      <c r="F21" s="28">
        <v>5720.0000000000009</v>
      </c>
      <c r="G21" s="28">
        <v>5940.0000000000009</v>
      </c>
      <c r="H21" s="31" t="s">
        <v>346</v>
      </c>
      <c r="I21" s="31" t="s">
        <v>207</v>
      </c>
    </row>
    <row r="22" spans="1:9" ht="49.5">
      <c r="A22" s="31">
        <v>20</v>
      </c>
      <c r="B22" s="29" t="s">
        <v>246</v>
      </c>
      <c r="C22" s="30" t="s">
        <v>247</v>
      </c>
      <c r="D22" s="31" t="s">
        <v>210</v>
      </c>
      <c r="E22" s="32" t="s">
        <v>89</v>
      </c>
      <c r="F22" s="28">
        <v>5720.0000000000009</v>
      </c>
      <c r="G22" s="28">
        <v>5940.0000000000009</v>
      </c>
      <c r="H22" s="31" t="s">
        <v>346</v>
      </c>
      <c r="I22" s="31" t="s">
        <v>207</v>
      </c>
    </row>
    <row r="23" spans="1:9" ht="49.5">
      <c r="A23" s="31">
        <v>21</v>
      </c>
      <c r="B23" s="29" t="s">
        <v>248</v>
      </c>
      <c r="C23" s="30" t="s">
        <v>247</v>
      </c>
      <c r="D23" s="31" t="s">
        <v>210</v>
      </c>
      <c r="E23" s="32" t="s">
        <v>89</v>
      </c>
      <c r="F23" s="28">
        <v>5720.0000000000009</v>
      </c>
      <c r="G23" s="28">
        <v>5940.0000000000009</v>
      </c>
      <c r="H23" s="31" t="s">
        <v>346</v>
      </c>
      <c r="I23" s="31" t="s">
        <v>207</v>
      </c>
    </row>
    <row r="24" spans="1:9" ht="66">
      <c r="A24" s="31">
        <v>22</v>
      </c>
      <c r="B24" s="29" t="s">
        <v>271</v>
      </c>
      <c r="C24" s="30" t="s">
        <v>337</v>
      </c>
      <c r="D24" s="31" t="s">
        <v>210</v>
      </c>
      <c r="E24" s="32" t="s">
        <v>89</v>
      </c>
      <c r="F24" s="28">
        <v>3300.0000000000005</v>
      </c>
      <c r="G24" s="28">
        <v>3520.0000000000005</v>
      </c>
      <c r="H24" s="31" t="s">
        <v>346</v>
      </c>
      <c r="I24" s="31" t="s">
        <v>346</v>
      </c>
    </row>
    <row r="25" spans="1:9" ht="82.5">
      <c r="A25" s="31">
        <v>23</v>
      </c>
      <c r="B25" s="29" t="s">
        <v>298</v>
      </c>
      <c r="C25" s="30" t="s">
        <v>337</v>
      </c>
      <c r="D25" s="31" t="s">
        <v>210</v>
      </c>
      <c r="E25" s="32" t="s">
        <v>89</v>
      </c>
      <c r="F25" s="28">
        <v>3300.0000000000005</v>
      </c>
      <c r="G25" s="28">
        <v>3520.0000000000005</v>
      </c>
      <c r="H25" s="31" t="s">
        <v>346</v>
      </c>
      <c r="I25" s="31" t="s">
        <v>346</v>
      </c>
    </row>
    <row r="26" spans="1:9" ht="49.5">
      <c r="A26" s="31">
        <v>24</v>
      </c>
      <c r="B26" s="29" t="s">
        <v>299</v>
      </c>
      <c r="C26" s="30" t="s">
        <v>300</v>
      </c>
      <c r="D26" s="31" t="s">
        <v>210</v>
      </c>
      <c r="E26" s="32" t="s">
        <v>89</v>
      </c>
      <c r="F26" s="28">
        <v>3300.0000000000005</v>
      </c>
      <c r="G26" s="28">
        <v>3520.0000000000005</v>
      </c>
      <c r="H26" s="31" t="s">
        <v>346</v>
      </c>
      <c r="I26" s="31" t="s">
        <v>346</v>
      </c>
    </row>
    <row r="27" spans="1:9" ht="66">
      <c r="A27" s="31">
        <v>25</v>
      </c>
      <c r="B27" s="29" t="s">
        <v>272</v>
      </c>
      <c r="C27" s="30" t="s">
        <v>337</v>
      </c>
      <c r="D27" s="31" t="s">
        <v>210</v>
      </c>
      <c r="E27" s="32" t="s">
        <v>89</v>
      </c>
      <c r="F27" s="28">
        <v>3300.0000000000005</v>
      </c>
      <c r="G27" s="28">
        <v>3520.0000000000005</v>
      </c>
      <c r="H27" s="31" t="s">
        <v>346</v>
      </c>
      <c r="I27" s="31" t="s">
        <v>346</v>
      </c>
    </row>
    <row r="28" spans="1:9" ht="66">
      <c r="A28" s="31">
        <v>26</v>
      </c>
      <c r="B28" s="29" t="s">
        <v>273</v>
      </c>
      <c r="C28" s="30" t="s">
        <v>291</v>
      </c>
      <c r="D28" s="31" t="s">
        <v>210</v>
      </c>
      <c r="E28" s="32" t="s">
        <v>89</v>
      </c>
      <c r="F28" s="28">
        <v>3300.0000000000005</v>
      </c>
      <c r="G28" s="28">
        <v>3520.0000000000005</v>
      </c>
      <c r="H28" s="31" t="s">
        <v>346</v>
      </c>
      <c r="I28" s="31" t="s">
        <v>346</v>
      </c>
    </row>
    <row r="29" spans="1:9" ht="66">
      <c r="A29" s="31">
        <v>27</v>
      </c>
      <c r="B29" s="29" t="s">
        <v>301</v>
      </c>
      <c r="C29" s="30" t="s">
        <v>291</v>
      </c>
      <c r="D29" s="31" t="s">
        <v>210</v>
      </c>
      <c r="E29" s="32" t="s">
        <v>89</v>
      </c>
      <c r="F29" s="28">
        <v>3300.0000000000005</v>
      </c>
      <c r="G29" s="28">
        <v>3520.0000000000005</v>
      </c>
      <c r="H29" s="31" t="s">
        <v>346</v>
      </c>
      <c r="I29" s="31" t="s">
        <v>346</v>
      </c>
    </row>
    <row r="30" spans="1:9" ht="66">
      <c r="A30" s="31">
        <v>28</v>
      </c>
      <c r="B30" s="29" t="s">
        <v>302</v>
      </c>
      <c r="C30" s="30" t="s">
        <v>337</v>
      </c>
      <c r="D30" s="31" t="s">
        <v>210</v>
      </c>
      <c r="E30" s="32" t="s">
        <v>89</v>
      </c>
      <c r="F30" s="28">
        <v>3300.0000000000005</v>
      </c>
      <c r="G30" s="28">
        <v>3520.0000000000005</v>
      </c>
      <c r="H30" s="31" t="s">
        <v>346</v>
      </c>
      <c r="I30" s="31" t="s">
        <v>346</v>
      </c>
    </row>
    <row r="31" spans="1:9" ht="66">
      <c r="A31" s="31">
        <v>29</v>
      </c>
      <c r="B31" s="29" t="s">
        <v>308</v>
      </c>
      <c r="C31" s="30" t="s">
        <v>293</v>
      </c>
      <c r="D31" s="31" t="s">
        <v>210</v>
      </c>
      <c r="E31" s="32" t="s">
        <v>89</v>
      </c>
      <c r="F31" s="28">
        <v>3300.0000000000005</v>
      </c>
      <c r="G31" s="28">
        <v>3520.0000000000005</v>
      </c>
      <c r="H31" s="31" t="s">
        <v>346</v>
      </c>
      <c r="I31" s="31" t="s">
        <v>346</v>
      </c>
    </row>
    <row r="32" spans="1:9" ht="66">
      <c r="A32" s="31">
        <v>30</v>
      </c>
      <c r="B32" s="29" t="s">
        <v>303</v>
      </c>
      <c r="C32" s="30" t="s">
        <v>297</v>
      </c>
      <c r="D32" s="31" t="s">
        <v>210</v>
      </c>
      <c r="E32" s="32" t="s">
        <v>89</v>
      </c>
      <c r="F32" s="28">
        <v>3300.0000000000005</v>
      </c>
      <c r="G32" s="28">
        <v>3520.0000000000005</v>
      </c>
      <c r="H32" s="31" t="s">
        <v>346</v>
      </c>
      <c r="I32" s="31" t="s">
        <v>346</v>
      </c>
    </row>
    <row r="33" spans="1:9" ht="49.5">
      <c r="A33" s="31">
        <v>31</v>
      </c>
      <c r="B33" s="29" t="s">
        <v>274</v>
      </c>
      <c r="C33" s="30" t="s">
        <v>237</v>
      </c>
      <c r="D33" s="31" t="s">
        <v>210</v>
      </c>
      <c r="E33" s="32" t="s">
        <v>89</v>
      </c>
      <c r="F33" s="28">
        <v>3300.0000000000005</v>
      </c>
      <c r="G33" s="28">
        <v>3520.0000000000005</v>
      </c>
      <c r="H33" s="31" t="s">
        <v>346</v>
      </c>
      <c r="I33" s="31" t="s">
        <v>207</v>
      </c>
    </row>
    <row r="34" spans="1:9" ht="49.5">
      <c r="A34" s="31">
        <v>32</v>
      </c>
      <c r="B34" s="29" t="s">
        <v>0</v>
      </c>
      <c r="C34" s="30" t="s">
        <v>197</v>
      </c>
      <c r="D34" s="31" t="s">
        <v>210</v>
      </c>
      <c r="E34" s="32" t="s">
        <v>89</v>
      </c>
      <c r="F34" s="28">
        <v>3080.0000000000005</v>
      </c>
      <c r="G34" s="28">
        <v>3300.0000000000005</v>
      </c>
      <c r="H34" s="31" t="s">
        <v>346</v>
      </c>
      <c r="I34" s="31" t="s">
        <v>207</v>
      </c>
    </row>
    <row r="35" spans="1:9" ht="49.5">
      <c r="A35" s="31">
        <v>33</v>
      </c>
      <c r="B35" s="29" t="s">
        <v>276</v>
      </c>
      <c r="C35" s="30" t="s">
        <v>275</v>
      </c>
      <c r="D35" s="31" t="s">
        <v>210</v>
      </c>
      <c r="E35" s="32" t="s">
        <v>89</v>
      </c>
      <c r="F35" s="28">
        <v>3080.0000000000005</v>
      </c>
      <c r="G35" s="28">
        <v>3300.0000000000005</v>
      </c>
      <c r="H35" s="31" t="s">
        <v>346</v>
      </c>
      <c r="I35" s="31" t="s">
        <v>207</v>
      </c>
    </row>
    <row r="36" spans="1:9" ht="49.5">
      <c r="A36" s="31">
        <v>34</v>
      </c>
      <c r="B36" s="29" t="s">
        <v>305</v>
      </c>
      <c r="C36" s="30" t="s">
        <v>304</v>
      </c>
      <c r="D36" s="31" t="s">
        <v>210</v>
      </c>
      <c r="E36" s="32" t="s">
        <v>89</v>
      </c>
      <c r="F36" s="28">
        <v>3080.0000000000005</v>
      </c>
      <c r="G36" s="28">
        <v>3300.0000000000005</v>
      </c>
      <c r="H36" s="31" t="s">
        <v>346</v>
      </c>
      <c r="I36" s="31" t="s">
        <v>207</v>
      </c>
    </row>
    <row r="37" spans="1:9" ht="49.5">
      <c r="A37" s="31">
        <v>35</v>
      </c>
      <c r="B37" s="29" t="s">
        <v>1</v>
      </c>
      <c r="C37" s="30" t="s">
        <v>238</v>
      </c>
      <c r="D37" s="31" t="s">
        <v>210</v>
      </c>
      <c r="E37" s="32" t="s">
        <v>89</v>
      </c>
      <c r="F37" s="28">
        <v>3860</v>
      </c>
      <c r="G37" s="28">
        <v>4060</v>
      </c>
      <c r="H37" s="31" t="s">
        <v>346</v>
      </c>
      <c r="I37" s="31" t="s">
        <v>207</v>
      </c>
    </row>
    <row r="38" spans="1:9" ht="49.5">
      <c r="A38" s="31">
        <v>36</v>
      </c>
      <c r="B38" s="29" t="s">
        <v>2</v>
      </c>
      <c r="C38" s="30" t="s">
        <v>239</v>
      </c>
      <c r="D38" s="31" t="s">
        <v>210</v>
      </c>
      <c r="E38" s="32" t="s">
        <v>89</v>
      </c>
      <c r="F38" s="28">
        <v>5720.0000000000009</v>
      </c>
      <c r="G38" s="28">
        <v>5940.0000000000009</v>
      </c>
      <c r="H38" s="31" t="s">
        <v>346</v>
      </c>
      <c r="I38" s="31" t="s">
        <v>207</v>
      </c>
    </row>
    <row r="39" spans="1:9" ht="66">
      <c r="A39" s="31">
        <v>37</v>
      </c>
      <c r="B39" s="29" t="s">
        <v>306</v>
      </c>
      <c r="C39" s="30" t="s">
        <v>337</v>
      </c>
      <c r="D39" s="31" t="s">
        <v>210</v>
      </c>
      <c r="E39" s="32" t="s">
        <v>89</v>
      </c>
      <c r="F39" s="28">
        <v>1100</v>
      </c>
      <c r="G39" s="28">
        <v>1320</v>
      </c>
      <c r="H39" s="31" t="s">
        <v>346</v>
      </c>
      <c r="I39" s="31" t="s">
        <v>346</v>
      </c>
    </row>
    <row r="40" spans="1:9" ht="49.5">
      <c r="A40" s="31">
        <v>38</v>
      </c>
      <c r="B40" s="29" t="s">
        <v>3</v>
      </c>
      <c r="C40" s="30" t="s">
        <v>237</v>
      </c>
      <c r="D40" s="31" t="s">
        <v>210</v>
      </c>
      <c r="E40" s="32" t="s">
        <v>89</v>
      </c>
      <c r="F40" s="28">
        <v>5940.0000000000009</v>
      </c>
      <c r="G40" s="28">
        <v>6160.0000000000009</v>
      </c>
      <c r="H40" s="31" t="s">
        <v>346</v>
      </c>
      <c r="I40" s="31" t="s">
        <v>207</v>
      </c>
    </row>
    <row r="41" spans="1:9" ht="49.5">
      <c r="A41" s="31">
        <v>39</v>
      </c>
      <c r="B41" s="29" t="s">
        <v>4</v>
      </c>
      <c r="C41" s="30" t="s">
        <v>239</v>
      </c>
      <c r="D41" s="31" t="s">
        <v>210</v>
      </c>
      <c r="E41" s="32" t="s">
        <v>89</v>
      </c>
      <c r="F41" s="28">
        <v>7100</v>
      </c>
      <c r="G41" s="28">
        <v>7360</v>
      </c>
      <c r="H41" s="31" t="s">
        <v>346</v>
      </c>
      <c r="I41" s="31" t="s">
        <v>207</v>
      </c>
    </row>
    <row r="42" spans="1:9" ht="49.5">
      <c r="A42" s="31">
        <v>40</v>
      </c>
      <c r="B42" s="29" t="s">
        <v>5</v>
      </c>
      <c r="C42" s="30" t="s">
        <v>179</v>
      </c>
      <c r="D42" s="31" t="s">
        <v>210</v>
      </c>
      <c r="E42" s="32" t="s">
        <v>91</v>
      </c>
      <c r="F42" s="28">
        <v>2900</v>
      </c>
      <c r="G42" s="28">
        <v>3100</v>
      </c>
      <c r="H42" s="31" t="s">
        <v>346</v>
      </c>
      <c r="I42" s="31" t="s">
        <v>207</v>
      </c>
    </row>
    <row r="43" spans="1:9" ht="49.5">
      <c r="A43" s="31">
        <v>41</v>
      </c>
      <c r="B43" s="29" t="s">
        <v>309</v>
      </c>
      <c r="C43" s="30" t="s">
        <v>349</v>
      </c>
      <c r="D43" s="31" t="s">
        <v>210</v>
      </c>
      <c r="E43" s="32" t="s">
        <v>90</v>
      </c>
      <c r="F43" s="28">
        <v>760</v>
      </c>
      <c r="G43" s="28">
        <v>760</v>
      </c>
      <c r="H43" s="31" t="s">
        <v>346</v>
      </c>
      <c r="I43" s="31" t="s">
        <v>346</v>
      </c>
    </row>
    <row r="44" spans="1:9" ht="49.5">
      <c r="A44" s="31">
        <v>42</v>
      </c>
      <c r="B44" s="33" t="s">
        <v>351</v>
      </c>
      <c r="C44" s="30" t="s">
        <v>350</v>
      </c>
      <c r="D44" s="31" t="s">
        <v>210</v>
      </c>
      <c r="E44" s="34" t="s">
        <v>89</v>
      </c>
      <c r="F44" s="28">
        <v>4060</v>
      </c>
      <c r="G44" s="28">
        <v>4280</v>
      </c>
      <c r="H44" s="31" t="s">
        <v>346</v>
      </c>
      <c r="I44" s="31" t="s">
        <v>346</v>
      </c>
    </row>
    <row r="45" spans="1:9" ht="31.5" customHeight="1">
      <c r="A45" s="393" t="s">
        <v>228</v>
      </c>
      <c r="B45" s="393"/>
      <c r="C45" s="393"/>
      <c r="D45" s="393"/>
      <c r="E45" s="393"/>
      <c r="F45" s="393"/>
      <c r="G45" s="393"/>
      <c r="H45" s="393"/>
      <c r="I45" s="393"/>
    </row>
    <row r="46" spans="1:9" ht="99">
      <c r="A46" s="31">
        <v>43</v>
      </c>
      <c r="B46" s="29" t="s">
        <v>6</v>
      </c>
      <c r="C46" s="30"/>
      <c r="D46" s="31"/>
      <c r="E46" s="32"/>
      <c r="F46" s="32"/>
      <c r="G46" s="28">
        <v>200</v>
      </c>
      <c r="H46" s="31" t="s">
        <v>346</v>
      </c>
      <c r="I46" s="31" t="s">
        <v>346</v>
      </c>
    </row>
  </sheetData>
  <mergeCells count="2">
    <mergeCell ref="A45:I45"/>
    <mergeCell ref="A1:I1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56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Жалпы прайс</vt:lpstr>
      <vt:lpstr>Аллергология</vt:lpstr>
      <vt:lpstr>Профильдер</vt:lpstr>
      <vt:lpstr>Микробиология</vt:lpstr>
      <vt:lpstr>'Жалпы прайс'!OLE_LINK1</vt:lpstr>
      <vt:lpstr>Аллергология!Заголовки_для_печати</vt:lpstr>
      <vt:lpstr>'Жалпы прайс'!Заголовки_для_печати</vt:lpstr>
      <vt:lpstr>Микробиология!Заголовки_для_печати</vt:lpstr>
      <vt:lpstr>Профильдер!Заголовки_для_печати</vt:lpstr>
      <vt:lpstr>Аллергология!Область_печати</vt:lpstr>
      <vt:lpstr>Профильдер!Область_печати</vt:lpstr>
    </vt:vector>
  </TitlesOfParts>
  <Company>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2007</dc:creator>
  <cp:lastModifiedBy>vratthelead.m@gmail.com</cp:lastModifiedBy>
  <cp:lastPrinted>2020-02-26T10:39:57Z</cp:lastPrinted>
  <dcterms:created xsi:type="dcterms:W3CDTF">2010-01-25T13:41:32Z</dcterms:created>
  <dcterms:modified xsi:type="dcterms:W3CDTF">2020-07-14T06:09:46Z</dcterms:modified>
</cp:coreProperties>
</file>