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lolymp\Desktop\Прайс-лист на сайт от 11.03.2019\"/>
    </mc:Choice>
  </mc:AlternateContent>
  <bookViews>
    <workbookView xWindow="0" yWindow="0" windowWidth="20490" windowHeight="7650" tabRatio="902"/>
  </bookViews>
  <sheets>
    <sheet name="Общий прайс" sheetId="1" r:id="rId1"/>
    <sheet name="Аллергология" sheetId="30" r:id="rId2"/>
    <sheet name="Профили" sheetId="31" r:id="rId3"/>
    <sheet name="Микробиология" sheetId="26" r:id="rId4"/>
    <sheet name="Synlab, Limbach, русс" sheetId="29" r:id="rId5"/>
  </sheets>
  <externalReferences>
    <externalReference r:id="rId6"/>
    <externalReference r:id="rId7"/>
  </externalReferences>
  <definedNames>
    <definedName name="_xlnm._FilterDatabase" localSheetId="4" hidden="1">'Synlab, Limbach, русс'!#REF!</definedName>
    <definedName name="_xlnm.Print_Area" localSheetId="4">'Synlab, Limbach, русс'!#REF!</definedName>
    <definedName name="_xlnm.Print_Area" localSheetId="1">Аллергология!$A$1:$F$200</definedName>
  </definedNames>
  <calcPr calcId="162913"/>
</workbook>
</file>

<file path=xl/calcChain.xml><?xml version="1.0" encoding="utf-8"?>
<calcChain xmlns="http://schemas.openxmlformats.org/spreadsheetml/2006/main">
  <c r="F772" i="31" l="1"/>
  <c r="G770" i="31"/>
  <c r="G772" i="31" s="1"/>
  <c r="G760" i="31"/>
  <c r="G758" i="31"/>
  <c r="F760" i="31"/>
  <c r="F758" i="31"/>
  <c r="G746" i="31"/>
  <c r="G748" i="31" s="1"/>
  <c r="F746" i="31"/>
  <c r="F748" i="31" s="1"/>
  <c r="G731" i="31"/>
  <c r="F731" i="31"/>
  <c r="F83" i="31" l="1"/>
  <c r="F315" i="31" s="1"/>
  <c r="F328" i="31" s="1"/>
  <c r="F419" i="31" s="1"/>
  <c r="F70" i="31"/>
  <c r="F379" i="31" s="1"/>
  <c r="F64" i="31"/>
  <c r="G64" i="31" s="1"/>
  <c r="F65" i="31"/>
  <c r="F376" i="31" s="1"/>
  <c r="G376" i="31" s="1"/>
  <c r="F72" i="31"/>
  <c r="F381" i="31" s="1"/>
  <c r="F204" i="31"/>
  <c r="F426" i="31" s="1"/>
  <c r="F135" i="31"/>
  <c r="F427" i="31" s="1"/>
  <c r="F317" i="31"/>
  <c r="F330" i="31" s="1"/>
  <c r="F9" i="31"/>
  <c r="F152" i="31" s="1"/>
  <c r="F24" i="31"/>
  <c r="F386" i="31" s="1"/>
  <c r="F618" i="31"/>
  <c r="F673" i="31" s="1"/>
  <c r="G673" i="31" s="1"/>
  <c r="F545" i="31"/>
  <c r="F674" i="31" s="1"/>
  <c r="G674" i="31" s="1"/>
  <c r="F11" i="31"/>
  <c r="F584" i="31" s="1"/>
  <c r="F620" i="31" s="1"/>
  <c r="F12" i="31"/>
  <c r="F585" i="31" s="1"/>
  <c r="F484" i="31"/>
  <c r="F512" i="31" s="1"/>
  <c r="F546" i="31" s="1"/>
  <c r="F587" i="31"/>
  <c r="F295" i="31"/>
  <c r="F302" i="31" s="1"/>
  <c r="F389" i="31" s="1"/>
  <c r="F514" i="31" s="1"/>
  <c r="F548" i="31" s="1"/>
  <c r="G548" i="31" s="1"/>
  <c r="F392" i="31"/>
  <c r="G392" i="31" s="1"/>
  <c r="F393" i="31"/>
  <c r="F550" i="31" s="1"/>
  <c r="F590" i="31" s="1"/>
  <c r="F626" i="31" s="1"/>
  <c r="F681" i="31" s="1"/>
  <c r="G681" i="31" s="1"/>
  <c r="F551" i="31"/>
  <c r="F627" i="31" s="1"/>
  <c r="F682" i="31" s="1"/>
  <c r="G682" i="31" s="1"/>
  <c r="F394" i="31"/>
  <c r="F395" i="31"/>
  <c r="F592" i="31" s="1"/>
  <c r="F630" i="31"/>
  <c r="G630" i="31" s="1"/>
  <c r="F631" i="31"/>
  <c r="F396" i="31"/>
  <c r="F593" i="31" s="1"/>
  <c r="F632" i="31" s="1"/>
  <c r="G632" i="31" s="1"/>
  <c r="F487" i="31"/>
  <c r="F517" i="31" s="1"/>
  <c r="G517" i="31" s="1"/>
  <c r="F633" i="31"/>
  <c r="F689" i="31" s="1"/>
  <c r="G689" i="31" s="1"/>
  <c r="F634" i="31"/>
  <c r="F690" i="31" s="1"/>
  <c r="G690" i="31" s="1"/>
  <c r="F488" i="31"/>
  <c r="G488" i="31" s="1"/>
  <c r="F636" i="31"/>
  <c r="F637" i="31"/>
  <c r="F693" i="31" s="1"/>
  <c r="G693" i="31" s="1"/>
  <c r="F214" i="31"/>
  <c r="F489" i="31" s="1"/>
  <c r="F213" i="31"/>
  <c r="F491" i="31"/>
  <c r="F521" i="31" s="1"/>
  <c r="F559" i="31"/>
  <c r="G559" i="31" s="1"/>
  <c r="F560" i="31"/>
  <c r="G560" i="31" s="1"/>
  <c r="F492" i="31"/>
  <c r="F522" i="31" s="1"/>
  <c r="G522" i="31" s="1"/>
  <c r="F493" i="31"/>
  <c r="F523" i="31" s="1"/>
  <c r="F701" i="31"/>
  <c r="G701" i="31" s="1"/>
  <c r="F601" i="31"/>
  <c r="F645" i="31" s="1"/>
  <c r="G645" i="31" s="1"/>
  <c r="F494" i="31"/>
  <c r="F524" i="31" s="1"/>
  <c r="F564" i="31" s="1"/>
  <c r="F647" i="31"/>
  <c r="F704" i="31" s="1"/>
  <c r="G704" i="31" s="1"/>
  <c r="F648" i="31"/>
  <c r="G648" i="31" s="1"/>
  <c r="F649" i="31"/>
  <c r="F706" i="31" s="1"/>
  <c r="G706" i="31" s="1"/>
  <c r="F650" i="31"/>
  <c r="F707" i="31" s="1"/>
  <c r="G707" i="31" s="1"/>
  <c r="F651" i="31"/>
  <c r="F708" i="31" s="1"/>
  <c r="G708" i="31" s="1"/>
  <c r="F652" i="31"/>
  <c r="F709" i="31" s="1"/>
  <c r="G709" i="31" s="1"/>
  <c r="F653" i="31"/>
  <c r="F710" i="31" s="1"/>
  <c r="G710" i="31" s="1"/>
  <c r="F654" i="31"/>
  <c r="F711" i="31" s="1"/>
  <c r="G711" i="31" s="1"/>
  <c r="F570" i="31"/>
  <c r="F712" i="31" s="1"/>
  <c r="G712" i="31" s="1"/>
  <c r="F30" i="31"/>
  <c r="F43" i="31" s="1"/>
  <c r="F270" i="31"/>
  <c r="F498" i="31" s="1"/>
  <c r="F531" i="31" s="1"/>
  <c r="F658" i="31"/>
  <c r="F716" i="31" s="1"/>
  <c r="G716" i="31" s="1"/>
  <c r="G658" i="31"/>
  <c r="F495" i="31"/>
  <c r="F525" i="31" s="1"/>
  <c r="G607" i="31"/>
  <c r="F485" i="31"/>
  <c r="F513" i="31" s="1"/>
  <c r="F431" i="31"/>
  <c r="F486" i="31" s="1"/>
  <c r="F516" i="31" s="1"/>
  <c r="F563" i="31"/>
  <c r="G563" i="31" s="1"/>
  <c r="F526" i="31"/>
  <c r="G526" i="31" s="1"/>
  <c r="F567" i="31"/>
  <c r="G567" i="31" s="1"/>
  <c r="F527" i="31"/>
  <c r="G527" i="31" s="1"/>
  <c r="F528" i="31"/>
  <c r="F569" i="31" s="1"/>
  <c r="G569" i="31" s="1"/>
  <c r="F532" i="31"/>
  <c r="F574" i="31" s="1"/>
  <c r="G574" i="31" s="1"/>
  <c r="G499" i="31"/>
  <c r="G448" i="31"/>
  <c r="G469" i="31" s="1"/>
  <c r="F469" i="31"/>
  <c r="F109" i="31"/>
  <c r="F442" i="31" s="1"/>
  <c r="F110" i="31"/>
  <c r="F443" i="31" s="1"/>
  <c r="F111" i="31"/>
  <c r="F445" i="31"/>
  <c r="F460" i="31" s="1"/>
  <c r="G460" i="31" s="1"/>
  <c r="F95" i="31"/>
  <c r="F106" i="31" s="1"/>
  <c r="G106" i="31" s="1"/>
  <c r="F96" i="31"/>
  <c r="G96" i="31" s="1"/>
  <c r="F422" i="31"/>
  <c r="G422" i="31" s="1"/>
  <c r="F73" i="31"/>
  <c r="F382" i="31" s="1"/>
  <c r="F8" i="31"/>
  <c r="F171" i="31" s="1"/>
  <c r="F430" i="31" s="1"/>
  <c r="G430" i="31" s="1"/>
  <c r="F432" i="31"/>
  <c r="G432" i="31" s="1"/>
  <c r="F208" i="31"/>
  <c r="F407" i="31" s="1"/>
  <c r="G407" i="31" s="1"/>
  <c r="F209" i="31"/>
  <c r="F408" i="31" s="1"/>
  <c r="F210" i="31"/>
  <c r="F409" i="31" s="1"/>
  <c r="G409" i="31" s="1"/>
  <c r="F207" i="31"/>
  <c r="F410" i="31" s="1"/>
  <c r="G410" i="31" s="1"/>
  <c r="F66" i="31"/>
  <c r="G66" i="31" s="1"/>
  <c r="F68" i="31"/>
  <c r="F378" i="31" s="1"/>
  <c r="G378" i="31" s="1"/>
  <c r="F71" i="31"/>
  <c r="F380" i="31" s="1"/>
  <c r="G380" i="31" s="1"/>
  <c r="F27" i="31"/>
  <c r="F39" i="31" s="1"/>
  <c r="F383" i="31" s="1"/>
  <c r="G383" i="31" s="1"/>
  <c r="F123" i="31"/>
  <c r="F23" i="31"/>
  <c r="F33" i="31" s="1"/>
  <c r="F385" i="31" s="1"/>
  <c r="G385" i="31" s="1"/>
  <c r="F25" i="31"/>
  <c r="F387" i="31" s="1"/>
  <c r="G387" i="31" s="1"/>
  <c r="F26" i="31"/>
  <c r="F388" i="31" s="1"/>
  <c r="G388" i="31" s="1"/>
  <c r="F296" i="31"/>
  <c r="F297" i="31"/>
  <c r="F304" i="31" s="1"/>
  <c r="F397" i="31"/>
  <c r="G397" i="31" s="1"/>
  <c r="F341" i="31"/>
  <c r="F358" i="31" s="1"/>
  <c r="G358" i="31" s="1"/>
  <c r="F342" i="31"/>
  <c r="F359" i="31" s="1"/>
  <c r="G359" i="31" s="1"/>
  <c r="F343" i="31"/>
  <c r="F360" i="31" s="1"/>
  <c r="G360" i="31" s="1"/>
  <c r="F344" i="31"/>
  <c r="G344" i="31" s="1"/>
  <c r="F345" i="31"/>
  <c r="F362" i="31" s="1"/>
  <c r="G362" i="31" s="1"/>
  <c r="F346" i="31"/>
  <c r="F363" i="31" s="1"/>
  <c r="G363" i="31" s="1"/>
  <c r="F347" i="31"/>
  <c r="G347" i="31" s="1"/>
  <c r="F331" i="31"/>
  <c r="F365" i="31" s="1"/>
  <c r="G365" i="31" s="1"/>
  <c r="F332" i="31"/>
  <c r="G332" i="31" s="1"/>
  <c r="G346" i="31"/>
  <c r="F318" i="31"/>
  <c r="F348" i="31" s="1"/>
  <c r="G348" i="31" s="1"/>
  <c r="F319" i="31"/>
  <c r="F349" i="31" s="1"/>
  <c r="G349" i="31" s="1"/>
  <c r="G328" i="31"/>
  <c r="F316" i="31"/>
  <c r="F329" i="31" s="1"/>
  <c r="G329" i="31" s="1"/>
  <c r="F305" i="31"/>
  <c r="G305" i="31" s="1"/>
  <c r="F306" i="31"/>
  <c r="F243" i="31"/>
  <c r="G243" i="31" s="1"/>
  <c r="F244" i="31"/>
  <c r="G244" i="31" s="1"/>
  <c r="G261" i="31" s="1"/>
  <c r="G278" i="31" s="1"/>
  <c r="F245" i="31"/>
  <c r="G245" i="31" s="1"/>
  <c r="G262" i="31" s="1"/>
  <c r="G279" i="31" s="1"/>
  <c r="F246" i="31"/>
  <c r="F263" i="31" s="1"/>
  <c r="F280" i="31" s="1"/>
  <c r="F247" i="31"/>
  <c r="G247" i="31" s="1"/>
  <c r="G264" i="31" s="1"/>
  <c r="G281" i="31" s="1"/>
  <c r="F248" i="31"/>
  <c r="G248" i="31" s="1"/>
  <c r="G265" i="31" s="1"/>
  <c r="G282" i="31" s="1"/>
  <c r="F249" i="31"/>
  <c r="G249" i="31" s="1"/>
  <c r="G266" i="31" s="1"/>
  <c r="G283" i="31" s="1"/>
  <c r="F250" i="31"/>
  <c r="G250" i="31" s="1"/>
  <c r="G267" i="31" s="1"/>
  <c r="G284" i="31" s="1"/>
  <c r="F251" i="31"/>
  <c r="G251" i="31" s="1"/>
  <c r="G268" i="31" s="1"/>
  <c r="G285" i="31" s="1"/>
  <c r="F287" i="31"/>
  <c r="G287" i="31" s="1"/>
  <c r="F253" i="31"/>
  <c r="G253" i="31" s="1"/>
  <c r="F223" i="31"/>
  <c r="G223" i="31" s="1"/>
  <c r="F224" i="31"/>
  <c r="G224" i="31" s="1"/>
  <c r="F225" i="31"/>
  <c r="G225" i="31" s="1"/>
  <c r="F226" i="31"/>
  <c r="G226" i="31" s="1"/>
  <c r="F227" i="31"/>
  <c r="G227" i="31" s="1"/>
  <c r="F228" i="31"/>
  <c r="G228" i="31" s="1"/>
  <c r="F229" i="31"/>
  <c r="G229" i="31" s="1"/>
  <c r="F230" i="31"/>
  <c r="G230" i="31" s="1"/>
  <c r="F231" i="31"/>
  <c r="G231" i="31" s="1"/>
  <c r="F232" i="31"/>
  <c r="G232" i="31" s="1"/>
  <c r="F233" i="31"/>
  <c r="G233" i="31" s="1"/>
  <c r="F234" i="31"/>
  <c r="G234" i="31" s="1"/>
  <c r="F198" i="31"/>
  <c r="G198" i="31" s="1"/>
  <c r="F201" i="31"/>
  <c r="G201" i="31" s="1"/>
  <c r="F205" i="31"/>
  <c r="G205" i="31" s="1"/>
  <c r="F211" i="31"/>
  <c r="G211" i="31" s="1"/>
  <c r="F212" i="31"/>
  <c r="G212" i="31" s="1"/>
  <c r="F180" i="31"/>
  <c r="G180" i="31" s="1"/>
  <c r="F181" i="31"/>
  <c r="G181" i="31" s="1"/>
  <c r="F182" i="31"/>
  <c r="G182" i="31" s="1"/>
  <c r="F183" i="31"/>
  <c r="G183" i="31" s="1"/>
  <c r="F184" i="31"/>
  <c r="G184" i="31" s="1"/>
  <c r="F185" i="31"/>
  <c r="G185" i="31" s="1"/>
  <c r="F186" i="31"/>
  <c r="G186" i="31" s="1"/>
  <c r="F187" i="31"/>
  <c r="G187" i="31" s="1"/>
  <c r="F188" i="31"/>
  <c r="G188" i="31" s="1"/>
  <c r="F166" i="31"/>
  <c r="G166" i="31" s="1"/>
  <c r="F167" i="31"/>
  <c r="G167" i="31" s="1"/>
  <c r="F168" i="31"/>
  <c r="G168" i="31" s="1"/>
  <c r="F5" i="31"/>
  <c r="F169" i="31" s="1"/>
  <c r="G169" i="31" s="1"/>
  <c r="F7" i="31"/>
  <c r="F170" i="31" s="1"/>
  <c r="G170" i="31" s="1"/>
  <c r="F151" i="31"/>
  <c r="G151" i="31" s="1"/>
  <c r="F153" i="31"/>
  <c r="G153" i="31" s="1"/>
  <c r="F154" i="31"/>
  <c r="G154" i="31" s="1"/>
  <c r="F155" i="31"/>
  <c r="G155" i="31" s="1"/>
  <c r="F157" i="31"/>
  <c r="G157" i="31" s="1"/>
  <c r="F136" i="31"/>
  <c r="G136" i="31" s="1"/>
  <c r="F137" i="31"/>
  <c r="G137" i="31" s="1"/>
  <c r="F138" i="31"/>
  <c r="G138" i="31" s="1"/>
  <c r="F139" i="31"/>
  <c r="G139" i="31" s="1"/>
  <c r="F140" i="31"/>
  <c r="G140" i="31" s="1"/>
  <c r="F141" i="31"/>
  <c r="G141" i="31" s="1"/>
  <c r="F124" i="31"/>
  <c r="G124" i="31" s="1"/>
  <c r="F125" i="31"/>
  <c r="G125" i="31" s="1"/>
  <c r="F126" i="31"/>
  <c r="G126" i="31" s="1"/>
  <c r="F84" i="31"/>
  <c r="F93" i="31" s="1"/>
  <c r="F85" i="31"/>
  <c r="F94" i="31" s="1"/>
  <c r="F86" i="31"/>
  <c r="G86" i="31" s="1"/>
  <c r="F87" i="31"/>
  <c r="G87" i="31" s="1"/>
  <c r="F113" i="31"/>
  <c r="G113" i="31" s="1"/>
  <c r="F67" i="31"/>
  <c r="G67" i="31" s="1"/>
  <c r="F69" i="31"/>
  <c r="G69" i="31" s="1"/>
  <c r="F37" i="31"/>
  <c r="F50" i="31" s="1"/>
  <c r="G50" i="31" s="1"/>
  <c r="F38" i="31"/>
  <c r="F51" i="31" s="1"/>
  <c r="G51" i="31" s="1"/>
  <c r="F40" i="31"/>
  <c r="F53" i="31" s="1"/>
  <c r="G53" i="31" s="1"/>
  <c r="F54" i="31"/>
  <c r="G54" i="31" s="1"/>
  <c r="F6" i="31"/>
  <c r="G6" i="31" s="1"/>
  <c r="F10" i="31"/>
  <c r="G10" i="31" s="1"/>
  <c r="G12" i="31"/>
  <c r="F13" i="31"/>
  <c r="G13" i="31" s="1"/>
  <c r="F15" i="31"/>
  <c r="G15" i="31" s="1"/>
  <c r="G514" i="31"/>
  <c r="F377" i="31"/>
  <c r="G377" i="31" s="1"/>
  <c r="G593" i="31" l="1"/>
  <c r="G11" i="31"/>
  <c r="G72" i="31"/>
  <c r="G83" i="31"/>
  <c r="F156" i="31"/>
  <c r="G156" i="31" s="1"/>
  <c r="G302" i="31"/>
  <c r="G389" i="31"/>
  <c r="G71" i="31"/>
  <c r="G210" i="31"/>
  <c r="F92" i="31"/>
  <c r="G92" i="31" s="1"/>
  <c r="G295" i="31"/>
  <c r="G315" i="31"/>
  <c r="G492" i="31"/>
  <c r="G9" i="31"/>
  <c r="G109" i="31"/>
  <c r="F446" i="31"/>
  <c r="G446" i="31" s="1"/>
  <c r="F35" i="31"/>
  <c r="F48" i="31" s="1"/>
  <c r="G48" i="31" s="1"/>
  <c r="F268" i="31"/>
  <c r="F285" i="31" s="1"/>
  <c r="G73" i="31"/>
  <c r="G23" i="31"/>
  <c r="G637" i="31"/>
  <c r="G395" i="31"/>
  <c r="G532" i="31"/>
  <c r="F202" i="31"/>
  <c r="G202" i="31" s="1"/>
  <c r="G317" i="31"/>
  <c r="F265" i="31"/>
  <c r="F282" i="31" s="1"/>
  <c r="G30" i="31"/>
  <c r="F34" i="31"/>
  <c r="F47" i="31" s="1"/>
  <c r="G47" i="31" s="1"/>
  <c r="G135" i="31"/>
  <c r="G142" i="31" s="1"/>
  <c r="G208" i="31"/>
  <c r="F261" i="31"/>
  <c r="F278" i="31" s="1"/>
  <c r="G393" i="31"/>
  <c r="G601" i="31"/>
  <c r="G207" i="31"/>
  <c r="G316" i="31"/>
  <c r="G25" i="31"/>
  <c r="F320" i="31"/>
  <c r="F122" i="31"/>
  <c r="G122" i="31" s="1"/>
  <c r="G551" i="31"/>
  <c r="G342" i="31"/>
  <c r="G8" i="31"/>
  <c r="G171" i="31"/>
  <c r="G172" i="31" s="1"/>
  <c r="G331" i="31"/>
  <c r="F428" i="31"/>
  <c r="F483" i="31" s="1"/>
  <c r="G483" i="31" s="1"/>
  <c r="G330" i="31"/>
  <c r="G493" i="31"/>
  <c r="F252" i="31"/>
  <c r="F254" i="31" s="1"/>
  <c r="F549" i="31"/>
  <c r="F589" i="31" s="1"/>
  <c r="F625" i="31" s="1"/>
  <c r="G625" i="31" s="1"/>
  <c r="F189" i="31"/>
  <c r="G27" i="31"/>
  <c r="G24" i="31"/>
  <c r="G39" i="31"/>
  <c r="G70" i="31"/>
  <c r="G68" i="31"/>
  <c r="G65" i="31"/>
  <c r="G214" i="31"/>
  <c r="F203" i="31"/>
  <c r="G203" i="31" s="1"/>
  <c r="F200" i="31"/>
  <c r="G200" i="31" s="1"/>
  <c r="G270" i="31"/>
  <c r="G487" i="31"/>
  <c r="G627" i="31"/>
  <c r="F482" i="31"/>
  <c r="G482" i="31" s="1"/>
  <c r="G427" i="31"/>
  <c r="F425" i="31"/>
  <c r="G381" i="31"/>
  <c r="F29" i="31"/>
  <c r="F31" i="31" s="1"/>
  <c r="F266" i="31"/>
  <c r="F283" i="31" s="1"/>
  <c r="F262" i="31"/>
  <c r="F279" i="31" s="1"/>
  <c r="G33" i="31"/>
  <c r="F46" i="31"/>
  <c r="G46" i="31" s="1"/>
  <c r="F36" i="31"/>
  <c r="F49" i="31" s="1"/>
  <c r="G49" i="31" s="1"/>
  <c r="G26" i="31"/>
  <c r="G95" i="31"/>
  <c r="G634" i="31"/>
  <c r="G204" i="31"/>
  <c r="F421" i="31"/>
  <c r="G494" i="31"/>
  <c r="F588" i="31"/>
  <c r="G588" i="31" s="1"/>
  <c r="G5" i="31"/>
  <c r="G512" i="31"/>
  <c r="G650" i="31"/>
  <c r="F621" i="31"/>
  <c r="G621" i="31" s="1"/>
  <c r="G585" i="31"/>
  <c r="G523" i="31"/>
  <c r="F562" i="31"/>
  <c r="G38" i="31"/>
  <c r="G209" i="31"/>
  <c r="G550" i="31"/>
  <c r="G647" i="31"/>
  <c r="G626" i="31"/>
  <c r="F685" i="31"/>
  <c r="G685" i="31" s="1"/>
  <c r="F88" i="31"/>
  <c r="F142" i="31"/>
  <c r="F52" i="31"/>
  <c r="F206" i="31" s="1"/>
  <c r="G206" i="31" s="1"/>
  <c r="F107" i="31"/>
  <c r="G491" i="31"/>
  <c r="G652" i="31"/>
  <c r="G590" i="31"/>
  <c r="G442" i="31"/>
  <c r="F457" i="31"/>
  <c r="G457" i="31" s="1"/>
  <c r="F424" i="31"/>
  <c r="G424" i="31" s="1"/>
  <c r="G382" i="31"/>
  <c r="F702" i="31"/>
  <c r="G702" i="31" s="1"/>
  <c r="G343" i="31"/>
  <c r="G110" i="31"/>
  <c r="G495" i="31"/>
  <c r="G485" i="31"/>
  <c r="G653" i="31"/>
  <c r="G618" i="31"/>
  <c r="G528" i="31"/>
  <c r="F423" i="31"/>
  <c r="F479" i="31" s="1"/>
  <c r="G379" i="31"/>
  <c r="F617" i="31"/>
  <c r="G617" i="31" s="1"/>
  <c r="G152" i="31"/>
  <c r="F441" i="31"/>
  <c r="G419" i="31"/>
  <c r="F687" i="31"/>
  <c r="G687" i="31" s="1"/>
  <c r="F235" i="31"/>
  <c r="F267" i="31"/>
  <c r="F284" i="31" s="1"/>
  <c r="G246" i="31"/>
  <c r="G263" i="31" s="1"/>
  <c r="G280" i="31" s="1"/>
  <c r="G341" i="31"/>
  <c r="F364" i="31"/>
  <c r="G364" i="31" s="1"/>
  <c r="F361" i="31"/>
  <c r="G361" i="31" s="1"/>
  <c r="G570" i="31"/>
  <c r="F566" i="31"/>
  <c r="G566" i="31" s="1"/>
  <c r="G396" i="31"/>
  <c r="F14" i="31"/>
  <c r="F16" i="31" s="1"/>
  <c r="F518" i="31"/>
  <c r="F333" i="31"/>
  <c r="G85" i="31"/>
  <c r="F98" i="31"/>
  <c r="F103" i="31"/>
  <c r="F150" i="31" s="1"/>
  <c r="G150" i="31" s="1"/>
  <c r="F264" i="31"/>
  <c r="F281" i="31" s="1"/>
  <c r="F298" i="31"/>
  <c r="G445" i="31"/>
  <c r="F57" i="31"/>
  <c r="G43" i="31"/>
  <c r="F429" i="31"/>
  <c r="G386" i="31"/>
  <c r="G235" i="31"/>
  <c r="G260" i="31"/>
  <c r="G277" i="31" s="1"/>
  <c r="G525" i="31"/>
  <c r="F565" i="31"/>
  <c r="F558" i="31"/>
  <c r="G521" i="31"/>
  <c r="G94" i="31"/>
  <c r="G408" i="31"/>
  <c r="G411" i="31" s="1"/>
  <c r="F411" i="31"/>
  <c r="G620" i="31"/>
  <c r="F675" i="31"/>
  <c r="G675" i="31" s="1"/>
  <c r="F598" i="31"/>
  <c r="G189" i="31"/>
  <c r="G7" i="31"/>
  <c r="G40" i="31"/>
  <c r="F97" i="31"/>
  <c r="F108" i="31" s="1"/>
  <c r="G108" i="31" s="1"/>
  <c r="G296" i="31"/>
  <c r="G431" i="31"/>
  <c r="G524" i="31"/>
  <c r="G545" i="31"/>
  <c r="G584" i="31"/>
  <c r="G651" i="31"/>
  <c r="F619" i="31"/>
  <c r="G619" i="31" s="1"/>
  <c r="F705" i="31"/>
  <c r="G705" i="31" s="1"/>
  <c r="F561" i="31"/>
  <c r="F599" i="31" s="1"/>
  <c r="F554" i="31"/>
  <c r="F688" i="31" s="1"/>
  <c r="G688" i="31" s="1"/>
  <c r="F260" i="31"/>
  <c r="G345" i="31"/>
  <c r="G633" i="31"/>
  <c r="F596" i="31"/>
  <c r="G484" i="31"/>
  <c r="F350" i="31"/>
  <c r="G93" i="31"/>
  <c r="F104" i="31"/>
  <c r="F573" i="31"/>
  <c r="G531" i="31"/>
  <c r="G564" i="31"/>
  <c r="F602" i="31"/>
  <c r="G304" i="31"/>
  <c r="F391" i="31"/>
  <c r="G391" i="31" s="1"/>
  <c r="F553" i="31"/>
  <c r="G553" i="31" s="1"/>
  <c r="G516" i="31"/>
  <c r="F547" i="31"/>
  <c r="G547" i="31" s="1"/>
  <c r="G513" i="31"/>
  <c r="F515" i="31"/>
  <c r="G394" i="31"/>
  <c r="G546" i="31"/>
  <c r="F586" i="31"/>
  <c r="F74" i="31"/>
  <c r="F105" i="31"/>
  <c r="G105" i="31" s="1"/>
  <c r="F366" i="31"/>
  <c r="F303" i="31"/>
  <c r="F458" i="31"/>
  <c r="G443" i="31"/>
  <c r="F568" i="31"/>
  <c r="G568" i="31" s="1"/>
  <c r="F519" i="31"/>
  <c r="G489" i="31"/>
  <c r="F686" i="31"/>
  <c r="G686" i="31" s="1"/>
  <c r="G631" i="31"/>
  <c r="F199" i="31"/>
  <c r="G199" i="31" s="1"/>
  <c r="F375" i="31"/>
  <c r="G37" i="31"/>
  <c r="G84" i="31"/>
  <c r="F172" i="31"/>
  <c r="G123" i="31"/>
  <c r="G127" i="31" s="1"/>
  <c r="F384" i="31"/>
  <c r="G384" i="31" s="1"/>
  <c r="G111" i="31"/>
  <c r="F444" i="31"/>
  <c r="G486" i="31"/>
  <c r="G654" i="31"/>
  <c r="F629" i="31"/>
  <c r="G592" i="31"/>
  <c r="F623" i="31"/>
  <c r="G587" i="31"/>
  <c r="G297" i="31"/>
  <c r="G498" i="31"/>
  <c r="G649" i="31"/>
  <c r="G213" i="31"/>
  <c r="F490" i="31"/>
  <c r="F692" i="31"/>
  <c r="G692" i="31" s="1"/>
  <c r="G636" i="31"/>
  <c r="G426" i="31"/>
  <c r="F481" i="31"/>
  <c r="F510" i="31" l="1"/>
  <c r="G549" i="31"/>
  <c r="G286" i="31"/>
  <c r="G288" i="31" s="1"/>
  <c r="G35" i="31"/>
  <c r="G42" i="31" s="1"/>
  <c r="G44" i="31" s="1"/>
  <c r="F624" i="31"/>
  <c r="G624" i="31" s="1"/>
  <c r="F680" i="31"/>
  <c r="G680" i="31" s="1"/>
  <c r="G158" i="31"/>
  <c r="G428" i="31"/>
  <c r="G34" i="31"/>
  <c r="G589" i="31"/>
  <c r="G74" i="31"/>
  <c r="G320" i="31"/>
  <c r="G36" i="31"/>
  <c r="F127" i="31"/>
  <c r="G333" i="31"/>
  <c r="G29" i="31"/>
  <c r="G31" i="31" s="1"/>
  <c r="F676" i="31"/>
  <c r="G676" i="31" s="1"/>
  <c r="F42" i="31"/>
  <c r="F44" i="31" s="1"/>
  <c r="G14" i="31"/>
  <c r="G16" i="31" s="1"/>
  <c r="F509" i="31"/>
  <c r="G509" i="31" s="1"/>
  <c r="F56" i="31"/>
  <c r="F58" i="31" s="1"/>
  <c r="G350" i="31"/>
  <c r="F666" i="31"/>
  <c r="G666" i="31" s="1"/>
  <c r="G421" i="31"/>
  <c r="F480" i="31"/>
  <c r="G425" i="31"/>
  <c r="F671" i="31"/>
  <c r="G671" i="31" s="1"/>
  <c r="G269" i="31"/>
  <c r="G271" i="31" s="1"/>
  <c r="G561" i="31"/>
  <c r="G252" i="31"/>
  <c r="G254" i="31" s="1"/>
  <c r="G52" i="31"/>
  <c r="G56" i="31" s="1"/>
  <c r="F600" i="31"/>
  <c r="G562" i="31"/>
  <c r="F447" i="31"/>
  <c r="G447" i="31" s="1"/>
  <c r="G107" i="31"/>
  <c r="G423" i="31"/>
  <c r="G103" i="31"/>
  <c r="F158" i="31"/>
  <c r="F197" i="31"/>
  <c r="F215" i="31" s="1"/>
  <c r="G298" i="31"/>
  <c r="G88" i="31"/>
  <c r="F112" i="31"/>
  <c r="G112" i="31" s="1"/>
  <c r="G98" i="31"/>
  <c r="G518" i="31"/>
  <c r="F555" i="31"/>
  <c r="F456" i="31"/>
  <c r="G441" i="31"/>
  <c r="F269" i="31"/>
  <c r="F271" i="31" s="1"/>
  <c r="F277" i="31"/>
  <c r="F286" i="31" s="1"/>
  <c r="F288" i="31" s="1"/>
  <c r="G558" i="31"/>
  <c r="F597" i="31"/>
  <c r="F511" i="31"/>
  <c r="G429" i="31"/>
  <c r="F640" i="31"/>
  <c r="G596" i="31"/>
  <c r="G554" i="31"/>
  <c r="G97" i="31"/>
  <c r="F643" i="31"/>
  <c r="G599" i="31"/>
  <c r="F642" i="31"/>
  <c r="G598" i="31"/>
  <c r="F99" i="31"/>
  <c r="F603" i="31"/>
  <c r="G603" i="31" s="1"/>
  <c r="G565" i="31"/>
  <c r="F75" i="31"/>
  <c r="F76" i="31" s="1"/>
  <c r="G57" i="31"/>
  <c r="G519" i="31"/>
  <c r="F556" i="31"/>
  <c r="G458" i="31"/>
  <c r="G586" i="31"/>
  <c r="F622" i="31"/>
  <c r="F543" i="31"/>
  <c r="G510" i="31"/>
  <c r="F508" i="31"/>
  <c r="G481" i="31"/>
  <c r="F520" i="31"/>
  <c r="G490" i="31"/>
  <c r="G629" i="31"/>
  <c r="F684" i="31"/>
  <c r="G684" i="31" s="1"/>
  <c r="F390" i="31"/>
  <c r="G390" i="31" s="1"/>
  <c r="F307" i="31"/>
  <c r="G303" i="31"/>
  <c r="G307" i="31" s="1"/>
  <c r="F606" i="31"/>
  <c r="G573" i="31"/>
  <c r="G104" i="31"/>
  <c r="G479" i="31"/>
  <c r="F506" i="31"/>
  <c r="G366" i="31"/>
  <c r="G367" i="31" s="1"/>
  <c r="F367" i="31"/>
  <c r="F678" i="31"/>
  <c r="G678" i="31" s="1"/>
  <c r="G623" i="31"/>
  <c r="F459" i="31"/>
  <c r="G459" i="31" s="1"/>
  <c r="G444" i="31"/>
  <c r="G375" i="31"/>
  <c r="F420" i="31"/>
  <c r="F552" i="31"/>
  <c r="G515" i="31"/>
  <c r="G602" i="31"/>
  <c r="F646" i="31"/>
  <c r="F679" i="31" l="1"/>
  <c r="G679" i="31" s="1"/>
  <c r="F542" i="31"/>
  <c r="F114" i="31"/>
  <c r="F449" i="31"/>
  <c r="G480" i="31"/>
  <c r="F507" i="31"/>
  <c r="G197" i="31"/>
  <c r="G215" i="31" s="1"/>
  <c r="G58" i="31"/>
  <c r="G114" i="31"/>
  <c r="F644" i="31"/>
  <c r="G600" i="31"/>
  <c r="G99" i="31"/>
  <c r="G449" i="31"/>
  <c r="G555" i="31"/>
  <c r="F635" i="31"/>
  <c r="F468" i="31"/>
  <c r="G456" i="31"/>
  <c r="G461" i="31" s="1"/>
  <c r="F544" i="31"/>
  <c r="G511" i="31"/>
  <c r="F89" i="31"/>
  <c r="G75" i="31"/>
  <c r="G76" i="31" s="1"/>
  <c r="F698" i="31"/>
  <c r="G698" i="31" s="1"/>
  <c r="G642" i="31"/>
  <c r="F697" i="31"/>
  <c r="G697" i="31" s="1"/>
  <c r="G640" i="31"/>
  <c r="G643" i="31"/>
  <c r="F699" i="31"/>
  <c r="G699" i="31" s="1"/>
  <c r="F641" i="31"/>
  <c r="G597" i="31"/>
  <c r="G508" i="31"/>
  <c r="F541" i="31"/>
  <c r="F583" i="31"/>
  <c r="G543" i="31"/>
  <c r="G646" i="31"/>
  <c r="F703" i="31"/>
  <c r="G703" i="31" s="1"/>
  <c r="F399" i="31"/>
  <c r="F657" i="31"/>
  <c r="G606" i="31"/>
  <c r="F461" i="31"/>
  <c r="F665" i="31"/>
  <c r="G665" i="31" s="1"/>
  <c r="G420" i="31"/>
  <c r="G433" i="31" s="1"/>
  <c r="F433" i="31"/>
  <c r="F557" i="31"/>
  <c r="G520" i="31"/>
  <c r="G552" i="31"/>
  <c r="F591" i="31"/>
  <c r="G591" i="31" s="1"/>
  <c r="F628" i="31"/>
  <c r="G399" i="31"/>
  <c r="G506" i="31"/>
  <c r="F539" i="31"/>
  <c r="F582" i="31"/>
  <c r="G542" i="31"/>
  <c r="F677" i="31"/>
  <c r="G677" i="31" s="1"/>
  <c r="G622" i="31"/>
  <c r="G556" i="31"/>
  <c r="F594" i="31"/>
  <c r="G507" i="31" l="1"/>
  <c r="F540" i="31"/>
  <c r="G644" i="31"/>
  <c r="F700" i="31"/>
  <c r="G700" i="31" s="1"/>
  <c r="F691" i="31"/>
  <c r="G691" i="31" s="1"/>
  <c r="G635" i="31"/>
  <c r="F470" i="31"/>
  <c r="G468" i="31"/>
  <c r="G470" i="31" s="1"/>
  <c r="F478" i="31"/>
  <c r="F672" i="31"/>
  <c r="G672" i="31" s="1"/>
  <c r="G544" i="31"/>
  <c r="F100" i="31"/>
  <c r="F90" i="31"/>
  <c r="G89" i="31"/>
  <c r="G90" i="31" s="1"/>
  <c r="G641" i="31"/>
  <c r="F696" i="31"/>
  <c r="G696" i="31" s="1"/>
  <c r="F581" i="31"/>
  <c r="G541" i="31"/>
  <c r="G539" i="31"/>
  <c r="F664" i="31"/>
  <c r="G664" i="31" s="1"/>
  <c r="F683" i="31"/>
  <c r="G683" i="31" s="1"/>
  <c r="G628" i="31"/>
  <c r="G557" i="31"/>
  <c r="F595" i="31"/>
  <c r="F638" i="31"/>
  <c r="G594" i="31"/>
  <c r="G657" i="31"/>
  <c r="F715" i="31"/>
  <c r="G715" i="31" s="1"/>
  <c r="F615" i="31"/>
  <c r="G582" i="31"/>
  <c r="F616" i="31"/>
  <c r="G583" i="31"/>
  <c r="G540" i="31" l="1"/>
  <c r="F580" i="31"/>
  <c r="F496" i="31"/>
  <c r="F505" i="31"/>
  <c r="G478" i="31"/>
  <c r="G496" i="31" s="1"/>
  <c r="F115" i="31"/>
  <c r="G100" i="31"/>
  <c r="G101" i="31" s="1"/>
  <c r="F101" i="31"/>
  <c r="F670" i="31"/>
  <c r="G670" i="31" s="1"/>
  <c r="G616" i="31"/>
  <c r="F694" i="31"/>
  <c r="G694" i="31" s="1"/>
  <c r="G638" i="31"/>
  <c r="G581" i="31"/>
  <c r="F614" i="31"/>
  <c r="G614" i="31" s="1"/>
  <c r="F668" i="31"/>
  <c r="G668" i="31" s="1"/>
  <c r="F669" i="31"/>
  <c r="G669" i="31" s="1"/>
  <c r="G615" i="31"/>
  <c r="G595" i="31"/>
  <c r="F639" i="31"/>
  <c r="F613" i="31" l="1"/>
  <c r="G580" i="31"/>
  <c r="F529" i="31"/>
  <c r="F538" i="31"/>
  <c r="G505" i="31"/>
  <c r="G529" i="31" s="1"/>
  <c r="F128" i="31"/>
  <c r="G115" i="31"/>
  <c r="G116" i="31" s="1"/>
  <c r="F116" i="31"/>
  <c r="F695" i="31"/>
  <c r="G695" i="31" s="1"/>
  <c r="G639" i="31"/>
  <c r="G613" i="31" l="1"/>
  <c r="F667" i="31"/>
  <c r="G667" i="31" s="1"/>
  <c r="F571" i="31"/>
  <c r="G538" i="31"/>
  <c r="G571" i="31" s="1"/>
  <c r="F579" i="31"/>
  <c r="F143" i="31"/>
  <c r="F129" i="31"/>
  <c r="G128" i="31"/>
  <c r="G129" i="31" s="1"/>
  <c r="F612" i="31" l="1"/>
  <c r="G579" i="31"/>
  <c r="G604" i="31" s="1"/>
  <c r="F604" i="31"/>
  <c r="F159" i="31"/>
  <c r="G143" i="31"/>
  <c r="G144" i="31" s="1"/>
  <c r="F144" i="31"/>
  <c r="F655" i="31" l="1"/>
  <c r="G612" i="31"/>
  <c r="G655" i="31" s="1"/>
  <c r="F663" i="31"/>
  <c r="G159" i="31"/>
  <c r="G160" i="31" s="1"/>
  <c r="F160" i="31"/>
  <c r="F173" i="31"/>
  <c r="G663" i="31" l="1"/>
  <c r="G713" i="31" s="1"/>
  <c r="F713" i="31"/>
  <c r="F174" i="31"/>
  <c r="F190" i="31"/>
  <c r="G173" i="31"/>
  <c r="G174" i="31" s="1"/>
  <c r="F191" i="31" l="1"/>
  <c r="F216" i="31"/>
  <c r="G190" i="31"/>
  <c r="G191" i="31" s="1"/>
  <c r="G216" i="31" l="1"/>
  <c r="G217" i="31" s="1"/>
  <c r="F217" i="31"/>
  <c r="F236" i="31"/>
  <c r="G236" i="31" l="1"/>
  <c r="G237" i="31" s="1"/>
  <c r="F237" i="31"/>
  <c r="F299" i="31"/>
  <c r="G299" i="31" l="1"/>
  <c r="G300" i="31" s="1"/>
  <c r="F300" i="31"/>
  <c r="F308" i="31"/>
  <c r="G308" i="31" l="1"/>
  <c r="G309" i="31" s="1"/>
  <c r="F309" i="31"/>
  <c r="F321" i="31"/>
  <c r="G321" i="31" l="1"/>
  <c r="G322" i="31" s="1"/>
  <c r="F322" i="31"/>
  <c r="F334" i="31"/>
  <c r="F335" i="31" l="1"/>
  <c r="F351" i="31"/>
  <c r="G334" i="31"/>
  <c r="G335" i="31" s="1"/>
  <c r="F352" i="31" l="1"/>
  <c r="G351" i="31"/>
  <c r="G352" i="31" s="1"/>
  <c r="F368" i="31"/>
  <c r="G368" i="31" l="1"/>
  <c r="G369" i="31" s="1"/>
  <c r="F369" i="31"/>
  <c r="F400" i="31"/>
  <c r="F412" i="31" l="1"/>
  <c r="F401" i="31"/>
  <c r="G400" i="31"/>
  <c r="G401" i="31" s="1"/>
  <c r="F434" i="31" l="1"/>
  <c r="F413" i="31"/>
  <c r="G412" i="31"/>
  <c r="G413" i="31" s="1"/>
  <c r="F450" i="31" l="1"/>
  <c r="F435" i="31"/>
  <c r="G434" i="31"/>
  <c r="G435" i="31" s="1"/>
  <c r="G450" i="31" l="1"/>
  <c r="G451" i="31" s="1"/>
  <c r="F451" i="31"/>
  <c r="F462" i="31"/>
  <c r="G462" i="31" l="1"/>
  <c r="G463" i="31" s="1"/>
  <c r="F463" i="31"/>
  <c r="F471" i="31"/>
  <c r="F497" i="31" l="1"/>
  <c r="F472" i="31"/>
  <c r="G471" i="31"/>
  <c r="G472" i="31" s="1"/>
  <c r="G497" i="31" l="1"/>
  <c r="G500" i="31" s="1"/>
  <c r="F500" i="31"/>
  <c r="F530" i="31"/>
  <c r="G530" i="31" l="1"/>
  <c r="G533" i="31" s="1"/>
  <c r="F533" i="31"/>
  <c r="F572" i="31"/>
  <c r="G572" i="31" l="1"/>
  <c r="G575" i="31" s="1"/>
  <c r="F575" i="31"/>
  <c r="F605" i="31"/>
  <c r="F656" i="31" l="1"/>
  <c r="F608" i="31"/>
  <c r="G605" i="31"/>
  <c r="G608" i="31" s="1"/>
  <c r="F714" i="31" l="1"/>
  <c r="F659" i="31"/>
  <c r="G656" i="31"/>
  <c r="G659" i="31" s="1"/>
  <c r="F717" i="31" l="1"/>
  <c r="G714" i="31"/>
  <c r="G717" i="31" s="1"/>
</calcChain>
</file>

<file path=xl/sharedStrings.xml><?xml version="1.0" encoding="utf-8"?>
<sst xmlns="http://schemas.openxmlformats.org/spreadsheetml/2006/main" count="6180" uniqueCount="1184">
  <si>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</si>
  <si>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</si>
  <si>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</si>
  <si>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</si>
  <si>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</si>
  <si>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</si>
  <si>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</si>
  <si>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>Клинический анализ крови с лейкоцитарной формулой* (ОАК)</t>
  </si>
  <si>
    <t>кровь с ЭДТА</t>
  </si>
  <si>
    <t>кол.</t>
  </si>
  <si>
    <t>Подсчет ретикулоцитов*</t>
  </si>
  <si>
    <t>ИММУНОГЕМАТОЛОГИЧЕСКИЕ ИССЛЕДОВАНИЯ</t>
  </si>
  <si>
    <t xml:space="preserve">Группа крови* (Blood group, АВ0) и Резус-принадлежность (Резус-фактор, Rh-factor, Rh) </t>
  </si>
  <si>
    <t>кач.</t>
  </si>
  <si>
    <t>2-3</t>
  </si>
  <si>
    <t>БИОХИМИЧЕСКИЕ ИССЛЕДОВАНИЯ КРОВИ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</si>
  <si>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</si>
  <si>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</si>
  <si>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</si>
  <si>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</si>
  <si>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</si>
  <si>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</si>
  <si>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</si>
  <si>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α-амилаза (диастаза)</t>
  </si>
  <si>
    <t>Панкреатическая амилаза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</si>
  <si>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</si>
  <si>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</si>
  <si>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</si>
  <si>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</si>
  <si>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</si>
  <si>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</si>
  <si>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</si>
  <si>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</si>
  <si>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</si>
  <si>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</si>
  <si>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</si>
  <si>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</si>
  <si>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</si>
  <si>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</si>
  <si>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</si>
  <si>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</si>
  <si>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</si>
  <si>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</si>
  <si>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</si>
  <si>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</si>
  <si>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Na/K/Са ионизированный*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</si>
  <si>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</si>
  <si>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</si>
  <si>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</si>
  <si>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</si>
  <si>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 xml:space="preserve">Латентная железосвязывающая способность сыворотки      </t>
  </si>
  <si>
    <t>Гомоцистеин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</si>
  <si>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</si>
  <si>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</si>
  <si>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</si>
  <si>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</si>
  <si>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</si>
  <si>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</si>
  <si>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моча</t>
  </si>
  <si>
    <t>Глюкоза (сахар)</t>
  </si>
  <si>
    <t>Кальций общий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</si>
  <si>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</si>
  <si>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</si>
  <si>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</si>
  <si>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</si>
  <si>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</si>
  <si>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</si>
  <si>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</si>
  <si>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Мазок на степень чистоты</t>
  </si>
  <si>
    <t>соскоб из влагалища</t>
  </si>
  <si>
    <t>ГОРМОНЫ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</si>
  <si>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</si>
  <si>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</si>
  <si>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</si>
  <si>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</si>
  <si>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</si>
  <si>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</si>
  <si>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</si>
  <si>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</si>
  <si>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</si>
  <si>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</t>
  </si>
  <si>
    <t>3-5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</si>
  <si>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</si>
  <si>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</si>
  <si>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</si>
  <si>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</si>
  <si>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Эстрадиол</t>
  </si>
  <si>
    <t>Прогестерон</t>
  </si>
  <si>
    <t>17-ОН Прогестерон (17-ОП)</t>
  </si>
  <si>
    <t>Тестостерон</t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</si>
  <si>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</si>
  <si>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</si>
  <si>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</si>
  <si>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</si>
  <si>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</si>
  <si>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</si>
  <si>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</si>
  <si>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</si>
  <si>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</si>
  <si>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</si>
  <si>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</si>
  <si>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</si>
  <si>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</si>
  <si>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</si>
  <si>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</si>
  <si>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</si>
  <si>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</si>
  <si>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ДИАГНОСТИКА АУТОИММУНЫХ ЗАБОЛЕВАНИЙ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</si>
  <si>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</si>
  <si>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</si>
  <si>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Антитела к гистонам (Anti Hyston)</t>
  </si>
  <si>
    <t>Антимитохондриальные антитела (AMA-M2)</t>
  </si>
  <si>
    <t>ДИАГНОСТИКА БЕСПЛОДИЯ</t>
  </si>
  <si>
    <t>Антиспермальные антитела в крови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</si>
  <si>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</si>
  <si>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</si>
  <si>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</si>
  <si>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</si>
  <si>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</si>
  <si>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</si>
  <si>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</si>
  <si>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</si>
  <si>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</si>
  <si>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Индекс здоровья простаты (ПСА общий, ПСА свободный, про-ПСА)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</si>
  <si>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</si>
  <si>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</si>
  <si>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</si>
  <si>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</si>
  <si>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</si>
  <si>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</si>
  <si>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</si>
  <si>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</si>
  <si>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</si>
  <si>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</si>
  <si>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</si>
  <si>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</si>
  <si>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</si>
  <si>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</si>
  <si>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</si>
  <si>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</si>
  <si>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</si>
  <si>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ПРЕНАТАЛЬНЫЙ СКРИНИНГ</t>
  </si>
  <si>
    <t xml:space="preserve">Пренатальный скрининг трисомий 1 триместра беременности PRISCA-1 (биохимический скрининг 1 триместра беременности, «двойной тест» 1 триместра) 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</si>
  <si>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</si>
  <si>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</si>
  <si>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Anti-HAV IgM (гепатита А)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</si>
  <si>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</si>
  <si>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</si>
  <si>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</si>
  <si>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</si>
  <si>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</si>
  <si>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</si>
  <si>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</si>
  <si>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</si>
  <si>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СИФИЛИС</t>
  </si>
  <si>
    <t>Сифилис (Суммарные антитела к Treponema pallidum)</t>
  </si>
  <si>
    <t>Микрореакция</t>
  </si>
  <si>
    <t>ЦИТОЛОГИЯ</t>
  </si>
  <si>
    <t>мазки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</si>
  <si>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</si>
  <si>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</si>
  <si>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</si>
  <si>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</si>
  <si>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</si>
  <si>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</si>
  <si>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</si>
  <si>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</si>
  <si>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ПВ-по-МНО</t>
  </si>
  <si>
    <t>цитрат Na</t>
  </si>
  <si>
    <t>СЕРОЛОГИЧЕСКИЕ МАРКЕРЫ ИНФЕКЦИЙ (ИФА)</t>
  </si>
  <si>
    <t xml:space="preserve">Аспергиллёз IgG </t>
  </si>
  <si>
    <t>2</t>
  </si>
  <si>
    <t>Аскаридоз IgG</t>
  </si>
  <si>
    <t>Эхинококкоз IgG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</si>
  <si>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</si>
  <si>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</si>
  <si>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</si>
  <si>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</si>
  <si>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</si>
  <si>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</si>
  <si>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</si>
  <si>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</si>
  <si>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</si>
  <si>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</si>
  <si>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</si>
  <si>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</si>
  <si>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</si>
  <si>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</si>
  <si>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</si>
  <si>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</si>
  <si>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</si>
  <si>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</si>
  <si>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</si>
  <si>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</si>
  <si>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</si>
  <si>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</si>
  <si>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</si>
  <si>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</si>
  <si>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</si>
  <si>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</si>
  <si>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</si>
  <si>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</si>
  <si>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Хламидиоз (Chlamydia trachomatis)</t>
  </si>
  <si>
    <t>соскоб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</si>
  <si>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</si>
  <si>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</si>
  <si>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</si>
  <si>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</si>
  <si>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</si>
  <si>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</si>
  <si>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</si>
  <si>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</si>
  <si>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</si>
  <si>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</si>
  <si>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I,II)</t>
  </si>
  <si>
    <t>Гонорея (Neisseria gonorrhoeae)</t>
  </si>
  <si>
    <t>Флороценоз NCMT (Neisseria gonorrhoeae, Chlamydia trachomatis, Mycoplasma genitalium, Trichomonas vaginalis)</t>
  </si>
  <si>
    <t>мазок</t>
  </si>
  <si>
    <t>Флороценоз-Бактериальный вагиноз (Gardnerella vaginalis, Atopobium vaginae, Lactobacillus spp., Bacteria spp.), количественное определение ДНК</t>
  </si>
  <si>
    <t>Флороценоз-Микоплазмы (Ureaplasma parvum, Ureaplasma urealiticum, Mycoplasma hominis), количественное определение ДНК</t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</si>
  <si>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</si>
  <si>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</si>
  <si>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</si>
  <si>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</si>
  <si>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</si>
  <si>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</si>
  <si>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</si>
  <si>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</si>
  <si>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</si>
  <si>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 xml:space="preserve"> ПЦР в режиме реального времени (COBAS TaqMan® 48)</t>
  </si>
  <si>
    <t>Вирус гепатита C (HCV-RNA, кол.)</t>
  </si>
  <si>
    <t>14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</si>
  <si>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</si>
  <si>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</si>
  <si>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</si>
  <si>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</si>
  <si>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крови</t>
  </si>
  <si>
    <t>кровь</t>
  </si>
  <si>
    <t>Забор мочи  (баночка для мочи)</t>
  </si>
  <si>
    <t>кал</t>
  </si>
  <si>
    <t>Забор соскобов на ПЦР-исследование в процедурных кабинетах</t>
  </si>
  <si>
    <t>Забор мазка на ПЦР, РИФ, микроскопию у мужчин</t>
  </si>
  <si>
    <t>Забор мазка на ПЦР, РИФ, степень чистоты, онкоцитологию у женщин</t>
  </si>
  <si>
    <t>ПРОЧИЕ УСЛУГИ</t>
  </si>
  <si>
    <t>Замена дисконтной карты</t>
  </si>
  <si>
    <t>сыв., смыв с пункционной иглы</t>
  </si>
  <si>
    <t>соскоб, моча у мужчин, детей</t>
  </si>
  <si>
    <t>Семя подсолнечника</t>
  </si>
  <si>
    <t>Табак</t>
  </si>
  <si>
    <t>Разные</t>
  </si>
  <si>
    <t>Ткани</t>
  </si>
  <si>
    <t xml:space="preserve">Амоксициллин </t>
  </si>
  <si>
    <t xml:space="preserve">Пенициллин V </t>
  </si>
  <si>
    <t xml:space="preserve">Пенициллин G </t>
  </si>
  <si>
    <t>Лекарства</t>
  </si>
  <si>
    <t>Гельминты</t>
  </si>
  <si>
    <t>Токсины</t>
  </si>
  <si>
    <t>Грибок Aspergillus terreus</t>
  </si>
  <si>
    <t>Дрожжеподобные грибы Candida albicans</t>
  </si>
  <si>
    <t>Грибковая плесень Cladosporium herbarum</t>
  </si>
  <si>
    <t>Грибковая плесень Penicillium notatum</t>
  </si>
  <si>
    <t>Грибы и плесень</t>
  </si>
  <si>
    <t>Клещ домашней пыли  Blomia tropicalis</t>
  </si>
  <si>
    <t>Клещ домашней пыли Euroglyphus maynei</t>
  </si>
  <si>
    <t>Клещ домашней пыли Dermatophagoides microceras</t>
  </si>
  <si>
    <t>Клещ домашней пыли Dermatophagoides pteronyssinus</t>
  </si>
  <si>
    <t>Пыль</t>
  </si>
  <si>
    <t>Амброзия ложная</t>
  </si>
  <si>
    <t>Сорные травы</t>
  </si>
  <si>
    <t>Деревья</t>
  </si>
  <si>
    <t>Животные</t>
  </si>
  <si>
    <t>Мандарин</t>
  </si>
  <si>
    <t>Малина</t>
  </si>
  <si>
    <t>Банан</t>
  </si>
  <si>
    <t>Перец черный</t>
  </si>
  <si>
    <t>Клейковина (глютен)</t>
  </si>
  <si>
    <t>Мясо индейки</t>
  </si>
  <si>
    <t>Молочная сыворотка</t>
  </si>
  <si>
    <t>Молоко козье</t>
  </si>
  <si>
    <t>Пищевые аллергены</t>
  </si>
  <si>
    <t>Панель аллергенов fx74: треска, сельдь, скумбрия, камбала</t>
  </si>
  <si>
    <t>Панель аллергенов fx21: киви, дыня, банан, персик, ананас</t>
  </si>
  <si>
    <t>Панель аллергенов: пищевые продукты</t>
  </si>
  <si>
    <t>Кошка rFel d 1 IgE;</t>
  </si>
  <si>
    <t xml:space="preserve">Полынь nArt v 3 LTP IgE  </t>
  </si>
  <si>
    <t xml:space="preserve">Полынь nArt v 1 IgE </t>
  </si>
  <si>
    <t xml:space="preserve">Амброзия nAmb a 1 IgE                 </t>
  </si>
  <si>
    <t>Tимофеевка луговая rPhl p 7, rPhl p 12 IgE</t>
  </si>
  <si>
    <t>Tимофеевка луговая rPhl p 1, rPhl p 5b IgE</t>
  </si>
  <si>
    <t>Tимофеевка луговая rPhl p 5b</t>
  </si>
  <si>
    <t>Tимофеевка луговая rPhl p 12 профилин</t>
  </si>
  <si>
    <t>Tимофеевка луговая rPhl p 7</t>
  </si>
  <si>
    <t>Tимофеевка луговая rPhl p 1</t>
  </si>
  <si>
    <t xml:space="preserve">Берёза rBet v 4 </t>
  </si>
  <si>
    <t>Берёза rBet v 2 профилин</t>
  </si>
  <si>
    <t>Берёза rBet v 2, rBet v 4 IgE</t>
  </si>
  <si>
    <t>Берёза rBet v 1 PR-10 IgE</t>
  </si>
  <si>
    <t>Рекомбинантные аллергены</t>
  </si>
  <si>
    <t>Целиакия IgA (Антитела к тканевой трансглутаминазе lgА)</t>
  </si>
  <si>
    <t>Целиакия IgG (Антитела к тканевой трансглутаминазе lgG)</t>
  </si>
  <si>
    <t>Эозинофильный катионный белок (ECP)</t>
  </si>
  <si>
    <t>Триптаза</t>
  </si>
  <si>
    <t>Фадиатоп детский</t>
  </si>
  <si>
    <t>Фадиатоп взрослый</t>
  </si>
  <si>
    <t>да</t>
  </si>
  <si>
    <t>Забор материала у женщин для микробиологического исследования в процедурных кабинетах КДЛ "ОЛИМП" (включая все расходные материалы)</t>
  </si>
  <si>
    <t>Забор материала у мужчин для микробиологического исследования в процедурных кабинетах КДЛ "ОЛИМП" (включая все расходные материалы)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</si>
  <si>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</si>
  <si>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5-7</t>
  </si>
  <si>
    <t>кач/кол</t>
  </si>
  <si>
    <t>мазок с поверхности слизистой</t>
  </si>
  <si>
    <t>Бак.посев на  выявление Ureaplasma spp./M.hominis с определением чувствительности к антибиотикам</t>
  </si>
  <si>
    <t>отделяемое уретры</t>
  </si>
  <si>
    <t>Микроскопическое исследование отделяемого из уретры на гонококковую инфекцию</t>
  </si>
  <si>
    <t>нет</t>
  </si>
  <si>
    <t>7-14</t>
  </si>
  <si>
    <t>Бак посев крови на микрофлору с определением 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</si>
  <si>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</si>
  <si>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мокрота</t>
  </si>
  <si>
    <t>Бак. посев мокроты на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</si>
  <si>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</si>
  <si>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кала на патогенную микрофлору с определением чувствительности к антибиотикам</t>
  </si>
  <si>
    <t>желчь</t>
  </si>
  <si>
    <t>Бак посев желчи на микрофлору с определением чувствительности к антибиотикам</t>
  </si>
  <si>
    <t>сок простаты</t>
  </si>
  <si>
    <t xml:space="preserve">Бак. посев сока простаты на микрофлору с определением чувствительности к антибиотикам </t>
  </si>
  <si>
    <t>сперма</t>
  </si>
  <si>
    <t xml:space="preserve">Бак. посев спермы на микрофлору с определением чувствительности к антибиотикам </t>
  </si>
  <si>
    <t xml:space="preserve">Бак. посев мочи на микрофлору с определением чувствительности к антибиотикам </t>
  </si>
  <si>
    <t>Бак. посев мокроты на кандидоз с определением чувствительности к антигрибковым препаратам</t>
  </si>
  <si>
    <t>отделяемое раны</t>
  </si>
  <si>
    <t>Бак. посев отделяемого с раневой поверхности на кандидоз с определением чувствительности к антигрибковым препаратам</t>
  </si>
  <si>
    <t xml:space="preserve">Бак посев отделяемого из уретры на кандидоз с определением чувствительности к антигрибковым препаратам </t>
  </si>
  <si>
    <t xml:space="preserve">Бак. посев мазка из полости рта на кандидоз с определением чувствительности к антигрибковым препаратам </t>
  </si>
  <si>
    <t>мазок, отделяемое из уха</t>
  </si>
  <si>
    <t>Бак. посев мазка из правого уха на кандидоз с определением чувствительности к антигрибковым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</si>
  <si>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</si>
  <si>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</si>
  <si>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отделяемое вагины</t>
  </si>
  <si>
    <t>Бак посев вагинального содержимого на кандидоз с определением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</si>
  <si>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</si>
  <si>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мазка из зева на грибковую микрофлору на определение чувствительности к противогрибковым препаратам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</si>
  <si>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</si>
  <si>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</si>
  <si>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 xml:space="preserve">Бак. посев секрета левой молочной железы с определением чувствительности к антибиотикам </t>
  </si>
  <si>
    <t>экссудат, транссудат</t>
  </si>
  <si>
    <t xml:space="preserve">Бак. посев биожидкостей (экссудат, транссудат) с определением чувствительности к антибиотикам </t>
  </si>
  <si>
    <t>Бак. посев отделяемого с раневой поверхности с определением чувствительности к антибиотикам</t>
  </si>
  <si>
    <t>мазок с поверхности кожи</t>
  </si>
  <si>
    <t>Бак посев мазка с поверхности кожи на микрофлору  с определением чувствительности к антибиотиками</t>
  </si>
  <si>
    <t>Бак. посев отделяемого из уретры на микрофлору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</si>
  <si>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</si>
  <si>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мазка из правого уха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</si>
  <si>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</si>
  <si>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</si>
  <si>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с конъюнктивы левого глаза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</si>
  <si>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</si>
  <si>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 посев вагинального содержимого на микрофлору с определением чувствительности к антибиотикам</t>
  </si>
  <si>
    <t>синовиальная жидкость</t>
  </si>
  <si>
    <t>Бак посев синовиальной жидкости на микрофлору с определением чувствительности к антибиотикам</t>
  </si>
  <si>
    <t>плевральня жидкость</t>
  </si>
  <si>
    <t>Бак посев плевральной жидкости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</si>
  <si>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</si>
  <si>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</si>
  <si>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</si>
  <si>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</si>
  <si>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Бак. посев мазка из носа на золотистый стафилококк с определением чувствительности к антибиотикам</t>
  </si>
  <si>
    <t>Бак посев мазка из зева на золотистый стафилококк с определением чувствительности к антибиотикам</t>
  </si>
  <si>
    <t>Цена с расходными материалами, тенге</t>
  </si>
  <si>
    <t>Цена без расходных маериалов, тенге</t>
  </si>
  <si>
    <t>Прочие города сети КДЛ "ОЛИМП"</t>
  </si>
  <si>
    <t>Микробиологические исследования на автоматическом анализаторе WalkAway-40 Siemens (Германия)</t>
  </si>
  <si>
    <t>Всего:</t>
  </si>
  <si>
    <t>Итого:</t>
  </si>
  <si>
    <t>Специальная цена по профилю</t>
  </si>
  <si>
    <t>Проблемы лишнего веса</t>
  </si>
  <si>
    <t>Молоко кипяченое</t>
  </si>
  <si>
    <t>Молоко коровье</t>
  </si>
  <si>
    <t>Кофе</t>
  </si>
  <si>
    <t xml:space="preserve">Онкопрофиль женский </t>
  </si>
  <si>
    <t xml:space="preserve">Онкопрофиль мужской </t>
  </si>
  <si>
    <t>Клинический анализ крови с лейкоцитарной формулой (ОАК)</t>
  </si>
  <si>
    <t xml:space="preserve">Женское здоровье </t>
  </si>
  <si>
    <t xml:space="preserve">Мужское здоровье </t>
  </si>
  <si>
    <t>Вариант 2. Полный</t>
  </si>
  <si>
    <t>Вариант 1. Стандартный</t>
  </si>
  <si>
    <t>Обследование щитовидной железы</t>
  </si>
  <si>
    <t>Забор мазка</t>
  </si>
  <si>
    <t xml:space="preserve">Интимный профиль (ПЦР женщины) </t>
  </si>
  <si>
    <t>Хламидиоз IgА</t>
  </si>
  <si>
    <t xml:space="preserve">Интимный профиль (ИФА) </t>
  </si>
  <si>
    <t>Реакция Вассермана</t>
  </si>
  <si>
    <t xml:space="preserve">Группа крови (Blood group, АВ0) и Резус-принадлежность (Резус-фактор, Rh-factor, Rh) </t>
  </si>
  <si>
    <t xml:space="preserve">Предоперационный профиль. </t>
  </si>
  <si>
    <t>Паразитозы</t>
  </si>
  <si>
    <t>Профиль "Остеопороз"</t>
  </si>
  <si>
    <t>Витамин В12</t>
  </si>
  <si>
    <t>Подсчет ретикулоцитов</t>
  </si>
  <si>
    <t>Профиль "Диагностика анемии"</t>
  </si>
  <si>
    <t>Обследование почек</t>
  </si>
  <si>
    <t>Гликированный гемоглобин</t>
  </si>
  <si>
    <t>Диагностика Сахарного Диабета</t>
  </si>
  <si>
    <t>Вариант 3. Расширенный</t>
  </si>
  <si>
    <t>Профиль "Ревматологический"</t>
  </si>
  <si>
    <t>Профиль "Обследование печени"</t>
  </si>
  <si>
    <t>Индекс атерогенности</t>
  </si>
  <si>
    <t>Кардиориск</t>
  </si>
  <si>
    <t>Na/K/Са ионизированный</t>
  </si>
  <si>
    <t>Витамины и микроэлементы</t>
  </si>
  <si>
    <t>ДИАГНОСТИЧЕСКИЕ ПРОФИЛИ</t>
  </si>
  <si>
    <t>Прямая реакция Кумбса</t>
  </si>
  <si>
    <t>кровь с EDTA</t>
  </si>
  <si>
    <t>Непрямая реакция Кумбса</t>
  </si>
  <si>
    <t>Непрямой антиглобулиновый тест</t>
  </si>
  <si>
    <t>ГРУППА КРОВИ</t>
  </si>
  <si>
    <t>Холодовые агглютинины</t>
  </si>
  <si>
    <t>Гаптоглобин</t>
  </si>
  <si>
    <t>Гемопексин</t>
  </si>
  <si>
    <t>Гемоглобинопатии</t>
  </si>
  <si>
    <t>Антитела к комплексу гепарин/тромбоцитарного фактор 4</t>
  </si>
  <si>
    <t>Кислотный альфа-1--гликопротеин</t>
  </si>
  <si>
    <t>Антитела к протромбину</t>
  </si>
  <si>
    <t>Тест гепарин-индуцированной тромбоцитопении (HIT)</t>
  </si>
  <si>
    <t>ГЕМОСТАЗ</t>
  </si>
  <si>
    <t>IL28B - генотип</t>
  </si>
  <si>
    <t>Антитела к сальмонелле Enteritidis</t>
  </si>
  <si>
    <t xml:space="preserve">Парвовирус В19 IgM </t>
  </si>
  <si>
    <t xml:space="preserve">Антитела к трипаносоме cruzi </t>
  </si>
  <si>
    <t>Столбнячный антитоксин</t>
  </si>
  <si>
    <t xml:space="preserve">Эпидемический тиф -IgM </t>
  </si>
  <si>
    <t xml:space="preserve">Эпидемический тиф -IgG </t>
  </si>
  <si>
    <t>Антитела к полиовирусу типа 3</t>
  </si>
  <si>
    <t>Антитела к полиовирусу типа 2</t>
  </si>
  <si>
    <t>Антитела к полиовирусу типа 1</t>
  </si>
  <si>
    <t>Пневмококк -IgG</t>
  </si>
  <si>
    <t xml:space="preserve">Скрининг антител к листериям </t>
  </si>
  <si>
    <t>Антитела к Т-лимфотропному вирус человека   I/II-IgG, иммуноблоттинг</t>
  </si>
  <si>
    <t>Антитела к Т-лимфотропному вирусу человека  I/II-IgG</t>
  </si>
  <si>
    <t>Антитела к гистоплазма  capsulatum-IgM, иммуноблоттинг</t>
  </si>
  <si>
    <t>Антитела к гистоплазма  capsulatum -IgG, иммуноблоттинг</t>
  </si>
  <si>
    <t>Антитела к гепатиту  A, поствакцинальный</t>
  </si>
  <si>
    <t xml:space="preserve">Криптококовый  неоформанс-антиген </t>
  </si>
  <si>
    <t xml:space="preserve">Коксаки-IgM </t>
  </si>
  <si>
    <t xml:space="preserve">Коксаки-IgG </t>
  </si>
  <si>
    <t>Коклюшная палочка-IgG</t>
  </si>
  <si>
    <t>Коклюшная палочка-IgА</t>
  </si>
  <si>
    <t xml:space="preserve">Цинк </t>
  </si>
  <si>
    <t xml:space="preserve">Хром </t>
  </si>
  <si>
    <t xml:space="preserve">Фтор </t>
  </si>
  <si>
    <t>Уран</t>
  </si>
  <si>
    <t>Стронций</t>
  </si>
  <si>
    <t xml:space="preserve">Серебро </t>
  </si>
  <si>
    <t>Сера</t>
  </si>
  <si>
    <t xml:space="preserve">Селен </t>
  </si>
  <si>
    <t>Свинец</t>
  </si>
  <si>
    <t xml:space="preserve">Платина </t>
  </si>
  <si>
    <t xml:space="preserve">Палладий </t>
  </si>
  <si>
    <t xml:space="preserve">Олово </t>
  </si>
  <si>
    <t>Никель</t>
  </si>
  <si>
    <t xml:space="preserve">Молибден </t>
  </si>
  <si>
    <t xml:space="preserve">Медь </t>
  </si>
  <si>
    <t xml:space="preserve">Марганец </t>
  </si>
  <si>
    <t>Литий</t>
  </si>
  <si>
    <t xml:space="preserve">Кремний </t>
  </si>
  <si>
    <t xml:space="preserve">Кобальт </t>
  </si>
  <si>
    <t xml:space="preserve">Кадмий </t>
  </si>
  <si>
    <t xml:space="preserve">Йод </t>
  </si>
  <si>
    <t xml:space="preserve">Золото </t>
  </si>
  <si>
    <t>Ванадий</t>
  </si>
  <si>
    <t>Бериллий</t>
  </si>
  <si>
    <t xml:space="preserve">Барий  </t>
  </si>
  <si>
    <t xml:space="preserve">Ванкомицин </t>
  </si>
  <si>
    <t>Фенитоин</t>
  </si>
  <si>
    <t>Фенобарбитал</t>
  </si>
  <si>
    <t xml:space="preserve">Парацетамол </t>
  </si>
  <si>
    <t>Палиперидон</t>
  </si>
  <si>
    <t>Оксикодон</t>
  </si>
  <si>
    <t>Окскарбазепин</t>
  </si>
  <si>
    <t>Оксазепам (Adumbran)</t>
  </si>
  <si>
    <t>Нортриптилин (антидепрессант)</t>
  </si>
  <si>
    <t>Нитрозепам</t>
  </si>
  <si>
    <t>Натеглинид</t>
  </si>
  <si>
    <t xml:space="preserve">Налоксон </t>
  </si>
  <si>
    <t>Моксифлоксацин</t>
  </si>
  <si>
    <t xml:space="preserve">Морфин  </t>
  </si>
  <si>
    <t>Модафинил</t>
  </si>
  <si>
    <t>Мидазолам</t>
  </si>
  <si>
    <t xml:space="preserve">Метопролол </t>
  </si>
  <si>
    <t>Метилэтилкетон (2-бутанон)</t>
  </si>
  <si>
    <t xml:space="preserve">Кетамин </t>
  </si>
  <si>
    <t>Глимеперид</t>
  </si>
  <si>
    <t>Метаболиты метадона ЭДДП</t>
  </si>
  <si>
    <t>Дез-N-метилсуксимид</t>
  </si>
  <si>
    <t>Кофеин</t>
  </si>
  <si>
    <t>Карбамазепин</t>
  </si>
  <si>
    <t xml:space="preserve">Бупренорфин </t>
  </si>
  <si>
    <t>Бромид</t>
  </si>
  <si>
    <t>Протипендил</t>
  </si>
  <si>
    <t>Феноксиметилпенициллин</t>
  </si>
  <si>
    <t>Опипрамол</t>
  </si>
  <si>
    <t xml:space="preserve">Группа опиатов </t>
  </si>
  <si>
    <t>Омепразол</t>
  </si>
  <si>
    <t>N-ацетилпрокаинамид</t>
  </si>
  <si>
    <t>Метотрексат</t>
  </si>
  <si>
    <t>Липоевая кислота</t>
  </si>
  <si>
    <t>Ламотригин</t>
  </si>
  <si>
    <t>Имипрамин</t>
  </si>
  <si>
    <t>Гидроксихлорохин</t>
  </si>
  <si>
    <t>Гидрохлоротиазид</t>
  </si>
  <si>
    <t>Ганцикловир (Cymeven)</t>
  </si>
  <si>
    <t>Габапентин</t>
  </si>
  <si>
    <t>Скрининг бензодиазепинов</t>
  </si>
  <si>
    <t>Каптоприл</t>
  </si>
  <si>
    <t>Альбендазол-сульфоксид</t>
  </si>
  <si>
    <t>Ингибиторная активность меланомы</t>
  </si>
  <si>
    <t>Андростендион</t>
  </si>
  <si>
    <t>Андростандиол-глюкоронид</t>
  </si>
  <si>
    <t xml:space="preserve">Альфа-2 макроглобулин </t>
  </si>
  <si>
    <t>Тироксин-связывающий глобулин</t>
  </si>
  <si>
    <t>Паратгормон,  интактный (PTHi)</t>
  </si>
  <si>
    <t>Белок-3, связывающий инсулиноподобный фактор роста</t>
  </si>
  <si>
    <t>Гидроксипрогестерон</t>
  </si>
  <si>
    <t>Плацентарный лактоген</t>
  </si>
  <si>
    <t>Эстрон</t>
  </si>
  <si>
    <t>Эстриол</t>
  </si>
  <si>
    <t>Дигидротестостерон  (ДГТ)</t>
  </si>
  <si>
    <t>Дегидроэпиандростерон  (DHEA)</t>
  </si>
  <si>
    <t>CT-Провазопрессин (Копептин)</t>
  </si>
  <si>
    <t>Кортикостероид-связывающий глобулин</t>
  </si>
  <si>
    <t>21- Дезоксикортизол</t>
  </si>
  <si>
    <t>17-OH- прегненолон</t>
  </si>
  <si>
    <t>11- Дезоксикортизол</t>
  </si>
  <si>
    <t>11- Дезоксикортикостерон</t>
  </si>
  <si>
    <t>Антитела к ГАМК1-2</t>
  </si>
  <si>
    <t>Антитела к АМПА -2 рецептору</t>
  </si>
  <si>
    <t>Антитела к АМПА -1 рецептору</t>
  </si>
  <si>
    <t>Антитела к модифицированному цитруллинированному виментину</t>
  </si>
  <si>
    <t xml:space="preserve">Антитела к ингибитору C1 эстеразы </t>
  </si>
  <si>
    <t xml:space="preserve">Антитела к цинк-транспортеру 8 </t>
  </si>
  <si>
    <t xml:space="preserve">Антитела к тирозин-фосфатазе  </t>
  </si>
  <si>
    <t xml:space="preserve">Антитела к тубулину  </t>
  </si>
  <si>
    <t xml:space="preserve">Антитела к базальной мембране канальцев  </t>
  </si>
  <si>
    <t>To антитела</t>
  </si>
  <si>
    <t xml:space="preserve">Антитела к титину -(МГT-30) </t>
  </si>
  <si>
    <t xml:space="preserve">Антитела к треонил-тРНК-синтетазе </t>
  </si>
  <si>
    <t xml:space="preserve">Антитела к синаптотагмину  </t>
  </si>
  <si>
    <t>SOX1-IgG, иммуноблоттинг</t>
  </si>
  <si>
    <t>Антитела к гладкой мышце</t>
  </si>
  <si>
    <t>Антитела к сигнал-распознающей частице (SPR)</t>
  </si>
  <si>
    <t>Антитела к серотонину</t>
  </si>
  <si>
    <t>Антитела к ацинарному  эпителию слюнных желез</t>
  </si>
  <si>
    <t xml:space="preserve">Антитела к ацинарным клеткам слюнных желез </t>
  </si>
  <si>
    <t>Рецепторы к рианодину</t>
  </si>
  <si>
    <t>Антитела к RNP/Sm</t>
  </si>
  <si>
    <t xml:space="preserve">Антитела к РНК-полимеразе I </t>
  </si>
  <si>
    <t xml:space="preserve">Антитела к РНК </t>
  </si>
  <si>
    <t xml:space="preserve">Антитела к рибосомному P–белку </t>
  </si>
  <si>
    <t>Антитела к сетчатке</t>
  </si>
  <si>
    <t>Антитела к ревматоидному  ядерному антигену</t>
  </si>
  <si>
    <t>Антитела к комплексам калиевых каналов</t>
  </si>
  <si>
    <t>Антитела к гипофизу</t>
  </si>
  <si>
    <t>Антитела к ядерному антигену пролиферирующих клеток</t>
  </si>
  <si>
    <t>Антитела к паращитовидной железе</t>
  </si>
  <si>
    <t xml:space="preserve">Перинуклеарные анти-нейтрофильные цитоплазматические антитела </t>
  </si>
  <si>
    <t>Антитела к p450scc- гидроксилазе</t>
  </si>
  <si>
    <t>Антитела к p450c21- гидроксилазе</t>
  </si>
  <si>
    <t>Антитела к р450с17-гидроксилазе</t>
  </si>
  <si>
    <t>Антитела к нуклеосоме</t>
  </si>
  <si>
    <t xml:space="preserve">Антитела к NOR 90 </t>
  </si>
  <si>
    <t>Антитела к миозину</t>
  </si>
  <si>
    <t>Антитела к миелин - олигодендроцитарному гликопротеину</t>
  </si>
  <si>
    <t>Антитела к мускариновому ацетилхолиновому рецептору  M3</t>
  </si>
  <si>
    <t>Мышечноспецифичный рецептор к тирозин киназе a</t>
  </si>
  <si>
    <t>Антитела к меланоцитам</t>
  </si>
  <si>
    <t>Ma1 антитела</t>
  </si>
  <si>
    <t>Ma антитела</t>
  </si>
  <si>
    <t>Антитела к мембране клеток печени</t>
  </si>
  <si>
    <t>1-почечно-печеночные микросомальные антитела  (LKM1)</t>
  </si>
  <si>
    <t xml:space="preserve">Антитела к LGI1 </t>
  </si>
  <si>
    <t>Антитела к лейкоцитам</t>
  </si>
  <si>
    <t>Антитела к кератину</t>
  </si>
  <si>
    <t>Антитела к изолейцин -тРНК-синтетазе</t>
  </si>
  <si>
    <t xml:space="preserve">Антитела к интерферону альфа </t>
  </si>
  <si>
    <t>Антитела к инсулиновому рецептору, IgG, иммуноблоттинг</t>
  </si>
  <si>
    <t>Антитела к инсулиновому рецептору, IgA, иммуноблоттинг</t>
  </si>
  <si>
    <t>Антинуклеарные антитела. IgM</t>
  </si>
  <si>
    <t>Антинуклеарные антитела, IgA</t>
  </si>
  <si>
    <t>Антитела к сердечной мышце</t>
  </si>
  <si>
    <t>Антитела к глицил-тРНК-синтетазе</t>
  </si>
  <si>
    <t>Антитела к рецепторам глицина</t>
  </si>
  <si>
    <t>Антитела к эпидермальной базальной мембране</t>
  </si>
  <si>
    <t>Антитела к эндотелиальной клетке</t>
  </si>
  <si>
    <t>Антитела к эластину</t>
  </si>
  <si>
    <t>Антитела к десмоплакину -I/II</t>
  </si>
  <si>
    <t>Антитела к десмоглеину -3</t>
  </si>
  <si>
    <t>Антитела к десмоглеину -1</t>
  </si>
  <si>
    <t>Дезамидированный глиадина пептид -IgG</t>
  </si>
  <si>
    <t>Дезамидированный глиадина пептид -IgА</t>
  </si>
  <si>
    <t>Антитела к гену коллагена VII IgA/G/M</t>
  </si>
  <si>
    <t>Антитела к хроматину</t>
  </si>
  <si>
    <t>Антитела к центромере</t>
  </si>
  <si>
    <t>Антитела к CASPR2</t>
  </si>
  <si>
    <t>Антитела к кальций чувствительным рецепторам</t>
  </si>
  <si>
    <t>Антитела к кальциевому каналу (тип PQ)</t>
  </si>
  <si>
    <t>Антитела к кальциевому каналу (тип N)</t>
  </si>
  <si>
    <t>Антитела к желчным путям</t>
  </si>
  <si>
    <t>Антитела к рецепторам асиалогликопротеина</t>
  </si>
  <si>
    <t>Скрининг антимитохондриальных антител</t>
  </si>
  <si>
    <t xml:space="preserve">Антитела к антинейрональному нуклеарному антителу -III </t>
  </si>
  <si>
    <t xml:space="preserve">Антитела к амфифизину </t>
  </si>
  <si>
    <t xml:space="preserve">Антитела к AMPA-рецептору (GluR3) </t>
  </si>
  <si>
    <t>Антимитохондриальные антитела подтипа М9 антитела</t>
  </si>
  <si>
    <t>Антимитохондриальные антитела подтипа М4 антитела</t>
  </si>
  <si>
    <t>Антимитохондриальные антитела подтипа М1 антитела</t>
  </si>
  <si>
    <t>Антитела к альвеолярной базальной мембране</t>
  </si>
  <si>
    <t>Антитела к аланил-тРНК-синтетазе</t>
  </si>
  <si>
    <t xml:space="preserve">Антитела к коре надпочечников  </t>
  </si>
  <si>
    <t>Антитела к актину</t>
  </si>
  <si>
    <t>Антитела к рецептору P1A2R</t>
  </si>
  <si>
    <t xml:space="preserve">Антитела к нейрональным антигенам </t>
  </si>
  <si>
    <t>Антитела к нейрональным антигенам (расширенный)</t>
  </si>
  <si>
    <t>Антитела к скелетной мускулатуре, иммуноблоттинг</t>
  </si>
  <si>
    <t xml:space="preserve">Аутоантитела к клеткам печени </t>
  </si>
  <si>
    <t>Антитела к стероид-продуцирующим клеткам яичника</t>
  </si>
  <si>
    <t>Антитела к рибосомам</t>
  </si>
  <si>
    <t>Антитела к клеткам околоушной слюнной железы</t>
  </si>
  <si>
    <t>Антитела к миолемму</t>
  </si>
  <si>
    <t>Антитела к веретену деления</t>
  </si>
  <si>
    <t>Антитела к эпителию толстого кишечника</t>
  </si>
  <si>
    <t>Антитела к интрацеллюлярной субстанции эпидермиса</t>
  </si>
  <si>
    <t>Антитела к эпителию желчных путей</t>
  </si>
  <si>
    <t>Антитела к фибрилларину</t>
  </si>
  <si>
    <t>Антитела к экзокринным клеткам поджелудочной железы</t>
  </si>
  <si>
    <t>Антитела к щеточной каемке проксимальных канальцев почек</t>
  </si>
  <si>
    <t>Антитела к белку BP 230</t>
  </si>
  <si>
    <t>Антитела к белку BP 180</t>
  </si>
  <si>
    <t>Антитела к ретикулину</t>
  </si>
  <si>
    <t>Антитела к базальной мембране почечных канальцев</t>
  </si>
  <si>
    <t>Антитела к клеткам Пуркинье</t>
  </si>
  <si>
    <t>Ретинол-связывающий белок</t>
  </si>
  <si>
    <t>Витамин Е (альфа-токоферол)</t>
  </si>
  <si>
    <t>Витамин  K</t>
  </si>
  <si>
    <t>Витамин  D3 (1.25-OH)</t>
  </si>
  <si>
    <t>Витамин  В12 активный (холотранскобаламин)</t>
  </si>
  <si>
    <t>Витамин  B5</t>
  </si>
  <si>
    <t>Витамин  B3</t>
  </si>
  <si>
    <t>Провитамин А (бета-каротин)</t>
  </si>
  <si>
    <t>Моноклональные парапротеины легкой цепи-лямбда IgM</t>
  </si>
  <si>
    <t>Моноклональные парапротеины легкой цепи-каппа  IgM</t>
  </si>
  <si>
    <t xml:space="preserve">Моноклональные парапротеины легкой цепи-лямбда IgG </t>
  </si>
  <si>
    <t>Моноклональные парапротеины легкой цепи-каппа  IgG</t>
  </si>
  <si>
    <t>Моноклональные парапротеины легкой цепи-лямбда IgA</t>
  </si>
  <si>
    <t>Моноклональные парапротеины легкой цепи-каппа IgA</t>
  </si>
  <si>
    <t>T - хелперы (CD4 +)</t>
  </si>
  <si>
    <t>Растворимые рецепторы к интерлейкину-2</t>
  </si>
  <si>
    <t>Лямбда-цепи в сыворотке</t>
  </si>
  <si>
    <t>Каппа-цепи в сыворотке</t>
  </si>
  <si>
    <t xml:space="preserve">Подклассы IgG </t>
  </si>
  <si>
    <t>Подклассы IgA</t>
  </si>
  <si>
    <t>С3-нефритогенный фактор</t>
  </si>
  <si>
    <t>C9  Комплемент</t>
  </si>
  <si>
    <t>C8  Комплемент</t>
  </si>
  <si>
    <t>C7  Комплемент</t>
  </si>
  <si>
    <t>C6  Комплемент</t>
  </si>
  <si>
    <t>C5  Комплемент</t>
  </si>
  <si>
    <t>C2  Комплемент</t>
  </si>
  <si>
    <t>Тест связывания С1q субкомпонента комплемента</t>
  </si>
  <si>
    <t>Обмен липидов сиаловой кислоты</t>
  </si>
  <si>
    <t>Очень длинноцепочечные жирные кислоты  (VLCFA)</t>
  </si>
  <si>
    <t>Стеариновая кислота</t>
  </si>
  <si>
    <t>Пристановая кислота</t>
  </si>
  <si>
    <t>Пальмитиновая кислота</t>
  </si>
  <si>
    <t xml:space="preserve">Омега-7/9  полиненасыщенные жирные кислоты </t>
  </si>
  <si>
    <t>Омега-6 полиненасыщенные жирные кислоты</t>
  </si>
  <si>
    <t>Омега-3 полиненасыщенные жирные кислоты</t>
  </si>
  <si>
    <t>Липопротеин  X</t>
  </si>
  <si>
    <t>Липопротеин-ассоциированная фосфолипаза А2</t>
  </si>
  <si>
    <t>Липопротеин (а) , Lpa</t>
  </si>
  <si>
    <t>Электрофорез липидов (HDL,VLDL,LDL, Lp-Cholesterin, Chylomikronen)</t>
  </si>
  <si>
    <t>Линолевая кислота</t>
  </si>
  <si>
    <t>Ингибин  A</t>
  </si>
  <si>
    <t>Гамма-линоленовая кислота</t>
  </si>
  <si>
    <t>Бета-гидроксимасляная кислота</t>
  </si>
  <si>
    <t xml:space="preserve">Арилсульфатаза  A </t>
  </si>
  <si>
    <t>Аполипопротеин  E</t>
  </si>
  <si>
    <t>Аполипопротеин  A2</t>
  </si>
  <si>
    <t>Альфа-линоленовая кислота</t>
  </si>
  <si>
    <t>ДИАГНОСТИКА МЕТАБОЛИЗМА</t>
  </si>
  <si>
    <t>Лейцинаминопептидаза</t>
  </si>
  <si>
    <t>Остаза (костная фосфотаза)</t>
  </si>
  <si>
    <t>Фруктозамин</t>
  </si>
  <si>
    <t>Трансферин с недостатком углеводов</t>
  </si>
  <si>
    <t>C1-ингибитор, функциональная активность</t>
  </si>
  <si>
    <t>Атипичная холинэстераза</t>
  </si>
  <si>
    <t>Антистрептодорназа В</t>
  </si>
  <si>
    <t>Антистафилолизин</t>
  </si>
  <si>
    <t>Антигиалуронидаза</t>
  </si>
  <si>
    <t>Тартрат–резистентная кислая фосфатаза</t>
  </si>
  <si>
    <t xml:space="preserve">Саркозин </t>
  </si>
  <si>
    <t>Растворимые рецепторы трансферрина</t>
  </si>
  <si>
    <t>Плацентарная щелочная фосфатаза (PLAP)</t>
  </si>
  <si>
    <t xml:space="preserve">Пентахлорфенол </t>
  </si>
  <si>
    <t>Олигомерный матриксный белок хряща (ОМБХ)</t>
  </si>
  <si>
    <t>Малоновый диальдегид</t>
  </si>
  <si>
    <t>Липополисахарид-связывающий белок (ЛСБ)</t>
  </si>
  <si>
    <t xml:space="preserve">Лизоцим </t>
  </si>
  <si>
    <t>Лектин, связывающий маннозу (ЛСМ)</t>
  </si>
  <si>
    <t>Карбокситерминальный телопептид I типа (ICTP)</t>
  </si>
  <si>
    <t>Диаминоксидаза, определение концентрации (DAO)</t>
  </si>
  <si>
    <t>Диаминоксидаза, определение активности (DAO)</t>
  </si>
  <si>
    <t xml:space="preserve">Белок ингибитора C1 эстеразы </t>
  </si>
  <si>
    <t>α-гидроксибутиратдегидрогеназа</t>
  </si>
  <si>
    <t>Альфа-1-антитрипсин -фенотипирование</t>
  </si>
  <si>
    <t>Проколлаген-III-пептид (С-III)</t>
  </si>
  <si>
    <t>N-концевой пропептид проколлагена I (P1NP)</t>
  </si>
  <si>
    <t>N-телопептид (NTx)</t>
  </si>
  <si>
    <t>Коагулограмма (Гемостаз)</t>
  </si>
  <si>
    <t>1</t>
  </si>
  <si>
    <t>Цитрат NA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</si>
  <si>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</si>
  <si>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</si>
  <si>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</si>
  <si>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</si>
  <si>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 xml:space="preserve">Определение волчаночного антикоагулянта (LA1/LA2) в плазме крови  на анализаторе </t>
  </si>
  <si>
    <t>Определение количественного D - димер в плазме крови на анализаторе</t>
  </si>
  <si>
    <t>14-30</t>
  </si>
  <si>
    <t>АЛТ, макро</t>
  </si>
  <si>
    <t>Амилаза, макро</t>
  </si>
  <si>
    <t>Ангиотензин конвертирующий фермент (ACE)</t>
  </si>
  <si>
    <t xml:space="preserve">ЛДГ изоэнзимы </t>
  </si>
  <si>
    <t>Альфа-галактозидаза</t>
  </si>
  <si>
    <t>Врожденные нарушения гликозилирования, CDG синдром </t>
  </si>
  <si>
    <t>Липопротеины (профиль)</t>
  </si>
  <si>
    <t>Олеиновая кислота</t>
  </si>
  <si>
    <t>Омега жирные кислоты (Omega 3/6/7/9 )</t>
  </si>
  <si>
    <t>IgD в сыворотке</t>
  </si>
  <si>
    <t>CV-2 антитела, иммунноблотинг</t>
  </si>
  <si>
    <t>Ma 2 антитела</t>
  </si>
  <si>
    <t>PM/Scl p100 (полимиозит/склеродермия)</t>
  </si>
  <si>
    <t>PM/Scl p75 (полимиозит/склеродермия)</t>
  </si>
  <si>
    <t xml:space="preserve">Антитела  к миелин-ассоциированному гликопротеину, IgA </t>
  </si>
  <si>
    <t>Антитела к CRMP5</t>
  </si>
  <si>
    <t xml:space="preserve">Антитела к NMDA-рецептору,  IgA </t>
  </si>
  <si>
    <t xml:space="preserve">Антитела к NMDA-рецептору, IgM  </t>
  </si>
  <si>
    <t xml:space="preserve">Антитела к NMDA-рецептору,IgG  </t>
  </si>
  <si>
    <t xml:space="preserve">Антитела к SM (B/B/D) </t>
  </si>
  <si>
    <t xml:space="preserve">Антитела к U1-рибонуклеопротеидам (RNPs) /SM </t>
  </si>
  <si>
    <t>Антитела к антигену Hu D</t>
  </si>
  <si>
    <t>Антитела к антигену Hu D, иммуноблоттинг</t>
  </si>
  <si>
    <t>Антитела к антигену Ri</t>
  </si>
  <si>
    <t>Антитела к антигену Ri, иммуноблоттинг</t>
  </si>
  <si>
    <t>Антитела к бокаловидной клетке, IgG</t>
  </si>
  <si>
    <t>Антитела к бокаловидной клетке, IgА</t>
  </si>
  <si>
    <t>Антитела к бокаловидной клетке,IgG/Ig A,  комбинированный тест</t>
  </si>
  <si>
    <t>Антитела к ГАМК B рецептору (GABABR)</t>
  </si>
  <si>
    <t>Антитела к ганглиозидам, основной профиль</t>
  </si>
  <si>
    <t>Антитела к ганглиозидам, расширенный профиль</t>
  </si>
  <si>
    <t>Антитела к интерферону бета</t>
  </si>
  <si>
    <t>Антитела к кардиолипину, IgG/M/A (скрининг)</t>
  </si>
  <si>
    <t xml:space="preserve">Антитела к клеткам ацинуса поджелудочной железы,  IgG   </t>
  </si>
  <si>
    <t xml:space="preserve">Антитела к клеткам ацинуса поджелудочной железы, IgA  </t>
  </si>
  <si>
    <t xml:space="preserve">Антитела к ламинину 5, IgG  </t>
  </si>
  <si>
    <t xml:space="preserve">Антитела к ламинину 5, IgА </t>
  </si>
  <si>
    <t>Антитела к мембране нейтрофилов, IgG</t>
  </si>
  <si>
    <t xml:space="preserve">Антитела к мембране нейтрофилов, IgM  </t>
  </si>
  <si>
    <t>Антитела к миелин  1  ганглиозиду, IgМ</t>
  </si>
  <si>
    <t xml:space="preserve">Антитела к миелин  2  ганглиозиду,  IgG </t>
  </si>
  <si>
    <t>Антитела к миелин  2  ганглиозиду, IgМ</t>
  </si>
  <si>
    <t>Антитела к миелин  3  ганглиозиду, IgМ</t>
  </si>
  <si>
    <t>Антитела к миелин  3 ганглиозиду,  IgG</t>
  </si>
  <si>
    <t>Антитела к миелин 1 ганглиозиду, IgG</t>
  </si>
  <si>
    <t>Антитела к миелин-ассоциированному гликопротеину,  IgM</t>
  </si>
  <si>
    <t>Антитела к миелин-ассоциированному гликопротеину, IgG</t>
  </si>
  <si>
    <t xml:space="preserve">Антитела к моноцитам,  IgG </t>
  </si>
  <si>
    <t>Антитела к основному миелиновому белку (MBP)</t>
  </si>
  <si>
    <t>Антитела к островковым клеткам поджелудочной железы (инсулоциту, островкам Лангерганса)</t>
  </si>
  <si>
    <t>Антитела к растворимому антигену печени (anti -SLA)</t>
  </si>
  <si>
    <t xml:space="preserve">Антитела к ревматоидному фактору, IgA </t>
  </si>
  <si>
    <t xml:space="preserve">Антитела к ревматоидному фактору, IgG </t>
  </si>
  <si>
    <t xml:space="preserve">Антитела к ревматоидному фактору, IgM </t>
  </si>
  <si>
    <t xml:space="preserve">Антитела к рецепторам ацетилхолина </t>
  </si>
  <si>
    <t xml:space="preserve">Антитела к рецептору фосфолипазы-А2, IgG </t>
  </si>
  <si>
    <t>Антитела к сарколемме</t>
  </si>
  <si>
    <t xml:space="preserve">Антитела к семенникам, IgA/G/M </t>
  </si>
  <si>
    <t xml:space="preserve">Антитела к слезной железе, IgG </t>
  </si>
  <si>
    <t xml:space="preserve">Антитела к тимусу,  IgA </t>
  </si>
  <si>
    <t xml:space="preserve">Антитела к тимусу, IgG </t>
  </si>
  <si>
    <t xml:space="preserve">Антитела к тимусу, IgM </t>
  </si>
  <si>
    <t>Антитела к тощей кишке,  IgA</t>
  </si>
  <si>
    <t xml:space="preserve">Антитела к тощей кишке, IgG  </t>
  </si>
  <si>
    <t xml:space="preserve">антитела к трисиало 1b ганглиозиду, IgG </t>
  </si>
  <si>
    <t xml:space="preserve">Антитела к трисиало 1b ганглиозиду, IgM </t>
  </si>
  <si>
    <t xml:space="preserve">антитела к трисиало 1а ганглиозиду, IgG </t>
  </si>
  <si>
    <t xml:space="preserve">Антитела к трисиало 1а ганглиозиду, IgM </t>
  </si>
  <si>
    <t>Антитела к фосфатидилглицерину, IgG</t>
  </si>
  <si>
    <t>Антитела к фосфатидилглицерину, IgM</t>
  </si>
  <si>
    <t>Антитела к фосфатидилинозитолу, IgG</t>
  </si>
  <si>
    <t>Антитела к фосфатидилинозитолу, IgM</t>
  </si>
  <si>
    <t xml:space="preserve">Антитела к фосфатидилсерину, IgA </t>
  </si>
  <si>
    <t xml:space="preserve">Антитела к фосфатидилсерину, IgM </t>
  </si>
  <si>
    <t>Антитела к фосфатидилэтаноламину, IgG</t>
  </si>
  <si>
    <t>Антитела к фосфатидилэтаноламину, IgM</t>
  </si>
  <si>
    <t xml:space="preserve">Скрининг миозит специфических антител </t>
  </si>
  <si>
    <t>Суммарные антитела к мембране нейтрофилов</t>
  </si>
  <si>
    <t xml:space="preserve">Эндомизиальные антитела, IgA </t>
  </si>
  <si>
    <t>Эндомизиальные антитела, IgG</t>
  </si>
  <si>
    <t xml:space="preserve">Антитела к серотонину, IgG </t>
  </si>
  <si>
    <t xml:space="preserve">Антитела к серотонину, IgM </t>
  </si>
  <si>
    <t>C-erb B2/c-neu (рак молочной железы)</t>
  </si>
  <si>
    <t>Бета-2 - микроглобулин, BMG (онкогематология)</t>
  </si>
  <si>
    <t>Онкоген HER-2 neu (рак молочной железы, желудка)</t>
  </si>
  <si>
    <t>Опухолевый маркер CA 242 (поджелудочная железа, колоректальный рак)</t>
  </si>
  <si>
    <t>Опухолевый маркер CA 50 (гастроинтестинальные опухоли)</t>
  </si>
  <si>
    <t>Прогастрин-высвобождающий пептид (мелкоклеточный рак легких)</t>
  </si>
  <si>
    <t>р53 аутоантитела (гепатоцеллюлярная карцинома)</t>
  </si>
  <si>
    <t>Тимидинкиназа, ТК (гемобластозы, лимфомы)</t>
  </si>
  <si>
    <t>Тканевой полипептидный антиген (TPA,  карцинома мочевого пузыря)</t>
  </si>
  <si>
    <t>Тканевой полипептидный специфический антиген (TPS) (карцинома мочевого пузыря)</t>
  </si>
  <si>
    <t>Фосфофенокс-изомераза (PHI, гастроинтестинальные опухоли, почки, молочная железа)</t>
  </si>
  <si>
    <t>Карбамазепин эпоксид</t>
  </si>
  <si>
    <t>Оксикодон иммунноблоттинг</t>
  </si>
  <si>
    <t>Campylobacter  jejuni, IgA</t>
  </si>
  <si>
    <t>Campylobacter  jejuni, IgG</t>
  </si>
  <si>
    <t>Rickettsia conori/rickettsii, IgG</t>
  </si>
  <si>
    <t xml:space="preserve">Rickettsia conori/rickettsii, IgM </t>
  </si>
  <si>
    <t>Антитела к боррелии, IgG</t>
  </si>
  <si>
    <t>Антитела к боррелии, IgМ</t>
  </si>
  <si>
    <t>Антитела к вирусу опоясывающего лишая, IgM</t>
  </si>
  <si>
    <t>Антитела к лимфоцитарному менингиту, IgG</t>
  </si>
  <si>
    <t>Антитела к лимфоцитарному менингиту, IgМ</t>
  </si>
  <si>
    <t xml:space="preserve">Антитела к лихорадке Цуцугамуши </t>
  </si>
  <si>
    <t>Антитела к менингококку, IgG</t>
  </si>
  <si>
    <t xml:space="preserve">Антитела к трипаносоме бруцей, IgG </t>
  </si>
  <si>
    <t>Гепатит Delta (анти-Del, IgG/IgM)</t>
  </si>
  <si>
    <t>Гепатит E, IgG</t>
  </si>
  <si>
    <t>Гепатит E, IgG, иммуноблоттинг</t>
  </si>
  <si>
    <t>Гепатит E, IgM</t>
  </si>
  <si>
    <t>Гепатит E, IgM, иммуноблоттинг</t>
  </si>
  <si>
    <t>Гепатит В антиген (HBsAg)</t>
  </si>
  <si>
    <t xml:space="preserve">Клещевой вирусный энцефалит, IgG </t>
  </si>
  <si>
    <t xml:space="preserve">Клещевой вирусный энцефалит, IgM </t>
  </si>
  <si>
    <t xml:space="preserve">Оболочечный антиген вируса гепатита B (HBe-Ag) </t>
  </si>
  <si>
    <t xml:space="preserve">Респираторный синцитиальный вирус, IgA </t>
  </si>
  <si>
    <t xml:space="preserve">Респираторный синцитиальный вирус, IgG </t>
  </si>
  <si>
    <t>Стронгилоидоз, IgG</t>
  </si>
  <si>
    <t xml:space="preserve">Протромбин, IgG </t>
  </si>
  <si>
    <t>Протромбин, IgM</t>
  </si>
  <si>
    <t>Дифференцирование иррегулярных антител групп крови</t>
  </si>
  <si>
    <t>Определение иррегулярных антител групп крови</t>
  </si>
  <si>
    <t>Профиль Спортивный</t>
  </si>
  <si>
    <t>Бруцеллез IgM</t>
  </si>
  <si>
    <t>Определение антител к HBeAg вируса гепатита В в сыворотке крови ИФА-методом (anti-HBeAg-IgG)</t>
  </si>
  <si>
    <t>сыв</t>
  </si>
  <si>
    <t>Определение суммарных антител к HBsAg вируса гепатита B в сыворотке крови ИФА-методом (anti-HBsAg total)</t>
  </si>
  <si>
    <t>Количественное определение HBsAg вируса гепатита B в сыворотке крови ИФА-методом (HBsAg, quantitative)</t>
  </si>
  <si>
    <t>Определение HBeAg вируса гепатита B в сыворотке крови ИФА-методом (HBeAg)</t>
  </si>
  <si>
    <t xml:space="preserve">Интимный профиль (ПЦР мужчины, соскоб) </t>
  </si>
  <si>
    <t xml:space="preserve">Интимный профиль (ПЦР мужчины, моча) </t>
  </si>
  <si>
    <t>Латентная железосвязывающая способность сыворотки</t>
  </si>
  <si>
    <t>Панель для определения иммунного статуса (6 пар) в крови методом проточной цитофлуориметрии</t>
  </si>
  <si>
    <t>3-7</t>
  </si>
  <si>
    <t>ПРОФИЛЬ «ПОЛНАЯ ИММУНОГРАММА»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</si>
  <si>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</si>
  <si>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</si>
  <si>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</si>
  <si>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</si>
  <si>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</si>
  <si>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</si>
  <si>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>Исследование крови методом ИФА на АТ к ВИЧ 1,2</t>
  </si>
  <si>
    <t>Определение белка в моче</t>
  </si>
  <si>
    <t>Определение генотипа вируса гепатита C методом ПЦР (1а, 1b, 2, 3а, 4, 5а и 6)</t>
  </si>
  <si>
    <t xml:space="preserve">Генотипирование вируса  гепатита  B (A, B, C и D) </t>
  </si>
  <si>
    <t>Обнаружение вируса краснухи в биологическом материале методом ПЦР</t>
  </si>
  <si>
    <t>кровь с ЭДТА/соскоб из зева</t>
  </si>
  <si>
    <t>Пакеты исследований</t>
  </si>
  <si>
    <t>Обнаружение Helicobacter pylori в биологическом материале методом ПЦР</t>
  </si>
  <si>
    <t>мазок с поверхности гастроскопа</t>
  </si>
  <si>
    <t>Профиль TORCH: токсоплазма, цитомегаловирус, вирус краснухи, герпес</t>
  </si>
  <si>
    <t>Определение антигена плоскоклеточной карциномы (SCCA) в сыворотке крови методом электрохемилюминисценции</t>
  </si>
  <si>
    <t>Микроскопическое исследование мазка</t>
  </si>
  <si>
    <t>Лямблиоз IgА</t>
  </si>
  <si>
    <t>Определение суммарных антител к Helicobacter pylori (HP) в сыворотке крови ИФА-методом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</si>
  <si>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</si>
  <si>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</si>
  <si>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</si>
  <si>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</si>
  <si>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</si>
  <si>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</si>
  <si>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3-6</t>
  </si>
  <si>
    <t xml:space="preserve">Профиль: Подготовка к беременности. Мужчины. Базовый. </t>
  </si>
  <si>
    <t>ИТОГО:</t>
  </si>
  <si>
    <t>ВСЕГО:</t>
  </si>
  <si>
    <t xml:space="preserve">Профиль: Подготовка к беременности. Мужчины. Полный.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</si>
  <si>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</si>
  <si>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</si>
  <si>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Профиль: Подготовка к беременности. Женщины. Полный. </t>
  </si>
  <si>
    <t xml:space="preserve">Профиль: Подготовка к беременности. Женщины. Расширенный. </t>
  </si>
  <si>
    <t xml:space="preserve">Холестерин общий </t>
  </si>
  <si>
    <t xml:space="preserve">ТТГ (тиреотропный гормон) ультрачувствительный </t>
  </si>
  <si>
    <t xml:space="preserve">Мазок на степень чистоты </t>
  </si>
  <si>
    <t>Железо (Fe)</t>
  </si>
  <si>
    <t xml:space="preserve">ФСГ (фолликулостимулирующий гормон) </t>
  </si>
  <si>
    <t>Определение волчаночного антикоагулянта (LA1/LA2) в плазме крови  на анализаторе</t>
  </si>
  <si>
    <t xml:space="preserve">сыв. </t>
  </si>
  <si>
    <t>Тест на лекарственную непереносимость (тест на активацию базофилов, CAST)</t>
  </si>
  <si>
    <t>Определение кальпротектина</t>
  </si>
  <si>
    <t>БИОХИМИЧЕСКИЕ ИССЛЕДОВАНИЯ КАЛА</t>
  </si>
  <si>
    <t xml:space="preserve">Определение антигена Helicobacter pylori </t>
  </si>
  <si>
    <t>Определение панкреатической эластазы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</si>
  <si>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</si>
  <si>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</si>
  <si>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</si>
  <si>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</si>
  <si>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Забор соскоба на ПЦР со слизистых, за исключением урогенитального тракта</t>
  </si>
  <si>
    <t>Вирус гепатита D, определение РНК, количественный тест (HDV-RNA, quantitative, 40 МЕ/мл)</t>
  </si>
  <si>
    <t>Вирус гепатита D, определение РНК, качественный тест (HDV-RNA, qualitative, 13 МЕ/мл)</t>
  </si>
  <si>
    <t>Вирус гепатита C (количественный, 300 МЕ/мл)</t>
  </si>
  <si>
    <t>Вирус гепатита В (качественный, 100 МЕ/мл)</t>
  </si>
  <si>
    <t>Вирус гепатита В (количественный, 150 МЕ/мл)</t>
  </si>
  <si>
    <t>ДИАГНОСТИКА АУТОИММУННЫХ ЗАБОЛЕВАНИЙ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</si>
  <si>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</si>
  <si>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</si>
  <si>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Вирус гепатита С (качественный, 100 МЕ/мл)</t>
  </si>
  <si>
    <t>Забор материала на риноцитограмму и букального мазка</t>
  </si>
  <si>
    <t>Забор (баночка для мочи)</t>
  </si>
  <si>
    <t>Забор соскоба</t>
  </si>
  <si>
    <t>Караганда, Петропавловск, Алматы, Усть-Каменогорск</t>
  </si>
  <si>
    <t>Яйцо куриное</t>
  </si>
  <si>
    <t>Желток яичный</t>
  </si>
  <si>
    <t>Белок яичный</t>
  </si>
  <si>
    <t>Альфа-лактоальбумин</t>
  </si>
  <si>
    <t>Бета-лактоглобулин</t>
  </si>
  <si>
    <t>Казеин</t>
  </si>
  <si>
    <t>Лосось</t>
  </si>
  <si>
    <t>Рыба</t>
  </si>
  <si>
    <t xml:space="preserve">Сельдь </t>
  </si>
  <si>
    <t>Форель</t>
  </si>
  <si>
    <t>Креветки</t>
  </si>
  <si>
    <t>Свинина</t>
  </si>
  <si>
    <t>Говядина</t>
  </si>
  <si>
    <t>Баранина</t>
  </si>
  <si>
    <t>Куриное мясо</t>
  </si>
  <si>
    <t>Грибы</t>
  </si>
  <si>
    <t>Гречиха</t>
  </si>
  <si>
    <t>Ячмень</t>
  </si>
  <si>
    <t>Рис</t>
  </si>
  <si>
    <t>Соя</t>
  </si>
  <si>
    <t>Чай</t>
  </si>
  <si>
    <t>Какао/шоколад</t>
  </si>
  <si>
    <t>Мёд</t>
  </si>
  <si>
    <t>Арахис</t>
  </si>
  <si>
    <t>Грецкий орех</t>
  </si>
  <si>
    <t>Миндаль</t>
  </si>
  <si>
    <t>Орех кешью</t>
  </si>
  <si>
    <t>Фисташки</t>
  </si>
  <si>
    <t>Пекарские дрожжи</t>
  </si>
  <si>
    <t>Капуста кочанная</t>
  </si>
  <si>
    <t>Морковь</t>
  </si>
  <si>
    <t>Тыква</t>
  </si>
  <si>
    <t>Томат</t>
  </si>
  <si>
    <t>Огурец</t>
  </si>
  <si>
    <t>Чеснок</t>
  </si>
  <si>
    <t>Лук</t>
  </si>
  <si>
    <t>Перец красный (паприка)</t>
  </si>
  <si>
    <t>Укроп</t>
  </si>
  <si>
    <t>Абрикос</t>
  </si>
  <si>
    <t xml:space="preserve">Арбуз </t>
  </si>
  <si>
    <t>Ананас</t>
  </si>
  <si>
    <t>Апельсин</t>
  </si>
  <si>
    <t>Виноград</t>
  </si>
  <si>
    <t>Вишня</t>
  </si>
  <si>
    <t>Груша</t>
  </si>
  <si>
    <t>Дыня</t>
  </si>
  <si>
    <t>Киви</t>
  </si>
  <si>
    <t>Клубника</t>
  </si>
  <si>
    <t>Лимон</t>
  </si>
  <si>
    <t>Слива</t>
  </si>
  <si>
    <t>Персик</t>
  </si>
  <si>
    <t>Хурма</t>
  </si>
  <si>
    <t>Яблоко</t>
  </si>
  <si>
    <t>Картофель</t>
  </si>
  <si>
    <t>Гусь (перо)</t>
  </si>
  <si>
    <t>Курица (перо)</t>
  </si>
  <si>
    <t>Овца (эпителий)</t>
  </si>
  <si>
    <t>Попугай (перо)</t>
  </si>
  <si>
    <t>Попугай волнистый (перья)</t>
  </si>
  <si>
    <t>Кошка (перхоть)</t>
  </si>
  <si>
    <t>Собака (перхоть)</t>
  </si>
  <si>
    <t>Хомяк (эпителий)</t>
  </si>
  <si>
    <t>Берёза</t>
  </si>
  <si>
    <t>Клен ясенелистный</t>
  </si>
  <si>
    <t>Тополь</t>
  </si>
  <si>
    <t>Луговые травы</t>
  </si>
  <si>
    <t>Ежа сборная</t>
  </si>
  <si>
    <t>Мятлик луговой</t>
  </si>
  <si>
    <t>Овсяница луговая</t>
  </si>
  <si>
    <t>Кукуруза</t>
  </si>
  <si>
    <t>Овес посевной</t>
  </si>
  <si>
    <t>Пшеница</t>
  </si>
  <si>
    <t>Рожь</t>
  </si>
  <si>
    <t>Тимофеевка луговая</t>
  </si>
  <si>
    <t>Лебеда чечевицеобразная</t>
  </si>
  <si>
    <t>Марь белая</t>
  </si>
  <si>
    <t>Одуванчик</t>
  </si>
  <si>
    <t>Полынь горькая</t>
  </si>
  <si>
    <t>Полынь обыкновенная</t>
  </si>
  <si>
    <t>Ромашка</t>
  </si>
  <si>
    <t>Амброзия обыкновенная (голомельчатая)</t>
  </si>
  <si>
    <t>Амброзия высокая</t>
  </si>
  <si>
    <t>Амброзия смесь</t>
  </si>
  <si>
    <t>Пыль домашняя тип Greer</t>
  </si>
  <si>
    <t>Пыль домашняя тип Hollister-Stier</t>
  </si>
  <si>
    <t>Клещи пыли</t>
  </si>
  <si>
    <t>Клещ домашней пыли Dermatophagoides farinae</t>
  </si>
  <si>
    <t>Грибковая плесень Alternaria alternata</t>
  </si>
  <si>
    <t>Грибок Aspergillus flavus</t>
  </si>
  <si>
    <t>Энтеротоксин А (S.aureus)</t>
  </si>
  <si>
    <t>Энтеротоксин В (S.aureus)</t>
  </si>
  <si>
    <t>Аскариды</t>
  </si>
  <si>
    <t>Насекомые</t>
  </si>
  <si>
    <t>Комар</t>
  </si>
  <si>
    <t>Хлопок</t>
  </si>
  <si>
    <t>Латекс</t>
  </si>
  <si>
    <t>Формальдегид</t>
  </si>
  <si>
    <t>Определение специфических IgE к панелям аллергенов (скрининг):</t>
  </si>
  <si>
    <t>Панели аллергенов животных</t>
  </si>
  <si>
    <t>Панель аллергенов животных ex1: перхоть кошки, перхоть лошади, перхоть коровы, перхоть собаки</t>
  </si>
  <si>
    <t>Панель аллергенов животных ex70: эпителий морской свинки, эпителий кролика, эпителий хомяка, эпителий и белок крысы, эпителий и белок мыши</t>
  </si>
  <si>
    <t>Панель аллергенов животных №71/ex71: перья гуся, перья курицы, перья утки, перья индейки</t>
  </si>
  <si>
    <t>Панель аллергенов животных ex73: перо курицы, утки, попугая</t>
  </si>
  <si>
    <t>Панели аллергенов: домашняя пыль и плесень</t>
  </si>
  <si>
    <t>Панель аллергенов плесени mx1: Penicillium notatum, Cladosporium herbarum, Aspergillus fumigatus, Alternaria alternata</t>
  </si>
  <si>
    <t>Панель аллергенов плесени mx2: Penicillium notatum, Cladosporium herbarum, Aspergillus fumigatus, Candida albicans, Alternaria tenuis, Setomelanomma rostrata</t>
  </si>
  <si>
    <t>Панель аллергенов пыли hx2: Домашняя пыль Hollister-Stier Labs, Dermatophagoides pteronyssinus, Dermatophagoides farinae, Blatella germanica</t>
  </si>
  <si>
    <t>Панели аллергенов: травы и деревья</t>
  </si>
  <si>
    <t>Панель аллергенов деревьев №5/tx5: ольха серая, лещина, вяз, ива, тополь</t>
  </si>
  <si>
    <t>Панель аллергенов деревьев tx9: ольха серая, береза, лещина обыкновенная, дуб белый, ива белая</t>
  </si>
  <si>
    <t>Панель аллергенов трав gx1: ежа сборная, овсяница луговая, райграс пастбищный / плевел, тимофеевка луговая, мятлик луговой</t>
  </si>
  <si>
    <t>Панель аллергенов трав gx2: свинорой пальчатый, плевел, тимофеевка луговая, мятлик луговой, сорго, гречка заметная</t>
  </si>
  <si>
    <t>Панель аллергенов трав gx4: душистый колосок, плевел, тростник обыкновенный, рожь посевная, бухарник шерстистый</t>
  </si>
  <si>
    <t>Панель ингаляционных аллергенов rx4: свинорой пальчатый, плевел, костер, амброзия высокая, полынь, подорожник ланцетовидный</t>
  </si>
  <si>
    <t>Панель аллергенов сорных трав wx2: амброзия голометельчатая, полынь обыкновенная, подорожник ланцетолистный, марь белая, лебеда</t>
  </si>
  <si>
    <t>Панель аллергенов сорных трав №7/wx7: ромашка, одуванчик, подорожник, марь, золотарник</t>
  </si>
  <si>
    <t>Панель пищевых аллергенов №1/fx1: арахис, фундук, бразильский орех, миндаль, кокос</t>
  </si>
  <si>
    <t>Панель пищевых аллергенов №2/fx2: треска, креветки, голубая мидия, тунец, лосось</t>
  </si>
  <si>
    <t>Панель пищевых аллергенов №3/fx3: пшеничная мука, овсяная мука, кукурузная мука, кунжут, гречневая мука</t>
  </si>
  <si>
    <t>Панель пищевых аллергенов №5/fx5: яичный белок, коровье молоко, треска, пшеничная мука, арахис, соевые бобы</t>
  </si>
  <si>
    <t>Панель пищевых аллергенов fx13: горох, белая фасоль, морковь, картофель</t>
  </si>
  <si>
    <t>Панель пищевых аллергенов fx14: помидор, шпинат, капуста, паприка.</t>
  </si>
  <si>
    <t>Панель пищевых аллергенов №15/fx15: апельсин, банан, яблоко, персик</t>
  </si>
  <si>
    <t>Панель пищевых аллергенов fx20: пшеничная мука, ржаная мука, ячменная мука, рисовая мука</t>
  </si>
  <si>
    <t>Панель пищевых аллергенов fx26: белок яйца, коровье молоко, арахис, горчица</t>
  </si>
  <si>
    <t>Панель пищевых аллергенов fx29: апельсин, лимон, грейпфрут, мандарин</t>
  </si>
  <si>
    <t>Панель пищевых аллергенов fx30:  киви, манго, банан, авокадо, папаья</t>
  </si>
  <si>
    <t>Панель пищевых аллергенов fx31: яблоко, груша, персик, вишня, слива</t>
  </si>
  <si>
    <t>Панель пищевых аллергенов fx73: свинина, говядина, курятина</t>
  </si>
  <si>
    <t>Пакет "Экзема" (белок яйца, молоко, рыба, пшеница, арахис, соя, креветки, кошка (перхоть), собака (перхоть), D.pteronyssinus)</t>
  </si>
  <si>
    <t>Пакет "Астма/Ринит, взрослые" (берёза бородавчатая, тимофеевка луговая, полынь, амброзия высокая, Alternaria alternata, кошка (перхоть), собака (перхоть), D. Pteronyssinus)</t>
  </si>
  <si>
    <t>Пакет "Астма/Ринит, дети" (белок яйца, молоко, берёза бородавчатая, тимофеевка луговая, полынь, кошка (перхоть), собака (перхоть), D. pteronyssinus)</t>
  </si>
  <si>
    <t>Аллергодиагностика в КДЛ ОЛИМП</t>
  </si>
  <si>
    <t>Пролактин с определением макропролактина</t>
  </si>
  <si>
    <t>АЛЛЕРГОДИАГНОСТИКА
на анализаторе LuxScan 10K Microarray Scanner</t>
  </si>
  <si>
    <t>ISAC-тест</t>
  </si>
  <si>
    <t>Альбумин/креатинин-соотношение в разовой порции мочи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</si>
  <si>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</si>
  <si>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</si>
  <si>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индекса авидности IgG к капсидному антигену вируса Эпштейн-Барра методом ИФА</t>
  </si>
  <si>
    <t>Определение анти Мюллерова гормона в сыворотке крови методом иммунохемилюминисценции</t>
  </si>
  <si>
    <t>М-градиент, иммунотипирование с панелью антисывороток (IgG/A/M/каппа/лямбда) c количественной оценкой М-градиента</t>
  </si>
  <si>
    <t>соскоб, моча</t>
  </si>
  <si>
    <t>Антитела к компоненту SS-A (Ro)</t>
  </si>
  <si>
    <t>Антитела к компоненту SS-B (La)</t>
  </si>
  <si>
    <t>Антитела к компоненту Scl-70</t>
  </si>
  <si>
    <t>Антитела к компоненту Jo-1</t>
  </si>
  <si>
    <t>Антитела к компоненту Rib-P</t>
  </si>
  <si>
    <t>Антитела к двуспиральной ДНК (скрининг)</t>
  </si>
  <si>
    <t>Антитела к односпиральной ДНК</t>
  </si>
  <si>
    <t>Антитела к C1q-субкомпоненту комплемента</t>
  </si>
  <si>
    <t>Антитела к протеиназе 3 (Anti-PR3)</t>
  </si>
  <si>
    <t>Антитела к миелопероксидазе (Anti-MPO)</t>
  </si>
  <si>
    <t>Антитела к эластазе</t>
  </si>
  <si>
    <t>Антитела к катепсину G</t>
  </si>
  <si>
    <t>Антитела к лизоциму</t>
  </si>
  <si>
    <t>Антитела к лактоферритину</t>
  </si>
  <si>
    <t>Антитела к внутреннему фактору</t>
  </si>
  <si>
    <t>Антитела к тканевой трансглутаминазе (скрининг)</t>
  </si>
  <si>
    <t>Антитела к париетальным клеткам желудка</t>
  </si>
  <si>
    <t>Антитела к инсулину</t>
  </si>
  <si>
    <t>Антитела к ß2-гликопротеину (скрининг)</t>
  </si>
  <si>
    <t>Определение IgM к капсидному антигену вируса Эпштейн-Барра (ВПГ-IV) в сыворотке крови ИФА-методом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</si>
  <si>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</si>
  <si>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</si>
  <si>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</si>
  <si>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</si>
  <si>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</si>
  <si>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HBcAg вируса гепатита B в сыворотке крови ИФА-методом (anti-HBcAg total)</t>
  </si>
  <si>
    <t xml:space="preserve">ГОРМОНЫ </t>
  </si>
  <si>
    <t>Определение IgM к HBcAg вируса гепатита B в сыворотке крови ИФА-методом (anti-HBcAg-IgM)</t>
  </si>
  <si>
    <t>биоптаты органов</t>
  </si>
  <si>
    <t>6</t>
  </si>
  <si>
    <t>2-4</t>
  </si>
  <si>
    <t>ПЦР в режиме реального времени (Rotor-Gene™ 6000)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</si>
  <si>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</si>
  <si>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</si>
  <si>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</si>
  <si>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</si>
  <si>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</si>
  <si>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</si>
  <si>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</si>
  <si>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</si>
  <si>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</si>
  <si>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цельная кровь/сыв.</t>
  </si>
  <si>
    <t>Определение антител к ANA/AMA/ASMA/PCA в крови методом непрямой иммунофлюоресценции</t>
  </si>
  <si>
    <t>Определение IgG в срезах тканей методом прямой иммунофлюоресценции</t>
  </si>
  <si>
    <t>Определение IgА  в срезах тканей методом прямой иммунофлюоресценции</t>
  </si>
  <si>
    <t>Определение IgМ  в срезах тканей методом прямой иммунофлюоресценции</t>
  </si>
  <si>
    <t>Определение C4d компонента комплемента  в срезах тканей методом прямойиммунофлюоресценции</t>
  </si>
  <si>
    <t xml:space="preserve">Биоптат кожи </t>
  </si>
  <si>
    <t>Комплексное исследование биоптата кожи (окрашивание гематоксилин-эозином, иммунофлюоресценция на IgG, IgM, IgA, c4d)</t>
  </si>
  <si>
    <t>Антитела к глиадину IgA</t>
  </si>
  <si>
    <t>Антитела к глиадину IgG</t>
  </si>
  <si>
    <t>Гистологическое исследование 1 блок-препарата операционно-биопсийного материала</t>
  </si>
  <si>
    <t>ANCA скрининг (антигены PR3, MPO)</t>
  </si>
  <si>
    <t>Антифосфолипидный скрининг, IgG</t>
  </si>
  <si>
    <t>ENA screen (экстрагируемые ядерные антитела)</t>
  </si>
  <si>
    <t>Антитела к базальной мембране клубочков                    (Anti-GBM)</t>
  </si>
  <si>
    <t>Антитела к Saccharomyces cerevisiae ASCA, IgA</t>
  </si>
  <si>
    <t>Антитела к Saccharomyces cerevisiae ASCA, IgG</t>
  </si>
  <si>
    <t>Антитела к фосфатидилсерину, IgG</t>
  </si>
  <si>
    <t>Антитела к аннексину V, IgG</t>
  </si>
  <si>
    <t>Антифосфолипидный скрининг, IgМ</t>
  </si>
  <si>
    <t>Альфа-1-антитрипсин</t>
  </si>
  <si>
    <t>Внимание! О ценах и сроках готовности и возможности выполнения в филиалах некоторых исследований, помеченных звездочкой *, необходимо уточнять на местах у регистраторов или в контакт-центре по тел.59-79-69</t>
  </si>
  <si>
    <t>Trisomy test (13,18 и 21)</t>
  </si>
  <si>
    <t>венозная кровь</t>
  </si>
  <si>
    <t>10-14</t>
  </si>
  <si>
    <t>Trisomy test+ (13,18, 21, XY, микроделеция)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</si>
  <si>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</si>
  <si>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</si>
  <si>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</si>
  <si>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НЕИНВАЗИВНЫЕ ПРЕНАТАЛЬНЫЕ ТЕСТЫ</t>
  </si>
  <si>
    <t xml:space="preserve">Определение специфических иммуноглобулинов Е </t>
  </si>
  <si>
    <t>-</t>
  </si>
  <si>
    <t>Антифосфолипидный скрининг, IgM</t>
  </si>
  <si>
    <t>ОПРЕДЕЛЕНИЕ ЛЕКАРСТВЕННЫХ ПРЕПАРАТОВ, ХИМИЧЕСКИХ ЭЛЕМЕНТОВ И ИХ СОЕДИНЕНИЙ, ЯДОВ И НАРКОТИКОВ</t>
  </si>
  <si>
    <t>Трихинеллез IgM</t>
  </si>
  <si>
    <t>Овес</t>
  </si>
  <si>
    <t>Антитела к скелетной мускулатуре</t>
  </si>
  <si>
    <t>HLA-B27</t>
  </si>
  <si>
    <t>HLA-скрининг антител</t>
  </si>
  <si>
    <t>HLA A аллели</t>
  </si>
  <si>
    <t>HLA B аллели</t>
  </si>
  <si>
    <t>14-31</t>
  </si>
  <si>
    <t>HLA DQ аллели</t>
  </si>
  <si>
    <t>14-32</t>
  </si>
  <si>
    <t>HLA DR аллели</t>
  </si>
  <si>
    <t>14-34</t>
  </si>
  <si>
    <t>Synlab</t>
  </si>
  <si>
    <t>Limbach</t>
  </si>
  <si>
    <t xml:space="preserve">                                     СЕРОЛОГИЧЕСКИЕ МАРКЕРЫ ИНФЕКЦИОННЫХ ЗАБОЛЕВАНИЙ                                                                                             </t>
  </si>
  <si>
    <r>
      <t>Антитела к боррелии, IgG,</t>
    </r>
    <r>
      <rPr>
        <sz val="11"/>
        <color indexed="53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иммуноблоттинг</t>
    </r>
  </si>
  <si>
    <t>Лаборато-рия</t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</si>
  <si>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</si>
  <si>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количественное определение ДНК</t>
    </r>
  </si>
  <si>
    <r>
      <t>ГИСТОЛОГИЧЕСКИЕ ИССЛЕДОВАНИЯ</t>
    </r>
    <r>
      <rPr>
        <b/>
        <sz val="11"/>
        <color rgb="FFFF0000"/>
        <rFont val="Segoe UI"/>
        <family val="2"/>
        <charset val="204"/>
      </rPr>
      <t>*</t>
    </r>
  </si>
  <si>
    <r>
      <t>Забор кала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(баночка для кала)</t>
    </r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</si>
  <si>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</si>
  <si>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>Определение резус-фактора плода в крови матери молекулярно-генетическим методом (ген RHD)</t>
  </si>
  <si>
    <t>Определение Y-хромосомы плода в крови матери молекулярно-генетическим методом (пол плода)</t>
  </si>
  <si>
    <t>Молекулярно генетические исследования</t>
  </si>
  <si>
    <t>венозная кровь/плазма</t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</si>
  <si>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</si>
  <si>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"Мужской гормональный фон"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</si>
  <si>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</si>
  <si>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</si>
  <si>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</si>
  <si>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</si>
  <si>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</si>
  <si>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</si>
  <si>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</si>
  <si>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</si>
  <si>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</si>
  <si>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 xml:space="preserve">Прейскурант платных лабораторных услуг клинико-диагностической лаборатории  "ОЛИМП" от 11.03.2019 г.  </t>
  </si>
  <si>
    <t>Прейскурант платных лабораторных услуг клинико-диагностической лаборатории  "ОЛИМП", выполняемых на базе лаборатории "Synlab" и "Limbach" от 11.03.2019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</si>
</sst>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\ _₽"/>
  </numFmts>
  <fonts count="4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i/>
      <sz val="10"/>
      <name val="Segoe UI"/>
      <family val="2"/>
      <charset val="204"/>
    </font>
    <font>
      <sz val="10"/>
      <color theme="1"/>
      <name val="Segoe UI"/>
      <family val="2"/>
      <charset val="204"/>
    </font>
    <font>
      <b/>
      <i/>
      <sz val="10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Segoe UI"/>
      <family val="2"/>
      <charset val="204"/>
    </font>
    <font>
      <b/>
      <sz val="11"/>
      <name val="Segoe UI"/>
      <family val="2"/>
      <charset val="204"/>
    </font>
    <font>
      <i/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theme="1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indexed="53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1"/>
      <color indexed="8"/>
      <name val="Segoe UI"/>
      <family val="2"/>
      <charset val="204"/>
    </font>
    <font>
      <i/>
      <sz val="11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rgb="FF000000"/>
      <name val="Segoe U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Segoe U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Segoe UI"/>
      <family val="2"/>
      <charset val="204"/>
    </font>
    <font>
      <b/>
      <sz val="11"/>
      <color theme="3"/>
      <name val="Segoe UI"/>
      <family val="2"/>
      <charset val="204"/>
    </font>
    <font>
      <b/>
      <sz val="10"/>
      <color theme="1"/>
      <name val="Segoe U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9" fillId="0" borderId="0"/>
    <xf numFmtId="4" fontId="10" fillId="2" borderId="2" applyNumberFormat="0" applyProtection="0">
      <alignment vertical="center"/>
    </xf>
    <xf numFmtId="4" fontId="10" fillId="2" borderId="2" applyNumberFormat="0" applyProtection="0">
      <alignment horizontal="left" vertical="center" indent="1"/>
    </xf>
    <xf numFmtId="4" fontId="11" fillId="3" borderId="3" applyNumberFormat="0" applyProtection="0">
      <alignment horizontal="left" vertical="center" indent="1"/>
    </xf>
    <xf numFmtId="4" fontId="12" fillId="4" borderId="2" applyNumberFormat="0" applyProtection="0">
      <alignment horizontal="right" vertical="center"/>
    </xf>
    <xf numFmtId="4" fontId="13" fillId="5" borderId="2" applyNumberFormat="0" applyProtection="0">
      <alignment horizontal="left" vertical="center" indent="1"/>
    </xf>
    <xf numFmtId="0" fontId="14" fillId="0" borderId="0"/>
    <xf numFmtId="0" fontId="15" fillId="0" borderId="0" applyFill="0"/>
    <xf numFmtId="0" fontId="1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8" fillId="0" borderId="0" applyFill="0"/>
    <xf numFmtId="0" fontId="18" fillId="0" borderId="0" applyFill="0"/>
    <xf numFmtId="0" fontId="6" fillId="0" borderId="0"/>
    <xf numFmtId="0" fontId="1" fillId="0" borderId="0"/>
    <xf numFmtId="0" fontId="7" fillId="0" borderId="0"/>
    <xf numFmtId="0" fontId="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0" fontId="6" fillId="0" borderId="0"/>
    <xf numFmtId="4" fontId="10" fillId="2" borderId="26" applyNumberFormat="0" applyProtection="0">
      <alignment vertical="center"/>
    </xf>
    <xf numFmtId="4" fontId="10" fillId="2" borderId="26" applyNumberFormat="0" applyProtection="0">
      <alignment horizontal="left" vertical="center" indent="1"/>
    </xf>
    <xf numFmtId="4" fontId="12" fillId="4" borderId="26" applyNumberFormat="0" applyProtection="0">
      <alignment horizontal="right" vertical="center"/>
    </xf>
    <xf numFmtId="4" fontId="13" fillId="5" borderId="26" applyNumberFormat="0" applyProtection="0">
      <alignment horizontal="left" vertical="center" indent="1"/>
    </xf>
    <xf numFmtId="0" fontId="24" fillId="0" borderId="0"/>
  </cellStyleXfs>
  <cellXfs count="527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6" fillId="0" borderId="0" xfId="3"/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20" fillId="0" borderId="0" xfId="0" applyFont="1"/>
    <xf numFmtId="0" fontId="0" fillId="0" borderId="0" xfId="0" applyBorder="1" applyAlignment="1">
      <alignment wrapText="1"/>
    </xf>
    <xf numFmtId="165" fontId="0" fillId="0" borderId="0" xfId="34" applyNumberFormat="1" applyFont="1" applyFill="1"/>
    <xf numFmtId="165" fontId="0" fillId="0" borderId="0" xfId="34" applyNumberFormat="1" applyFont="1" applyFill="1" applyAlignment="1">
      <alignment horizontal="center" vertical="center"/>
    </xf>
    <xf numFmtId="165" fontId="6" fillId="0" borderId="0" xfId="34" applyNumberFormat="1" applyFont="1" applyAlignment="1">
      <alignment horizontal="center" vertical="center"/>
    </xf>
    <xf numFmtId="0" fontId="0" fillId="7" borderId="0" xfId="0" applyFill="1"/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34" applyNumberFormat="1" applyFont="1" applyFill="1" applyBorder="1" applyAlignment="1">
      <alignment horizontal="center" vertical="center"/>
    </xf>
    <xf numFmtId="0" fontId="3" fillId="0" borderId="0" xfId="34" applyNumberFormat="1" applyFont="1" applyFill="1" applyBorder="1" applyAlignment="1">
      <alignment horizontal="center" vertical="center"/>
    </xf>
    <xf numFmtId="0" fontId="6" fillId="0" borderId="0" xfId="3" applyAlignment="1">
      <alignment wrapText="1"/>
    </xf>
    <xf numFmtId="1" fontId="20" fillId="0" borderId="0" xfId="0" applyNumberFormat="1" applyFont="1" applyFill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" fontId="20" fillId="0" borderId="0" xfId="34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1" fontId="20" fillId="0" borderId="0" xfId="34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/>
    </xf>
    <xf numFmtId="1" fontId="20" fillId="0" borderId="35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1" fontId="21" fillId="0" borderId="33" xfId="34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165" fontId="20" fillId="0" borderId="0" xfId="34" applyNumberFormat="1" applyFont="1" applyFill="1" applyAlignment="1">
      <alignment vertical="center"/>
    </xf>
    <xf numFmtId="0" fontId="4" fillId="0" borderId="0" xfId="3" applyFont="1" applyAlignment="1">
      <alignment wrapText="1"/>
    </xf>
    <xf numFmtId="0" fontId="21" fillId="0" borderId="0" xfId="0" applyFont="1" applyFill="1" applyBorder="1" applyAlignment="1">
      <alignment horizontal="center"/>
    </xf>
    <xf numFmtId="0" fontId="21" fillId="0" borderId="49" xfId="1" applyFont="1" applyFill="1" applyBorder="1" applyAlignment="1">
      <alignment horizontal="center" vertical="center"/>
    </xf>
    <xf numFmtId="0" fontId="21" fillId="7" borderId="49" xfId="1" applyFont="1" applyFill="1" applyBorder="1" applyAlignment="1">
      <alignment horizontal="center" vertical="center"/>
    </xf>
    <xf numFmtId="0" fontId="21" fillId="7" borderId="49" xfId="3" applyFont="1" applyFill="1" applyBorder="1" applyAlignment="1">
      <alignment horizontal="center" vertical="center"/>
    </xf>
    <xf numFmtId="1" fontId="21" fillId="7" borderId="49" xfId="0" applyNumberFormat="1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/>
    </xf>
    <xf numFmtId="165" fontId="21" fillId="7" borderId="49" xfId="34" applyNumberFormat="1" applyFont="1" applyFill="1" applyBorder="1" applyAlignment="1">
      <alignment horizontal="center" vertical="center"/>
    </xf>
    <xf numFmtId="0" fontId="21" fillId="7" borderId="49" xfId="3" applyFont="1" applyFill="1" applyBorder="1" applyAlignment="1">
      <alignment horizontal="left" vertical="center" wrapText="1"/>
    </xf>
    <xf numFmtId="0" fontId="21" fillId="7" borderId="49" xfId="0" applyFont="1" applyFill="1" applyBorder="1" applyAlignment="1">
      <alignment horizontal="left" vertical="center" wrapText="1"/>
    </xf>
    <xf numFmtId="0" fontId="21" fillId="0" borderId="49" xfId="3" applyFont="1" applyFill="1" applyBorder="1" applyAlignment="1">
      <alignment horizontal="center" vertical="center"/>
    </xf>
    <xf numFmtId="0" fontId="21" fillId="7" borderId="49" xfId="1" applyFont="1" applyFill="1" applyBorder="1" applyAlignment="1">
      <alignment horizontal="left" vertical="center" wrapText="1"/>
    </xf>
    <xf numFmtId="0" fontId="27" fillId="7" borderId="49" xfId="0" applyFont="1" applyFill="1" applyBorder="1" applyAlignment="1">
      <alignment horizontal="left" vertical="center" wrapText="1"/>
    </xf>
    <xf numFmtId="0" fontId="21" fillId="7" borderId="49" xfId="0" applyFont="1" applyFill="1" applyBorder="1" applyAlignment="1">
      <alignment horizontal="center" vertical="center"/>
    </xf>
    <xf numFmtId="0" fontId="26" fillId="0" borderId="49" xfId="3" applyFont="1" applyBorder="1" applyAlignment="1">
      <alignment horizontal="center" vertical="center"/>
    </xf>
    <xf numFmtId="1" fontId="21" fillId="7" borderId="50" xfId="0" applyNumberFormat="1" applyFont="1" applyFill="1" applyBorder="1" applyAlignment="1">
      <alignment horizontal="center" vertical="center"/>
    </xf>
    <xf numFmtId="0" fontId="21" fillId="7" borderId="49" xfId="1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1" fillId="0" borderId="49" xfId="1" applyFont="1" applyFill="1" applyBorder="1" applyAlignment="1">
      <alignment horizontal="center" vertical="center" wrapText="1"/>
    </xf>
    <xf numFmtId="0" fontId="21" fillId="0" borderId="49" xfId="3" applyFont="1" applyFill="1" applyBorder="1" applyAlignment="1">
      <alignment horizontal="center" vertical="center" wrapText="1"/>
    </xf>
    <xf numFmtId="0" fontId="21" fillId="7" borderId="49" xfId="3" applyFont="1" applyFill="1" applyBorder="1" applyAlignment="1">
      <alignment horizontal="center" vertical="center" wrapText="1"/>
    </xf>
    <xf numFmtId="0" fontId="21" fillId="7" borderId="49" xfId="0" applyFont="1" applyFill="1" applyBorder="1" applyAlignment="1">
      <alignment horizontal="center" vertical="center" wrapText="1"/>
    </xf>
    <xf numFmtId="0" fontId="21" fillId="0" borderId="49" xfId="3" applyNumberFormat="1" applyFont="1" applyFill="1" applyBorder="1" applyAlignment="1">
      <alignment horizontal="center" vertical="center" wrapText="1"/>
    </xf>
    <xf numFmtId="0" fontId="26" fillId="0" borderId="49" xfId="3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left" vertical="center" wrapText="1"/>
    </xf>
    <xf numFmtId="0" fontId="26" fillId="7" borderId="49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 wrapText="1"/>
    </xf>
    <xf numFmtId="0" fontId="21" fillId="7" borderId="49" xfId="3" applyNumberFormat="1" applyFont="1" applyFill="1" applyBorder="1" applyAlignment="1">
      <alignment horizontal="center" vertical="center" wrapText="1"/>
    </xf>
    <xf numFmtId="3" fontId="21" fillId="0" borderId="49" xfId="1" applyNumberFormat="1" applyFont="1" applyFill="1" applyBorder="1" applyAlignment="1">
      <alignment horizontal="center" vertical="center" wrapText="1"/>
    </xf>
    <xf numFmtId="3" fontId="21" fillId="0" borderId="49" xfId="3" applyNumberFormat="1" applyFont="1" applyFill="1" applyBorder="1" applyAlignment="1">
      <alignment horizontal="center" vertical="center" wrapText="1"/>
    </xf>
    <xf numFmtId="3" fontId="21" fillId="7" borderId="49" xfId="3" applyNumberFormat="1" applyFont="1" applyFill="1" applyBorder="1" applyAlignment="1">
      <alignment horizontal="center" vertical="center" wrapText="1"/>
    </xf>
    <xf numFmtId="165" fontId="6" fillId="0" borderId="0" xfId="34" applyNumberFormat="1" applyFont="1" applyAlignment="1">
      <alignment wrapText="1"/>
    </xf>
    <xf numFmtId="0" fontId="22" fillId="7" borderId="49" xfId="1" applyFont="1" applyFill="1" applyBorder="1" applyAlignment="1">
      <alignment vertical="center"/>
    </xf>
    <xf numFmtId="0" fontId="20" fillId="7" borderId="18" xfId="34" applyNumberFormat="1" applyFont="1" applyFill="1" applyBorder="1" applyAlignment="1">
      <alignment horizontal="center" vertical="center"/>
    </xf>
    <xf numFmtId="0" fontId="20" fillId="7" borderId="49" xfId="34" applyNumberFormat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vertical="center" wrapText="1"/>
    </xf>
    <xf numFmtId="0" fontId="21" fillId="0" borderId="18" xfId="1" applyNumberFormat="1" applyFont="1" applyFill="1" applyBorder="1" applyAlignment="1">
      <alignment horizontal="center" vertical="center" wrapText="1"/>
    </xf>
    <xf numFmtId="0" fontId="21" fillId="7" borderId="18" xfId="34" applyNumberFormat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left" vertical="center" wrapText="1"/>
    </xf>
    <xf numFmtId="0" fontId="21" fillId="0" borderId="18" xfId="1" applyFont="1" applyFill="1" applyBorder="1" applyAlignment="1">
      <alignment horizontal="justify" vertical="center" wrapText="1"/>
    </xf>
    <xf numFmtId="0" fontId="21" fillId="0" borderId="18" xfId="1" applyFont="1" applyFill="1" applyBorder="1" applyAlignment="1">
      <alignment horizontal="center" vertical="center"/>
    </xf>
    <xf numFmtId="0" fontId="21" fillId="7" borderId="18" xfId="1" applyFont="1" applyFill="1" applyBorder="1" applyAlignment="1">
      <alignment horizontal="center" vertical="center"/>
    </xf>
    <xf numFmtId="0" fontId="21" fillId="0" borderId="18" xfId="1" applyNumberFormat="1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vertical="center" wrapText="1"/>
    </xf>
    <xf numFmtId="0" fontId="21" fillId="7" borderId="18" xfId="1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/>
    </xf>
    <xf numFmtId="0" fontId="21" fillId="7" borderId="18" xfId="1" applyNumberFormat="1" applyFont="1" applyFill="1" applyBorder="1" applyAlignment="1">
      <alignment horizontal="center" vertical="center"/>
    </xf>
    <xf numFmtId="0" fontId="21" fillId="7" borderId="18" xfId="1" applyFont="1" applyFill="1" applyBorder="1" applyAlignment="1">
      <alignment horizontal="left" vertical="center" wrapText="1"/>
    </xf>
    <xf numFmtId="0" fontId="21" fillId="7" borderId="18" xfId="1" applyNumberFormat="1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left" vertical="center" wrapText="1"/>
    </xf>
    <xf numFmtId="0" fontId="26" fillId="7" borderId="18" xfId="0" applyFont="1" applyFill="1" applyBorder="1" applyAlignment="1">
      <alignment horizontal="center" vertical="center" wrapText="1"/>
    </xf>
    <xf numFmtId="0" fontId="26" fillId="7" borderId="18" xfId="0" applyNumberFormat="1" applyFont="1" applyFill="1" applyBorder="1" applyAlignment="1">
      <alignment horizontal="center" vertical="center" wrapText="1"/>
    </xf>
    <xf numFmtId="0" fontId="30" fillId="0" borderId="18" xfId="1" applyFont="1" applyFill="1" applyBorder="1" applyAlignment="1">
      <alignment vertical="center" wrapText="1"/>
    </xf>
    <xf numFmtId="0" fontId="21" fillId="7" borderId="18" xfId="1" applyFont="1" applyFill="1" applyBorder="1" applyAlignment="1">
      <alignment vertical="center" wrapText="1"/>
    </xf>
    <xf numFmtId="0" fontId="27" fillId="0" borderId="18" xfId="0" applyFont="1" applyBorder="1"/>
    <xf numFmtId="0" fontId="30" fillId="0" borderId="18" xfId="6" applyNumberFormat="1" applyFont="1" applyFill="1" applyBorder="1" applyAlignment="1">
      <alignment horizontal="left" vertical="center" wrapText="1"/>
    </xf>
    <xf numFmtId="0" fontId="21" fillId="0" borderId="18" xfId="35" applyNumberFormat="1" applyFont="1" applyFill="1" applyBorder="1" applyAlignment="1" applyProtection="1">
      <alignment horizontal="left" vertical="center" wrapText="1"/>
    </xf>
    <xf numFmtId="0" fontId="30" fillId="0" borderId="18" xfId="6" applyNumberFormat="1" applyFont="1" applyBorder="1" applyAlignment="1">
      <alignment horizontal="left" vertical="center" wrapText="1"/>
    </xf>
    <xf numFmtId="0" fontId="30" fillId="8" borderId="18" xfId="6" applyNumberFormat="1" applyFont="1" applyFill="1" applyBorder="1" applyAlignment="1">
      <alignment horizontal="left" vertical="center" wrapText="1"/>
    </xf>
    <xf numFmtId="0" fontId="27" fillId="7" borderId="18" xfId="0" applyFont="1" applyFill="1" applyBorder="1" applyAlignment="1">
      <alignment wrapText="1"/>
    </xf>
    <xf numFmtId="0" fontId="26" fillId="7" borderId="18" xfId="0" applyFont="1" applyFill="1" applyBorder="1" applyAlignment="1">
      <alignment wrapText="1"/>
    </xf>
    <xf numFmtId="0" fontId="27" fillId="0" borderId="18" xfId="0" applyFont="1" applyBorder="1" applyAlignment="1">
      <alignment wrapText="1"/>
    </xf>
    <xf numFmtId="0" fontId="26" fillId="0" borderId="18" xfId="0" applyFont="1" applyBorder="1" applyAlignment="1">
      <alignment horizontal="center" vertical="center" wrapText="1"/>
    </xf>
    <xf numFmtId="0" fontId="21" fillId="0" borderId="18" xfId="3" applyFont="1" applyFill="1" applyBorder="1" applyAlignment="1">
      <alignment horizontal="left" wrapText="1"/>
    </xf>
    <xf numFmtId="0" fontId="26" fillId="0" borderId="18" xfId="0" applyFont="1" applyBorder="1" applyAlignment="1">
      <alignment wrapText="1"/>
    </xf>
    <xf numFmtId="0" fontId="26" fillId="0" borderId="18" xfId="0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49" fontId="26" fillId="0" borderId="18" xfId="0" applyNumberFormat="1" applyFont="1" applyBorder="1" applyAlignment="1">
      <alignment horizontal="center" vertical="center"/>
    </xf>
    <xf numFmtId="49" fontId="21" fillId="0" borderId="18" xfId="1" applyNumberFormat="1" applyFont="1" applyFill="1" applyBorder="1" applyAlignment="1">
      <alignment horizontal="center" vertical="center" wrapText="1"/>
    </xf>
    <xf numFmtId="0" fontId="21" fillId="0" borderId="18" xfId="35" applyFont="1" applyFill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2" fontId="26" fillId="0" borderId="18" xfId="0" applyNumberFormat="1" applyFont="1" applyBorder="1" applyAlignment="1">
      <alignment wrapText="1"/>
    </xf>
    <xf numFmtId="0" fontId="26" fillId="7" borderId="18" xfId="0" applyFont="1" applyFill="1" applyBorder="1"/>
    <xf numFmtId="0" fontId="26" fillId="7" borderId="18" xfId="0" applyFont="1" applyFill="1" applyBorder="1" applyAlignment="1">
      <alignment horizontal="center"/>
    </xf>
    <xf numFmtId="0" fontId="26" fillId="7" borderId="18" xfId="0" applyNumberFormat="1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wrapText="1"/>
    </xf>
    <xf numFmtId="0" fontId="21" fillId="0" borderId="0" xfId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/>
    <xf numFmtId="0" fontId="21" fillId="0" borderId="18" xfId="0" applyNumberFormat="1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wrapText="1"/>
    </xf>
    <xf numFmtId="0" fontId="21" fillId="7" borderId="18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left" vertical="center" wrapText="1"/>
    </xf>
    <xf numFmtId="0" fontId="21" fillId="0" borderId="48" xfId="1" applyFont="1" applyFill="1" applyBorder="1" applyAlignment="1">
      <alignment horizontal="center" vertical="center" wrapText="1"/>
    </xf>
    <xf numFmtId="1" fontId="21" fillId="7" borderId="48" xfId="34" applyNumberFormat="1" applyFont="1" applyFill="1" applyBorder="1" applyAlignment="1">
      <alignment horizontal="center" vertical="center" wrapText="1"/>
    </xf>
    <xf numFmtId="0" fontId="21" fillId="7" borderId="48" xfId="1" applyFont="1" applyFill="1" applyBorder="1" applyAlignment="1">
      <alignment horizontal="center" vertical="center" wrapText="1"/>
    </xf>
    <xf numFmtId="49" fontId="21" fillId="0" borderId="48" xfId="1" applyNumberFormat="1" applyFont="1" applyFill="1" applyBorder="1" applyAlignment="1">
      <alignment horizontal="center" vertical="center" wrapText="1"/>
    </xf>
    <xf numFmtId="0" fontId="25" fillId="7" borderId="48" xfId="0" applyFont="1" applyFill="1" applyBorder="1" applyAlignment="1">
      <alignment vertical="center" wrapText="1"/>
    </xf>
    <xf numFmtId="0" fontId="21" fillId="7" borderId="48" xfId="0" applyFont="1" applyFill="1" applyBorder="1" applyAlignment="1">
      <alignment horizontal="center" vertical="center" wrapText="1"/>
    </xf>
    <xf numFmtId="0" fontId="26" fillId="7" borderId="48" xfId="0" applyFont="1" applyFill="1" applyBorder="1" applyAlignment="1">
      <alignment horizontal="center" vertical="center" wrapText="1"/>
    </xf>
    <xf numFmtId="49" fontId="26" fillId="7" borderId="48" xfId="0" applyNumberFormat="1" applyFont="1" applyFill="1" applyBorder="1" applyAlignment="1">
      <alignment horizontal="center" vertical="center" wrapText="1"/>
    </xf>
    <xf numFmtId="3" fontId="21" fillId="7" borderId="4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48" xfId="36" applyFont="1" applyFill="1" applyBorder="1" applyAlignment="1">
      <alignment horizontal="center" vertical="center" wrapText="1"/>
    </xf>
    <xf numFmtId="0" fontId="27" fillId="7" borderId="48" xfId="0" applyFont="1" applyFill="1" applyBorder="1" applyAlignment="1">
      <alignment horizontal="center" vertical="center" wrapText="1"/>
    </xf>
    <xf numFmtId="3" fontId="21" fillId="7" borderId="48" xfId="1" applyNumberFormat="1" applyFont="1" applyFill="1" applyBorder="1" applyAlignment="1">
      <alignment horizontal="center" vertical="center" wrapText="1"/>
    </xf>
    <xf numFmtId="0" fontId="21" fillId="0" borderId="48" xfId="1" applyFont="1" applyFill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3" fontId="21" fillId="7" borderId="48" xfId="1" applyNumberFormat="1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1" fillId="7" borderId="48" xfId="1" applyFont="1" applyFill="1" applyBorder="1" applyAlignment="1">
      <alignment horizontal="left" vertical="center" wrapText="1"/>
    </xf>
    <xf numFmtId="0" fontId="21" fillId="0" borderId="48" xfId="3" applyFont="1" applyFill="1" applyBorder="1" applyAlignment="1">
      <alignment horizontal="left" vertical="center" wrapText="1"/>
    </xf>
    <xf numFmtId="0" fontId="21" fillId="0" borderId="48" xfId="1" applyFont="1" applyFill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7" fillId="7" borderId="48" xfId="0" applyFont="1" applyFill="1" applyBorder="1" applyAlignment="1">
      <alignment horizontal="left" vertical="center" wrapText="1"/>
    </xf>
    <xf numFmtId="0" fontId="21" fillId="7" borderId="48" xfId="3" applyFont="1" applyFill="1" applyBorder="1" applyAlignment="1">
      <alignment horizontal="left" vertical="center" wrapText="1"/>
    </xf>
    <xf numFmtId="0" fontId="21" fillId="7" borderId="4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18" xfId="4" applyFont="1" applyFill="1" applyBorder="1" applyAlignment="1">
      <alignment horizontal="center" vertical="center"/>
    </xf>
    <xf numFmtId="0" fontId="21" fillId="0" borderId="18" xfId="4" applyFont="1" applyFill="1" applyBorder="1" applyAlignment="1">
      <alignment vertical="center" wrapText="1"/>
    </xf>
    <xf numFmtId="0" fontId="21" fillId="0" borderId="18" xfId="4" applyFont="1" applyFill="1" applyBorder="1" applyAlignment="1">
      <alignment horizontal="center" vertical="center" wrapText="1"/>
    </xf>
    <xf numFmtId="1" fontId="21" fillId="0" borderId="18" xfId="34" applyNumberFormat="1" applyFont="1" applyFill="1" applyBorder="1" applyAlignment="1">
      <alignment horizontal="center" vertical="center"/>
    </xf>
    <xf numFmtId="0" fontId="21" fillId="0" borderId="18" xfId="4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center" vertical="center" wrapText="1"/>
    </xf>
    <xf numFmtId="1" fontId="22" fillId="0" borderId="18" xfId="34" applyNumberFormat="1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 wrapText="1"/>
    </xf>
    <xf numFmtId="0" fontId="21" fillId="0" borderId="18" xfId="5" applyFont="1" applyFill="1" applyBorder="1" applyAlignment="1">
      <alignment horizontal="center" vertical="center"/>
    </xf>
    <xf numFmtId="0" fontId="21" fillId="0" borderId="18" xfId="5" applyFont="1" applyFill="1" applyBorder="1" applyAlignment="1">
      <alignment vertical="center" wrapText="1"/>
    </xf>
    <xf numFmtId="0" fontId="21" fillId="0" borderId="18" xfId="5" applyFont="1" applyFill="1" applyBorder="1" applyAlignment="1">
      <alignment horizontal="center" vertical="center" wrapText="1"/>
    </xf>
    <xf numFmtId="0" fontId="31" fillId="0" borderId="9" xfId="5" applyFont="1" applyFill="1" applyBorder="1" applyAlignment="1">
      <alignment horizontal="center" vertical="center"/>
    </xf>
    <xf numFmtId="0" fontId="31" fillId="0" borderId="0" xfId="5" applyFont="1" applyFill="1" applyBorder="1" applyAlignment="1">
      <alignment vertical="center" wrapText="1"/>
    </xf>
    <xf numFmtId="0" fontId="31" fillId="0" borderId="0" xfId="5" applyFont="1" applyFill="1" applyBorder="1" applyAlignment="1">
      <alignment horizontal="center" vertical="center" wrapText="1"/>
    </xf>
    <xf numFmtId="0" fontId="31" fillId="0" borderId="5" xfId="1" applyFont="1" applyFill="1" applyBorder="1" applyAlignment="1">
      <alignment vertical="center"/>
    </xf>
    <xf numFmtId="0" fontId="31" fillId="0" borderId="6" xfId="1" applyFont="1" applyFill="1" applyBorder="1" applyAlignment="1">
      <alignment vertical="center"/>
    </xf>
    <xf numFmtId="0" fontId="21" fillId="0" borderId="9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/>
    </xf>
    <xf numFmtId="0" fontId="21" fillId="0" borderId="25" xfId="1" applyFont="1" applyFill="1" applyBorder="1" applyAlignment="1">
      <alignment vertical="center"/>
    </xf>
    <xf numFmtId="0" fontId="22" fillId="0" borderId="20" xfId="1" applyFont="1" applyFill="1" applyBorder="1" applyAlignment="1">
      <alignment vertical="center"/>
    </xf>
    <xf numFmtId="0" fontId="22" fillId="0" borderId="23" xfId="1" applyFont="1" applyFill="1" applyBorder="1" applyAlignment="1">
      <alignment vertical="center"/>
    </xf>
    <xf numFmtId="1" fontId="21" fillId="0" borderId="0" xfId="34" applyNumberFormat="1" applyFont="1" applyFill="1" applyBorder="1" applyAlignment="1">
      <alignment horizontal="center" vertical="center"/>
    </xf>
    <xf numFmtId="0" fontId="21" fillId="0" borderId="8" xfId="5" applyFont="1" applyFill="1" applyBorder="1" applyAlignment="1">
      <alignment horizontal="center" vertical="center"/>
    </xf>
    <xf numFmtId="0" fontId="21" fillId="0" borderId="18" xfId="26" applyFont="1" applyFill="1" applyBorder="1" applyAlignment="1">
      <alignment vertical="center" wrapText="1"/>
    </xf>
    <xf numFmtId="0" fontId="21" fillId="0" borderId="18" xfId="26" applyFont="1" applyFill="1" applyBorder="1" applyAlignment="1">
      <alignment horizontal="center" vertical="center" wrapText="1"/>
    </xf>
    <xf numFmtId="0" fontId="21" fillId="0" borderId="12" xfId="5" applyFont="1" applyFill="1" applyBorder="1" applyAlignment="1">
      <alignment horizontal="center" vertical="center"/>
    </xf>
    <xf numFmtId="0" fontId="21" fillId="0" borderId="13" xfId="5" applyFont="1" applyFill="1" applyBorder="1" applyAlignment="1">
      <alignment vertical="center" wrapText="1"/>
    </xf>
    <xf numFmtId="0" fontId="21" fillId="0" borderId="13" xfId="5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vertical="center"/>
    </xf>
    <xf numFmtId="0" fontId="22" fillId="0" borderId="15" xfId="1" applyFont="1" applyFill="1" applyBorder="1" applyAlignment="1">
      <alignment vertical="center"/>
    </xf>
    <xf numFmtId="1" fontId="22" fillId="0" borderId="14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0" fontId="31" fillId="0" borderId="9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1" fillId="0" borderId="24" xfId="1" applyFont="1" applyFill="1" applyBorder="1" applyAlignment="1">
      <alignment vertical="center"/>
    </xf>
    <xf numFmtId="0" fontId="31" fillId="0" borderId="25" xfId="1" applyFont="1" applyFill="1" applyBorder="1" applyAlignment="1">
      <alignment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vertical="center" wrapText="1"/>
    </xf>
    <xf numFmtId="0" fontId="22" fillId="0" borderId="13" xfId="1" applyFont="1" applyFill="1" applyBorder="1" applyAlignment="1">
      <alignment horizontal="center" vertical="center" wrapText="1"/>
    </xf>
    <xf numFmtId="1" fontId="22" fillId="0" borderId="18" xfId="34" applyNumberFormat="1" applyFont="1" applyFill="1" applyBorder="1" applyAlignment="1">
      <alignment horizontal="center" vertical="center" wrapText="1"/>
    </xf>
    <xf numFmtId="1" fontId="22" fillId="0" borderId="20" xfId="34" applyNumberFormat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 wrapText="1"/>
    </xf>
    <xf numFmtId="1" fontId="21" fillId="0" borderId="19" xfId="34" applyNumberFormat="1" applyFont="1" applyFill="1" applyBorder="1" applyAlignment="1">
      <alignment horizontal="center" vertical="center"/>
    </xf>
    <xf numFmtId="1" fontId="21" fillId="0" borderId="23" xfId="34" applyNumberFormat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vertical="center" wrapText="1"/>
    </xf>
    <xf numFmtId="0" fontId="21" fillId="0" borderId="13" xfId="1" applyFont="1" applyFill="1" applyBorder="1" applyAlignment="1">
      <alignment horizontal="center" vertical="center" wrapText="1"/>
    </xf>
    <xf numFmtId="1" fontId="22" fillId="0" borderId="15" xfId="34" applyNumberFormat="1" applyFont="1" applyFill="1" applyBorder="1" applyAlignment="1">
      <alignment horizontal="center" vertical="center"/>
    </xf>
    <xf numFmtId="1" fontId="22" fillId="0" borderId="10" xfId="34" applyNumberFormat="1" applyFont="1" applyFill="1" applyBorder="1" applyAlignment="1">
      <alignment horizontal="center" vertical="center"/>
    </xf>
    <xf numFmtId="1" fontId="21" fillId="0" borderId="4" xfId="34" applyNumberFormat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 wrapText="1"/>
    </xf>
    <xf numFmtId="0" fontId="21" fillId="0" borderId="18" xfId="30" applyFont="1" applyFill="1" applyBorder="1" applyAlignment="1">
      <alignment vertical="center" wrapText="1"/>
    </xf>
    <xf numFmtId="0" fontId="21" fillId="0" borderId="18" xfId="30" applyFont="1" applyFill="1" applyBorder="1" applyAlignment="1">
      <alignment horizontal="center" vertical="center" wrapText="1"/>
    </xf>
    <xf numFmtId="0" fontId="21" fillId="0" borderId="18" xfId="30" applyFont="1" applyFill="1" applyBorder="1" applyAlignment="1">
      <alignment horizontal="center" vertical="center"/>
    </xf>
    <xf numFmtId="49" fontId="21" fillId="0" borderId="18" xfId="30" applyNumberFormat="1" applyFont="1" applyFill="1" applyBorder="1" applyAlignment="1">
      <alignment horizontal="center" vertical="center"/>
    </xf>
    <xf numFmtId="0" fontId="31" fillId="0" borderId="9" xfId="1" applyFont="1" applyFill="1" applyBorder="1" applyAlignment="1">
      <alignment vertical="center"/>
    </xf>
    <xf numFmtId="0" fontId="21" fillId="0" borderId="9" xfId="1" applyFont="1" applyFill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1" fontId="22" fillId="0" borderId="0" xfId="34" applyNumberFormat="1" applyFont="1" applyFill="1" applyBorder="1" applyAlignment="1">
      <alignment horizontal="center" vertical="center"/>
    </xf>
    <xf numFmtId="49" fontId="21" fillId="0" borderId="18" xfId="1" applyNumberFormat="1" applyFont="1" applyFill="1" applyBorder="1" applyAlignment="1">
      <alignment horizontal="center" vertical="center"/>
    </xf>
    <xf numFmtId="1" fontId="21" fillId="0" borderId="20" xfId="34" applyNumberFormat="1" applyFont="1" applyFill="1" applyBorder="1" applyAlignment="1">
      <alignment horizontal="center" vertical="center"/>
    </xf>
    <xf numFmtId="0" fontId="21" fillId="0" borderId="18" xfId="31" applyFont="1" applyFill="1" applyBorder="1" applyAlignment="1">
      <alignment vertical="center" wrapText="1"/>
    </xf>
    <xf numFmtId="0" fontId="21" fillId="0" borderId="18" xfId="31" applyFont="1" applyFill="1" applyBorder="1" applyAlignment="1">
      <alignment horizontal="center" vertical="center"/>
    </xf>
    <xf numFmtId="49" fontId="21" fillId="0" borderId="18" xfId="31" applyNumberFormat="1" applyFont="1" applyFill="1" applyBorder="1" applyAlignment="1">
      <alignment horizontal="center" vertical="center"/>
    </xf>
    <xf numFmtId="0" fontId="21" fillId="0" borderId="23" xfId="31" applyFont="1" applyFill="1" applyBorder="1" applyAlignment="1">
      <alignment vertical="center" wrapText="1"/>
    </xf>
    <xf numFmtId="0" fontId="31" fillId="0" borderId="18" xfId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1" fillId="0" borderId="32" xfId="5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vertical="center" wrapText="1"/>
    </xf>
    <xf numFmtId="0" fontId="21" fillId="0" borderId="33" xfId="1" applyFont="1" applyFill="1" applyBorder="1" applyAlignment="1">
      <alignment horizontal="center" vertical="center" wrapText="1"/>
    </xf>
    <xf numFmtId="1" fontId="21" fillId="0" borderId="33" xfId="34" applyNumberFormat="1" applyFont="1" applyFill="1" applyBorder="1" applyAlignment="1">
      <alignment horizontal="center" vertical="center" wrapText="1"/>
    </xf>
    <xf numFmtId="0" fontId="21" fillId="0" borderId="37" xfId="5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31" fillId="0" borderId="38" xfId="5" applyFont="1" applyFill="1" applyBorder="1" applyAlignment="1">
      <alignment horizontal="center" vertical="center"/>
    </xf>
    <xf numFmtId="0" fontId="31" fillId="0" borderId="39" xfId="5" applyFont="1" applyFill="1" applyBorder="1" applyAlignment="1">
      <alignment vertical="center" wrapText="1"/>
    </xf>
    <xf numFmtId="0" fontId="31" fillId="0" borderId="40" xfId="5" applyFont="1" applyFill="1" applyBorder="1" applyAlignment="1">
      <alignment horizontal="center" vertical="center" wrapText="1"/>
    </xf>
    <xf numFmtId="0" fontId="31" fillId="0" borderId="39" xfId="1" applyFont="1" applyFill="1" applyBorder="1" applyAlignment="1">
      <alignment vertical="center"/>
    </xf>
    <xf numFmtId="0" fontId="31" fillId="0" borderId="40" xfId="1" applyFont="1" applyFill="1" applyBorder="1" applyAlignment="1">
      <alignment vertical="center"/>
    </xf>
    <xf numFmtId="1" fontId="21" fillId="0" borderId="36" xfId="34" applyNumberFormat="1" applyFont="1" applyFill="1" applyBorder="1" applyAlignment="1">
      <alignment horizontal="center" vertical="center"/>
    </xf>
    <xf numFmtId="0" fontId="21" fillId="0" borderId="6" xfId="5" applyFont="1" applyFill="1" applyBorder="1" applyAlignment="1">
      <alignment horizontal="center" vertical="center" wrapText="1"/>
    </xf>
    <xf numFmtId="0" fontId="21" fillId="0" borderId="39" xfId="1" applyFont="1" applyFill="1" applyBorder="1" applyAlignment="1">
      <alignment vertical="center"/>
    </xf>
    <xf numFmtId="0" fontId="21" fillId="0" borderId="40" xfId="1" applyFont="1" applyFill="1" applyBorder="1" applyAlignment="1">
      <alignment vertical="center"/>
    </xf>
    <xf numFmtId="0" fontId="22" fillId="0" borderId="41" xfId="1" applyFont="1" applyFill="1" applyBorder="1" applyAlignment="1">
      <alignment vertical="center"/>
    </xf>
    <xf numFmtId="0" fontId="22" fillId="0" borderId="42" xfId="1" applyFont="1" applyFill="1" applyBorder="1" applyAlignment="1">
      <alignment vertical="center"/>
    </xf>
    <xf numFmtId="1" fontId="22" fillId="0" borderId="33" xfId="34" applyNumberFormat="1" applyFont="1" applyFill="1" applyBorder="1" applyAlignment="1">
      <alignment horizontal="center" vertical="center"/>
    </xf>
    <xf numFmtId="1" fontId="22" fillId="0" borderId="36" xfId="34" applyNumberFormat="1" applyFont="1" applyFill="1" applyBorder="1" applyAlignment="1">
      <alignment horizontal="center" vertical="center"/>
    </xf>
    <xf numFmtId="0" fontId="31" fillId="0" borderId="38" xfId="5" applyFont="1" applyFill="1" applyBorder="1" applyAlignment="1">
      <alignment vertical="center"/>
    </xf>
    <xf numFmtId="0" fontId="31" fillId="0" borderId="40" xfId="5" applyFont="1" applyFill="1" applyBorder="1" applyAlignment="1">
      <alignment vertical="center"/>
    </xf>
    <xf numFmtId="0" fontId="21" fillId="0" borderId="9" xfId="5" applyFont="1" applyFill="1" applyBorder="1" applyAlignment="1">
      <alignment vertical="center"/>
    </xf>
    <xf numFmtId="0" fontId="21" fillId="0" borderId="6" xfId="5" applyFont="1" applyFill="1" applyBorder="1" applyAlignment="1">
      <alignment vertical="center"/>
    </xf>
    <xf numFmtId="0" fontId="22" fillId="0" borderId="12" xfId="5" applyFont="1" applyFill="1" applyBorder="1" applyAlignment="1">
      <alignment vertical="center"/>
    </xf>
    <xf numFmtId="0" fontId="22" fillId="0" borderId="13" xfId="5" applyFont="1" applyFill="1" applyBorder="1" applyAlignment="1">
      <alignment vertical="center" wrapText="1"/>
    </xf>
    <xf numFmtId="0" fontId="22" fillId="0" borderId="17" xfId="5" applyFont="1" applyFill="1" applyBorder="1" applyAlignment="1">
      <alignment vertical="center"/>
    </xf>
    <xf numFmtId="0" fontId="22" fillId="0" borderId="16" xfId="1" applyFont="1" applyFill="1" applyBorder="1" applyAlignment="1">
      <alignment vertical="center"/>
    </xf>
    <xf numFmtId="1" fontId="22" fillId="0" borderId="43" xfId="34" applyNumberFormat="1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vertical="center"/>
    </xf>
    <xf numFmtId="0" fontId="21" fillId="0" borderId="33" xfId="1" applyFont="1" applyFill="1" applyBorder="1" applyAlignment="1">
      <alignment horizontal="left" vertical="center" wrapText="1"/>
    </xf>
    <xf numFmtId="0" fontId="31" fillId="0" borderId="44" xfId="1" applyFont="1" applyFill="1" applyBorder="1" applyAlignment="1">
      <alignment vertical="center"/>
    </xf>
    <xf numFmtId="0" fontId="21" fillId="0" borderId="44" xfId="1" applyFont="1" applyFill="1" applyBorder="1" applyAlignment="1">
      <alignment vertical="center"/>
    </xf>
    <xf numFmtId="0" fontId="21" fillId="0" borderId="32" xfId="5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/>
    </xf>
    <xf numFmtId="1" fontId="21" fillId="0" borderId="36" xfId="0" applyNumberFormat="1" applyFont="1" applyFill="1" applyBorder="1" applyAlignment="1">
      <alignment horizontal="center" vertical="center"/>
    </xf>
    <xf numFmtId="0" fontId="21" fillId="0" borderId="33" xfId="17" applyFont="1" applyFill="1" applyBorder="1" applyAlignment="1">
      <alignment vertical="center" wrapText="1"/>
    </xf>
    <xf numFmtId="0" fontId="31" fillId="0" borderId="0" xfId="1" applyFont="1" applyFill="1" applyBorder="1" applyAlignment="1">
      <alignment vertical="center"/>
    </xf>
    <xf numFmtId="0" fontId="21" fillId="0" borderId="13" xfId="1" applyFont="1" applyFill="1" applyBorder="1" applyAlignment="1">
      <alignment vertical="center"/>
    </xf>
    <xf numFmtId="0" fontId="21" fillId="0" borderId="33" xfId="0" applyFont="1" applyFill="1" applyBorder="1" applyAlignment="1">
      <alignment wrapText="1"/>
    </xf>
    <xf numFmtId="0" fontId="21" fillId="0" borderId="33" xfId="0" applyFont="1" applyFill="1" applyBorder="1" applyAlignment="1">
      <alignment horizontal="center" vertical="center" wrapText="1"/>
    </xf>
    <xf numFmtId="49" fontId="21" fillId="0" borderId="33" xfId="1" applyNumberFormat="1" applyFont="1" applyFill="1" applyBorder="1" applyAlignment="1">
      <alignment horizontal="center" vertical="center" wrapText="1"/>
    </xf>
    <xf numFmtId="2" fontId="21" fillId="0" borderId="33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3" xfId="1" applyFont="1" applyFill="1" applyBorder="1" applyAlignment="1">
      <alignment vertical="center"/>
    </xf>
    <xf numFmtId="1" fontId="21" fillId="0" borderId="34" xfId="34" applyNumberFormat="1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3" xfId="1" applyFont="1" applyFill="1" applyBorder="1" applyAlignment="1">
      <alignment horizontal="left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horizontal="center" vertical="center" wrapText="1"/>
    </xf>
    <xf numFmtId="1" fontId="26" fillId="0" borderId="33" xfId="34" applyNumberFormat="1" applyFont="1" applyFill="1" applyBorder="1" applyAlignment="1">
      <alignment horizontal="center" vertical="center" wrapText="1"/>
    </xf>
    <xf numFmtId="1" fontId="35" fillId="0" borderId="33" xfId="34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justify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vertical="center"/>
    </xf>
    <xf numFmtId="1" fontId="26" fillId="0" borderId="33" xfId="34" applyNumberFormat="1" applyFont="1" applyFill="1" applyBorder="1" applyAlignment="1">
      <alignment horizontal="center" vertical="center"/>
    </xf>
    <xf numFmtId="1" fontId="26" fillId="0" borderId="36" xfId="34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1" fontId="25" fillId="0" borderId="10" xfId="34" applyNumberFormat="1" applyFont="1" applyFill="1" applyBorder="1" applyAlignment="1">
      <alignment horizontal="center" vertical="center"/>
    </xf>
    <xf numFmtId="1" fontId="25" fillId="0" borderId="43" xfId="34" applyNumberFormat="1" applyFont="1" applyFill="1" applyBorder="1" applyAlignment="1">
      <alignment horizontal="center" vertical="center"/>
    </xf>
    <xf numFmtId="1" fontId="25" fillId="0" borderId="0" xfId="34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0" borderId="32" xfId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37" fillId="0" borderId="9" xfId="0" applyFont="1" applyFill="1" applyBorder="1"/>
    <xf numFmtId="0" fontId="37" fillId="0" borderId="0" xfId="0" applyFont="1" applyFill="1" applyBorder="1"/>
    <xf numFmtId="1" fontId="21" fillId="0" borderId="36" xfId="34" applyNumberFormat="1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7" fillId="0" borderId="0" xfId="0" applyFont="1" applyFill="1" applyBorder="1"/>
    <xf numFmtId="1" fontId="22" fillId="0" borderId="33" xfId="34" applyNumberFormat="1" applyFont="1" applyFill="1" applyBorder="1" applyAlignment="1">
      <alignment horizontal="center" vertical="center" wrapText="1"/>
    </xf>
    <xf numFmtId="1" fontId="22" fillId="0" borderId="36" xfId="34" applyNumberFormat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1" fillId="0" borderId="33" xfId="1" applyFont="1" applyFill="1" applyBorder="1" applyAlignment="1">
      <alignment horizontal="justify" vertical="center" wrapText="1"/>
    </xf>
    <xf numFmtId="49" fontId="21" fillId="0" borderId="33" xfId="1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 wrapText="1"/>
    </xf>
    <xf numFmtId="1" fontId="21" fillId="0" borderId="32" xfId="1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wrapText="1"/>
    </xf>
    <xf numFmtId="49" fontId="21" fillId="0" borderId="27" xfId="1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 vertical="center"/>
    </xf>
    <xf numFmtId="0" fontId="22" fillId="6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9" fillId="6" borderId="1" xfId="1" applyFont="1" applyFill="1" applyBorder="1" applyAlignment="1">
      <alignment horizontal="center" vertical="center" wrapText="1"/>
    </xf>
    <xf numFmtId="49" fontId="29" fillId="6" borderId="1" xfId="1" applyNumberFormat="1" applyFont="1" applyFill="1" applyBorder="1" applyAlignment="1">
      <alignment horizontal="center" vertical="center" wrapText="1"/>
    </xf>
    <xf numFmtId="165" fontId="22" fillId="0" borderId="1" xfId="34" applyNumberFormat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49" fontId="21" fillId="0" borderId="1" xfId="1" applyNumberFormat="1" applyFont="1" applyBorder="1" applyAlignment="1">
      <alignment horizontal="center" vertical="center"/>
    </xf>
    <xf numFmtId="165" fontId="7" fillId="0" borderId="1" xfId="34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1" fillId="0" borderId="1" xfId="1" applyFont="1" applyBorder="1" applyAlignment="1">
      <alignment wrapText="1"/>
    </xf>
    <xf numFmtId="0" fontId="21" fillId="0" borderId="49" xfId="1" applyFont="1" applyFill="1" applyBorder="1" applyAlignment="1">
      <alignment vertical="center" wrapText="1"/>
    </xf>
    <xf numFmtId="49" fontId="21" fillId="0" borderId="49" xfId="1" applyNumberFormat="1" applyFont="1" applyFill="1" applyBorder="1" applyAlignment="1">
      <alignment horizontal="center" vertical="center"/>
    </xf>
    <xf numFmtId="0" fontId="2" fillId="7" borderId="49" xfId="4" applyFont="1" applyFill="1" applyBorder="1" applyAlignment="1">
      <alignment horizontal="left" vertical="center" wrapText="1"/>
    </xf>
    <xf numFmtId="0" fontId="2" fillId="0" borderId="49" xfId="1" applyFont="1" applyFill="1" applyBorder="1" applyAlignment="1">
      <alignment horizontal="center" vertical="center" wrapText="1"/>
    </xf>
    <xf numFmtId="0" fontId="2" fillId="0" borderId="49" xfId="1" applyNumberFormat="1" applyFont="1" applyFill="1" applyBorder="1" applyAlignment="1">
      <alignment horizontal="center" vertical="center" wrapText="1"/>
    </xf>
    <xf numFmtId="1" fontId="20" fillId="7" borderId="49" xfId="34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" fontId="4" fillId="7" borderId="49" xfId="0" applyNumberFormat="1" applyFont="1" applyFill="1" applyBorder="1" applyAlignment="1">
      <alignment horizontal="center" vertical="center" wrapText="1"/>
    </xf>
    <xf numFmtId="0" fontId="2" fillId="0" borderId="49" xfId="1" applyFont="1" applyFill="1" applyBorder="1" applyAlignment="1">
      <alignment vertical="center" wrapText="1"/>
    </xf>
    <xf numFmtId="0" fontId="2" fillId="0" borderId="49" xfId="1" applyFont="1" applyFill="1" applyBorder="1" applyAlignment="1">
      <alignment horizontal="left" vertical="center" wrapText="1"/>
    </xf>
    <xf numFmtId="1" fontId="4" fillId="9" borderId="49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justify" vertical="center" wrapText="1"/>
    </xf>
    <xf numFmtId="0" fontId="2" fillId="0" borderId="49" xfId="4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3" fontId="40" fillId="0" borderId="49" xfId="0" applyNumberFormat="1" applyFont="1" applyBorder="1" applyAlignment="1">
      <alignment horizontal="center" vertical="top"/>
    </xf>
    <xf numFmtId="3" fontId="40" fillId="0" borderId="49" xfId="0" applyNumberFormat="1" applyFont="1" applyBorder="1" applyAlignment="1">
      <alignment horizontal="center" vertical="center"/>
    </xf>
    <xf numFmtId="1" fontId="41" fillId="0" borderId="49" xfId="0" applyNumberFormat="1" applyFont="1" applyBorder="1" applyAlignment="1">
      <alignment horizontal="center" vertical="center"/>
    </xf>
    <xf numFmtId="1" fontId="42" fillId="0" borderId="49" xfId="0" applyNumberFormat="1" applyFont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2" fillId="7" borderId="19" xfId="34" applyNumberFormat="1" applyFont="1" applyFill="1" applyBorder="1" applyAlignment="1">
      <alignment horizontal="center" vertical="center" wrapText="1"/>
    </xf>
    <xf numFmtId="0" fontId="22" fillId="7" borderId="4" xfId="34" applyNumberFormat="1" applyFont="1" applyFill="1" applyBorder="1" applyAlignment="1">
      <alignment horizontal="center" vertical="center" wrapText="1"/>
    </xf>
    <xf numFmtId="0" fontId="29" fillId="0" borderId="19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19" xfId="1" applyNumberFormat="1" applyFont="1" applyFill="1" applyBorder="1" applyAlignment="1">
      <alignment horizontal="center" vertical="center" wrapText="1"/>
    </xf>
    <xf numFmtId="0" fontId="29" fillId="0" borderId="4" xfId="1" applyNumberFormat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vertical="center" wrapText="1"/>
    </xf>
    <xf numFmtId="0" fontId="22" fillId="7" borderId="45" xfId="1" applyFont="1" applyFill="1" applyBorder="1" applyAlignment="1">
      <alignment horizontal="center" vertical="center"/>
    </xf>
    <xf numFmtId="0" fontId="22" fillId="7" borderId="41" xfId="1" applyFont="1" applyFill="1" applyBorder="1" applyAlignment="1">
      <alignment horizontal="center" vertical="center"/>
    </xf>
    <xf numFmtId="0" fontId="22" fillId="7" borderId="42" xfId="1" applyFont="1" applyFill="1" applyBorder="1" applyAlignment="1">
      <alignment horizontal="center" vertical="center"/>
    </xf>
    <xf numFmtId="0" fontId="22" fillId="0" borderId="45" xfId="1" applyFont="1" applyFill="1" applyBorder="1" applyAlignment="1">
      <alignment horizontal="center" vertical="center"/>
    </xf>
    <xf numFmtId="0" fontId="22" fillId="0" borderId="41" xfId="1" applyFont="1" applyFill="1" applyBorder="1" applyAlignment="1">
      <alignment horizontal="center" vertical="center"/>
    </xf>
    <xf numFmtId="0" fontId="22" fillId="0" borderId="42" xfId="1" applyFont="1" applyFill="1" applyBorder="1" applyAlignment="1">
      <alignment horizontal="center" vertical="center"/>
    </xf>
    <xf numFmtId="0" fontId="22" fillId="0" borderId="45" xfId="1" applyFont="1" applyFill="1" applyBorder="1" applyAlignment="1">
      <alignment horizontal="center" vertical="center" wrapText="1"/>
    </xf>
    <xf numFmtId="0" fontId="22" fillId="0" borderId="41" xfId="1" applyFont="1" applyFill="1" applyBorder="1" applyAlignment="1">
      <alignment horizontal="center" vertical="center" wrapText="1"/>
    </xf>
    <xf numFmtId="0" fontId="22" fillId="0" borderId="42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7" borderId="45" xfId="1" applyFont="1" applyFill="1" applyBorder="1" applyAlignment="1">
      <alignment horizontal="center" vertical="center" wrapText="1"/>
    </xf>
    <xf numFmtId="0" fontId="22" fillId="7" borderId="41" xfId="1" applyFont="1" applyFill="1" applyBorder="1" applyAlignment="1">
      <alignment horizontal="center" vertical="center" wrapText="1"/>
    </xf>
    <xf numFmtId="0" fontId="22" fillId="7" borderId="42" xfId="1" applyFont="1" applyFill="1" applyBorder="1" applyAlignment="1">
      <alignment horizontal="center" vertical="center" wrapText="1"/>
    </xf>
    <xf numFmtId="0" fontId="22" fillId="7" borderId="45" xfId="0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0" borderId="45" xfId="3" applyFont="1" applyFill="1" applyBorder="1" applyAlignment="1">
      <alignment horizontal="left" vertical="top" wrapText="1"/>
    </xf>
    <xf numFmtId="0" fontId="22" fillId="0" borderId="41" xfId="3" applyFont="1" applyFill="1" applyBorder="1" applyAlignment="1">
      <alignment horizontal="left" vertical="top" wrapText="1"/>
    </xf>
    <xf numFmtId="0" fontId="22" fillId="0" borderId="42" xfId="3" applyFont="1" applyFill="1" applyBorder="1" applyAlignment="1">
      <alignment horizontal="left" vertical="top" wrapText="1"/>
    </xf>
    <xf numFmtId="0" fontId="22" fillId="0" borderId="45" xfId="3" applyFont="1" applyFill="1" applyBorder="1" applyAlignment="1">
      <alignment horizontal="left" wrapText="1"/>
    </xf>
    <xf numFmtId="0" fontId="22" fillId="0" borderId="41" xfId="3" applyFont="1" applyFill="1" applyBorder="1" applyAlignment="1">
      <alignment horizontal="left" wrapText="1"/>
    </xf>
    <xf numFmtId="0" fontId="22" fillId="0" borderId="42" xfId="3" applyFont="1" applyFill="1" applyBorder="1" applyAlignment="1">
      <alignment horizontal="left" wrapText="1"/>
    </xf>
    <xf numFmtId="0" fontId="34" fillId="7" borderId="45" xfId="0" applyFont="1" applyFill="1" applyBorder="1" applyAlignment="1">
      <alignment horizontal="left" vertical="center" wrapText="1"/>
    </xf>
    <xf numFmtId="0" fontId="34" fillId="7" borderId="41" xfId="0" applyFont="1" applyFill="1" applyBorder="1" applyAlignment="1">
      <alignment horizontal="left" vertical="center" wrapText="1"/>
    </xf>
    <xf numFmtId="0" fontId="34" fillId="7" borderId="42" xfId="0" applyFont="1" applyFill="1" applyBorder="1" applyAlignment="1">
      <alignment horizontal="left" vertical="center" wrapText="1"/>
    </xf>
    <xf numFmtId="0" fontId="22" fillId="0" borderId="45" xfId="1" applyFont="1" applyFill="1" applyBorder="1" applyAlignment="1">
      <alignment horizontal="left" vertical="top" wrapText="1"/>
    </xf>
    <xf numFmtId="0" fontId="22" fillId="0" borderId="41" xfId="1" applyFont="1" applyFill="1" applyBorder="1" applyAlignment="1">
      <alignment horizontal="left" vertical="top" wrapText="1"/>
    </xf>
    <xf numFmtId="0" fontId="22" fillId="0" borderId="42" xfId="1" applyFont="1" applyFill="1" applyBorder="1" applyAlignment="1">
      <alignment horizontal="left" vertical="top" wrapText="1"/>
    </xf>
    <xf numFmtId="0" fontId="22" fillId="7" borderId="45" xfId="1" applyFont="1" applyFill="1" applyBorder="1" applyAlignment="1">
      <alignment horizontal="left" vertical="center" wrapText="1"/>
    </xf>
    <xf numFmtId="0" fontId="22" fillId="7" borderId="41" xfId="1" applyFont="1" applyFill="1" applyBorder="1" applyAlignment="1">
      <alignment horizontal="left" vertical="center" wrapText="1"/>
    </xf>
    <xf numFmtId="0" fontId="22" fillId="7" borderId="42" xfId="1" applyFont="1" applyFill="1" applyBorder="1" applyAlignment="1">
      <alignment horizontal="left" vertical="center" wrapText="1"/>
    </xf>
    <xf numFmtId="0" fontId="22" fillId="0" borderId="48" xfId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25" fillId="7" borderId="48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0" fontId="25" fillId="7" borderId="48" xfId="0" applyFont="1" applyFill="1" applyBorder="1" applyAlignment="1">
      <alignment horizontal="center" vertical="center" wrapText="1"/>
    </xf>
    <xf numFmtId="0" fontId="22" fillId="0" borderId="18" xfId="2" applyFont="1" applyFill="1" applyBorder="1" applyAlignment="1">
      <alignment horizontal="center" vertical="center" wrapText="1"/>
    </xf>
    <xf numFmtId="0" fontId="22" fillId="0" borderId="18" xfId="2" applyFont="1" applyFill="1" applyBorder="1" applyAlignment="1">
      <alignment horizontal="left" vertical="center" wrapText="1"/>
    </xf>
    <xf numFmtId="0" fontId="29" fillId="0" borderId="18" xfId="2" applyFont="1" applyFill="1" applyBorder="1" applyAlignment="1">
      <alignment horizontal="center" vertical="center" wrapText="1"/>
    </xf>
    <xf numFmtId="49" fontId="29" fillId="0" borderId="18" xfId="2" applyNumberFormat="1" applyFont="1" applyFill="1" applyBorder="1" applyAlignment="1">
      <alignment horizontal="center" vertical="center" wrapText="1"/>
    </xf>
    <xf numFmtId="0" fontId="22" fillId="7" borderId="48" xfId="1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2" fillId="0" borderId="13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2" fillId="0" borderId="13" xfId="1" applyNumberFormat="1" applyFont="1" applyFill="1" applyBorder="1" applyAlignment="1">
      <alignment horizontal="center" vertical="center" wrapText="1"/>
    </xf>
    <xf numFmtId="49" fontId="22" fillId="0" borderId="9" xfId="1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49" fontId="22" fillId="0" borderId="35" xfId="1" applyNumberFormat="1" applyFont="1" applyFill="1" applyBorder="1" applyAlignment="1">
      <alignment horizontal="center" vertical="center"/>
    </xf>
    <xf numFmtId="49" fontId="22" fillId="0" borderId="52" xfId="1" applyNumberFormat="1" applyFont="1" applyFill="1" applyBorder="1" applyAlignment="1">
      <alignment horizontal="center" vertical="center"/>
    </xf>
    <xf numFmtId="49" fontId="22" fillId="0" borderId="21" xfId="1" applyNumberFormat="1" applyFont="1" applyFill="1" applyBorder="1" applyAlignment="1">
      <alignment horizontal="center" vertical="center"/>
    </xf>
    <xf numFmtId="49" fontId="22" fillId="0" borderId="53" xfId="1" applyNumberFormat="1" applyFont="1" applyFill="1" applyBorder="1" applyAlignment="1">
      <alignment horizontal="center" vertical="center"/>
    </xf>
    <xf numFmtId="0" fontId="22" fillId="0" borderId="21" xfId="5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/>
    </xf>
    <xf numFmtId="1" fontId="22" fillId="0" borderId="19" xfId="34" applyNumberFormat="1" applyFont="1" applyFill="1" applyBorder="1" applyAlignment="1">
      <alignment horizontal="center" vertical="center" wrapText="1"/>
    </xf>
    <xf numFmtId="1" fontId="22" fillId="0" borderId="4" xfId="34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center" vertical="center" wrapText="1"/>
    </xf>
    <xf numFmtId="0" fontId="22" fillId="0" borderId="18" xfId="5" applyFont="1" applyFill="1" applyBorder="1" applyAlignment="1">
      <alignment horizontal="center" vertical="center" wrapText="1"/>
    </xf>
    <xf numFmtId="0" fontId="31" fillId="0" borderId="20" xfId="1" applyFont="1" applyFill="1" applyBorder="1" applyAlignment="1">
      <alignment horizontal="left" vertical="center"/>
    </xf>
    <xf numFmtId="0" fontId="31" fillId="0" borderId="22" xfId="1" applyFont="1" applyFill="1" applyBorder="1" applyAlignment="1">
      <alignment horizontal="left" vertical="center"/>
    </xf>
    <xf numFmtId="0" fontId="31" fillId="0" borderId="23" xfId="1" applyFont="1" applyFill="1" applyBorder="1" applyAlignment="1">
      <alignment horizontal="left" vertical="center"/>
    </xf>
    <xf numFmtId="0" fontId="21" fillId="0" borderId="20" xfId="1" applyFont="1" applyFill="1" applyBorder="1" applyAlignment="1">
      <alignment horizontal="left" vertical="center"/>
    </xf>
    <xf numFmtId="0" fontId="21" fillId="0" borderId="22" xfId="1" applyFont="1" applyFill="1" applyBorder="1" applyAlignment="1">
      <alignment horizontal="left" vertical="center"/>
    </xf>
    <xf numFmtId="0" fontId="21" fillId="0" borderId="23" xfId="1" applyFont="1" applyFill="1" applyBorder="1" applyAlignment="1">
      <alignment horizontal="left" vertical="center"/>
    </xf>
    <xf numFmtId="0" fontId="39" fillId="0" borderId="0" xfId="4" applyFont="1" applyFill="1" applyBorder="1" applyAlignment="1">
      <alignment horizontal="center" vertical="center" wrapText="1"/>
    </xf>
    <xf numFmtId="0" fontId="22" fillId="0" borderId="18" xfId="4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center" vertical="center" wrapText="1"/>
    </xf>
    <xf numFmtId="0" fontId="22" fillId="0" borderId="21" xfId="4" applyFont="1" applyFill="1" applyBorder="1" applyAlignment="1">
      <alignment horizontal="center" vertical="center" wrapText="1"/>
    </xf>
    <xf numFmtId="49" fontId="22" fillId="0" borderId="46" xfId="1" applyNumberFormat="1" applyFont="1" applyFill="1" applyBorder="1" applyAlignment="1">
      <alignment horizontal="center" vertical="center" wrapText="1"/>
    </xf>
    <xf numFmtId="49" fontId="22" fillId="0" borderId="41" xfId="1" applyNumberFormat="1" applyFont="1" applyFill="1" applyBorder="1" applyAlignment="1">
      <alignment horizontal="center" vertical="center" wrapText="1"/>
    </xf>
    <xf numFmtId="0" fontId="22" fillId="0" borderId="28" xfId="5" applyFont="1" applyFill="1" applyBorder="1" applyAlignment="1">
      <alignment horizontal="center" vertical="center" wrapText="1"/>
    </xf>
    <xf numFmtId="0" fontId="22" fillId="0" borderId="32" xfId="5" applyFont="1" applyFill="1" applyBorder="1" applyAlignment="1">
      <alignment horizontal="center" vertical="center" wrapText="1"/>
    </xf>
    <xf numFmtId="0" fontId="22" fillId="0" borderId="29" xfId="5" applyFont="1" applyFill="1" applyBorder="1" applyAlignment="1">
      <alignment horizontal="center" vertical="center" wrapText="1"/>
    </xf>
    <xf numFmtId="0" fontId="22" fillId="0" borderId="33" xfId="5" applyFont="1" applyFill="1" applyBorder="1" applyAlignment="1">
      <alignment horizontal="center" vertical="center" wrapText="1"/>
    </xf>
    <xf numFmtId="1" fontId="22" fillId="0" borderId="30" xfId="34" applyNumberFormat="1" applyFont="1" applyFill="1" applyBorder="1" applyAlignment="1">
      <alignment horizontal="center" vertical="center" wrapText="1"/>
    </xf>
    <xf numFmtId="1" fontId="22" fillId="0" borderId="31" xfId="0" applyNumberFormat="1" applyFont="1" applyFill="1" applyBorder="1" applyAlignment="1">
      <alignment horizontal="center" vertical="center" wrapText="1"/>
    </xf>
    <xf numFmtId="1" fontId="22" fillId="0" borderId="34" xfId="0" applyNumberFormat="1" applyFont="1" applyFill="1" applyBorder="1" applyAlignment="1">
      <alignment horizontal="center" vertical="center" wrapText="1"/>
    </xf>
    <xf numFmtId="0" fontId="31" fillId="0" borderId="33" xfId="1" applyFont="1" applyFill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21" fillId="0" borderId="45" xfId="1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22" fillId="0" borderId="33" xfId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1" fontId="22" fillId="0" borderId="27" xfId="34" applyNumberFormat="1" applyFont="1" applyFill="1" applyBorder="1" applyAlignment="1">
      <alignment horizontal="center" vertical="center" wrapText="1"/>
    </xf>
    <xf numFmtId="1" fontId="22" fillId="0" borderId="47" xfId="0" applyNumberFormat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horizontal="left" vertical="center"/>
    </xf>
    <xf numFmtId="0" fontId="22" fillId="0" borderId="22" xfId="1" applyFont="1" applyFill="1" applyBorder="1" applyAlignment="1">
      <alignment horizontal="left" vertical="center"/>
    </xf>
    <xf numFmtId="0" fontId="22" fillId="0" borderId="23" xfId="1" applyFont="1" applyFill="1" applyBorder="1" applyAlignment="1">
      <alignment horizontal="left" vertical="center"/>
    </xf>
    <xf numFmtId="0" fontId="26" fillId="0" borderId="33" xfId="0" applyFont="1" applyFill="1" applyBorder="1" applyAlignment="1">
      <alignment vertical="center"/>
    </xf>
    <xf numFmtId="0" fontId="21" fillId="0" borderId="18" xfId="5" applyFont="1" applyFill="1" applyBorder="1" applyAlignment="1">
      <alignment horizontal="center" vertical="center" wrapText="1"/>
    </xf>
    <xf numFmtId="0" fontId="22" fillId="0" borderId="9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wrapText="1"/>
    </xf>
    <xf numFmtId="0" fontId="21" fillId="0" borderId="20" xfId="1" applyFont="1" applyFill="1" applyBorder="1" applyAlignment="1">
      <alignment horizontal="left" vertical="center" wrapText="1"/>
    </xf>
    <xf numFmtId="0" fontId="21" fillId="0" borderId="23" xfId="1" applyFont="1" applyFill="1" applyBorder="1" applyAlignment="1">
      <alignment horizontal="left" vertical="center" wrapText="1"/>
    </xf>
    <xf numFmtId="0" fontId="21" fillId="0" borderId="42" xfId="1" applyFont="1" applyFill="1" applyBorder="1" applyAlignment="1">
      <alignment horizontal="left" vertical="center" wrapText="1"/>
    </xf>
    <xf numFmtId="0" fontId="22" fillId="0" borderId="11" xfId="5" applyFont="1" applyFill="1" applyBorder="1" applyAlignment="1">
      <alignment horizontal="center" vertical="center" wrapText="1"/>
    </xf>
    <xf numFmtId="0" fontId="22" fillId="0" borderId="4" xfId="5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31" fillId="0" borderId="33" xfId="1" applyFont="1" applyFill="1" applyBorder="1" applyAlignment="1">
      <alignment horizontal="left" vertical="center"/>
    </xf>
    <xf numFmtId="0" fontId="31" fillId="0" borderId="4" xfId="1" applyFont="1" applyFill="1" applyBorder="1" applyAlignment="1">
      <alignment horizontal="left" vertical="center"/>
    </xf>
    <xf numFmtId="0" fontId="22" fillId="0" borderId="10" xfId="1" applyFont="1" applyFill="1" applyBorder="1" applyAlignment="1">
      <alignment horizontal="left" vertical="center"/>
    </xf>
    <xf numFmtId="49" fontId="22" fillId="0" borderId="9" xfId="1" applyNumberFormat="1" applyFont="1" applyFill="1" applyBorder="1" applyAlignment="1">
      <alignment horizontal="center" vertical="center" wrapText="1"/>
    </xf>
    <xf numFmtId="49" fontId="22" fillId="0" borderId="35" xfId="1" applyNumberFormat="1" applyFont="1" applyFill="1" applyBorder="1" applyAlignment="1">
      <alignment horizontal="center" vertical="center" wrapText="1"/>
    </xf>
    <xf numFmtId="49" fontId="22" fillId="0" borderId="52" xfId="1" applyNumberFormat="1" applyFont="1" applyFill="1" applyBorder="1" applyAlignment="1">
      <alignment horizontal="center" vertical="center" wrapText="1"/>
    </xf>
    <xf numFmtId="49" fontId="22" fillId="0" borderId="21" xfId="1" applyNumberFormat="1" applyFont="1" applyFill="1" applyBorder="1" applyAlignment="1">
      <alignment horizontal="center" vertical="center" wrapText="1"/>
    </xf>
    <xf numFmtId="49" fontId="22" fillId="0" borderId="53" xfId="1" applyNumberFormat="1" applyFont="1" applyFill="1" applyBorder="1" applyAlignment="1">
      <alignment horizontal="center" vertical="center" wrapText="1"/>
    </xf>
    <xf numFmtId="0" fontId="21" fillId="0" borderId="33" xfId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37" fillId="0" borderId="33" xfId="0" applyFont="1" applyFill="1" applyBorder="1" applyAlignment="1">
      <alignment horizontal="left" vertical="center"/>
    </xf>
    <xf numFmtId="0" fontId="21" fillId="0" borderId="45" xfId="1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22" fillId="0" borderId="45" xfId="1" applyFont="1" applyFill="1" applyBorder="1" applyAlignment="1">
      <alignment horizontal="left" vertical="center" wrapText="1"/>
    </xf>
    <xf numFmtId="0" fontId="22" fillId="0" borderId="49" xfId="1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2" fillId="0" borderId="49" xfId="5" applyFont="1" applyFill="1" applyBorder="1" applyAlignment="1">
      <alignment horizontal="center" vertical="center" wrapText="1"/>
    </xf>
    <xf numFmtId="1" fontId="22" fillId="0" borderId="49" xfId="34" applyNumberFormat="1" applyFont="1" applyFill="1" applyBorder="1" applyAlignment="1">
      <alignment horizontal="center" vertical="center" wrapText="1"/>
    </xf>
    <xf numFmtId="1" fontId="22" fillId="0" borderId="49" xfId="0" applyNumberFormat="1" applyFont="1" applyFill="1" applyBorder="1" applyAlignment="1">
      <alignment horizontal="center" vertical="center" wrapText="1"/>
    </xf>
    <xf numFmtId="0" fontId="31" fillId="0" borderId="49" xfId="1" applyFont="1" applyFill="1" applyBorder="1" applyAlignment="1">
      <alignment horizontal="left" vertical="center"/>
    </xf>
    <xf numFmtId="0" fontId="37" fillId="0" borderId="49" xfId="0" applyFont="1" applyFill="1" applyBorder="1" applyAlignment="1">
      <alignment horizontal="left" vertical="center"/>
    </xf>
    <xf numFmtId="0" fontId="21" fillId="0" borderId="49" xfId="1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22" fillId="7" borderId="49" xfId="1" applyFont="1" applyFill="1" applyBorder="1" applyAlignment="1">
      <alignment horizontal="center" vertical="center"/>
    </xf>
    <xf numFmtId="165" fontId="22" fillId="7" borderId="49" xfId="34" applyNumberFormat="1" applyFont="1" applyFill="1" applyBorder="1" applyAlignment="1">
      <alignment horizontal="center" vertical="center" wrapText="1"/>
    </xf>
    <xf numFmtId="0" fontId="22" fillId="0" borderId="49" xfId="1" applyFont="1" applyFill="1" applyBorder="1" applyAlignment="1">
      <alignment horizontal="center" vertical="center"/>
    </xf>
    <xf numFmtId="0" fontId="22" fillId="7" borderId="49" xfId="1" applyFont="1" applyFill="1" applyBorder="1" applyAlignment="1">
      <alignment horizontal="center" vertical="center" wrapText="1"/>
    </xf>
    <xf numFmtId="0" fontId="22" fillId="0" borderId="49" xfId="1" applyFont="1" applyFill="1" applyBorder="1" applyAlignment="1">
      <alignment horizontal="center" vertical="center" wrapText="1"/>
    </xf>
    <xf numFmtId="165" fontId="25" fillId="0" borderId="49" xfId="34" applyNumberFormat="1" applyFont="1" applyBorder="1" applyAlignment="1">
      <alignment horizontal="center" vertical="center" wrapText="1"/>
    </xf>
    <xf numFmtId="0" fontId="2" fillId="0" borderId="49" xfId="1" applyFont="1" applyFill="1" applyBorder="1" applyAlignment="1">
      <alignment horizontal="center" vertical="center"/>
    </xf>
    <xf numFmtId="0" fontId="21" fillId="7" borderId="49" xfId="0" applyFont="1" applyFill="1" applyBorder="1" applyAlignment="1">
      <alignment wrapText="1"/>
    </xf>
    <xf numFmtId="0" fontId="21" fillId="7" borderId="49" xfId="1" applyNumberFormat="1" applyFont="1" applyFill="1" applyBorder="1" applyAlignment="1">
      <alignment horizontal="center" vertical="center"/>
    </xf>
    <xf numFmtId="166" fontId="21" fillId="7" borderId="49" xfId="0" applyNumberFormat="1" applyFont="1" applyFill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 wrapText="1"/>
    </xf>
  </cellXfs>
  <cellStyles count="42">
    <cellStyle name="Excel Built-in Normal" xfId="6"/>
    <cellStyle name="Normal" xfId="41"/>
    <cellStyle name="Normalny_Boelsławiec WA40 oferta poprawiona 18% od MJZ" xfId="7"/>
    <cellStyle name="SAPBEXaggData" xfId="8"/>
    <cellStyle name="SAPBEXaggData 2" xfId="37"/>
    <cellStyle name="SAPBEXaggItem" xfId="9"/>
    <cellStyle name="SAPBEXaggItem 2" xfId="38"/>
    <cellStyle name="SAPBEXchaText" xfId="10"/>
    <cellStyle name="SAPBEXstdData" xfId="11"/>
    <cellStyle name="SAPBEXstdData 2" xfId="39"/>
    <cellStyle name="SAPBEXstdItem" xfId="12"/>
    <cellStyle name="SAPBEXstdItem 2" xfId="40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11 2" xfId="36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  <row r="341">
          <cell r="G341">
            <v>400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6">
          <cell r="G6">
            <v>500</v>
          </cell>
        </row>
        <row r="8">
          <cell r="G8">
            <v>1000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6">
          <cell r="G16">
            <v>1600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26">
          <cell r="G26">
            <v>800</v>
          </cell>
        </row>
        <row r="27">
          <cell r="G27">
            <v>800</v>
          </cell>
        </row>
        <row r="28">
          <cell r="G28">
            <v>800</v>
          </cell>
        </row>
        <row r="29">
          <cell r="G29">
            <v>2000</v>
          </cell>
        </row>
        <row r="31">
          <cell r="G31">
            <v>800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1">
          <cell r="G41">
            <v>1600</v>
          </cell>
        </row>
        <row r="42">
          <cell r="G42">
            <v>1600</v>
          </cell>
        </row>
        <row r="44">
          <cell r="G44">
            <v>1100</v>
          </cell>
        </row>
        <row r="45">
          <cell r="G45">
            <v>4800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57">
          <cell r="G57">
            <v>800</v>
          </cell>
        </row>
        <row r="61">
          <cell r="G61">
            <v>2500</v>
          </cell>
        </row>
        <row r="65">
          <cell r="G65">
            <v>5000</v>
          </cell>
        </row>
        <row r="69">
          <cell r="G69">
            <v>700</v>
          </cell>
        </row>
        <row r="71">
          <cell r="G71">
            <v>1200</v>
          </cell>
        </row>
        <row r="72">
          <cell r="G72">
            <v>1100</v>
          </cell>
        </row>
        <row r="74">
          <cell r="G74">
            <v>1800</v>
          </cell>
        </row>
        <row r="77">
          <cell r="G77">
            <v>2000</v>
          </cell>
        </row>
        <row r="78">
          <cell r="G78">
            <v>2000</v>
          </cell>
        </row>
        <row r="79">
          <cell r="G79">
            <v>2240</v>
          </cell>
        </row>
        <row r="81">
          <cell r="G81">
            <v>2200</v>
          </cell>
        </row>
        <row r="82">
          <cell r="G82">
            <v>3800</v>
          </cell>
        </row>
        <row r="84">
          <cell r="G84">
            <v>1960</v>
          </cell>
        </row>
        <row r="85">
          <cell r="G85">
            <v>1960</v>
          </cell>
        </row>
        <row r="86">
          <cell r="G86">
            <v>1960</v>
          </cell>
        </row>
        <row r="87">
          <cell r="G87">
            <v>1960</v>
          </cell>
        </row>
        <row r="89">
          <cell r="G89">
            <v>1960</v>
          </cell>
        </row>
        <row r="90">
          <cell r="G90">
            <v>1960</v>
          </cell>
        </row>
        <row r="91">
          <cell r="G91">
            <v>2520</v>
          </cell>
        </row>
        <row r="92">
          <cell r="G92">
            <v>1960</v>
          </cell>
        </row>
        <row r="93">
          <cell r="G93">
            <v>4500</v>
          </cell>
        </row>
        <row r="94">
          <cell r="G94">
            <v>2300</v>
          </cell>
        </row>
        <row r="98">
          <cell r="G98">
            <v>2860</v>
          </cell>
        </row>
        <row r="104">
          <cell r="G104">
            <v>2000</v>
          </cell>
        </row>
        <row r="105">
          <cell r="G105">
            <v>2000</v>
          </cell>
        </row>
        <row r="106">
          <cell r="G106">
            <v>2000</v>
          </cell>
        </row>
        <row r="107">
          <cell r="G107">
            <v>2000</v>
          </cell>
        </row>
        <row r="108">
          <cell r="G108">
            <v>2000</v>
          </cell>
        </row>
        <row r="109">
          <cell r="G109">
            <v>2000</v>
          </cell>
        </row>
        <row r="113">
          <cell r="G113">
            <v>6000</v>
          </cell>
        </row>
        <row r="115">
          <cell r="G115">
            <v>2900</v>
          </cell>
        </row>
        <row r="116">
          <cell r="G116">
            <v>2900</v>
          </cell>
        </row>
        <row r="161">
          <cell r="G161">
            <v>5500</v>
          </cell>
        </row>
        <row r="162">
          <cell r="G162">
            <v>6500</v>
          </cell>
        </row>
        <row r="163">
          <cell r="G163">
            <v>4500</v>
          </cell>
        </row>
        <row r="165">
          <cell r="G165">
            <v>2500</v>
          </cell>
        </row>
        <row r="166">
          <cell r="G166">
            <v>2500</v>
          </cell>
        </row>
        <row r="167">
          <cell r="G167">
            <v>2500</v>
          </cell>
        </row>
        <row r="168">
          <cell r="G168">
            <v>2500</v>
          </cell>
        </row>
        <row r="170">
          <cell r="G170">
            <v>2500</v>
          </cell>
        </row>
        <row r="171">
          <cell r="G171">
            <v>2500</v>
          </cell>
        </row>
        <row r="173">
          <cell r="G173">
            <v>3500</v>
          </cell>
        </row>
        <row r="174">
          <cell r="G174">
            <v>2700</v>
          </cell>
        </row>
        <row r="176">
          <cell r="G176">
            <v>3800</v>
          </cell>
        </row>
        <row r="177">
          <cell r="G177">
            <v>3200</v>
          </cell>
        </row>
        <row r="179">
          <cell r="G179">
            <v>8800</v>
          </cell>
        </row>
        <row r="181">
          <cell r="G181">
            <v>3900</v>
          </cell>
        </row>
        <row r="182">
          <cell r="G182">
            <v>3500</v>
          </cell>
        </row>
        <row r="204">
          <cell r="G204">
            <v>2700</v>
          </cell>
        </row>
        <row r="205">
          <cell r="G205">
            <v>3200</v>
          </cell>
        </row>
        <row r="206">
          <cell r="G206">
            <v>2400</v>
          </cell>
        </row>
        <row r="207">
          <cell r="G207">
            <v>2400</v>
          </cell>
        </row>
        <row r="208">
          <cell r="G208">
            <v>2400</v>
          </cell>
        </row>
        <row r="209">
          <cell r="G209">
            <v>2400</v>
          </cell>
        </row>
        <row r="210">
          <cell r="G210">
            <v>2400</v>
          </cell>
        </row>
        <row r="211">
          <cell r="G211">
            <v>2400</v>
          </cell>
        </row>
        <row r="215">
          <cell r="G215">
            <v>2600</v>
          </cell>
        </row>
        <row r="217">
          <cell r="G217">
            <v>2100</v>
          </cell>
        </row>
        <row r="233">
          <cell r="G233">
            <v>760</v>
          </cell>
        </row>
        <row r="234">
          <cell r="G234">
            <v>760</v>
          </cell>
        </row>
        <row r="235">
          <cell r="G235">
            <v>760</v>
          </cell>
        </row>
        <row r="236">
          <cell r="G236">
            <v>760</v>
          </cell>
        </row>
        <row r="237">
          <cell r="G237">
            <v>2700</v>
          </cell>
        </row>
        <row r="238">
          <cell r="G238">
            <v>4600</v>
          </cell>
        </row>
        <row r="247">
          <cell r="G247">
            <v>1700</v>
          </cell>
        </row>
        <row r="248">
          <cell r="G248">
            <v>1400</v>
          </cell>
        </row>
        <row r="249">
          <cell r="G249">
            <v>1400</v>
          </cell>
        </row>
        <row r="250">
          <cell r="G250">
            <v>1400</v>
          </cell>
        </row>
        <row r="251">
          <cell r="G251">
            <v>1400</v>
          </cell>
        </row>
        <row r="252">
          <cell r="G252">
            <v>1400</v>
          </cell>
        </row>
        <row r="253">
          <cell r="G253">
            <v>1400</v>
          </cell>
        </row>
        <row r="254">
          <cell r="G254">
            <v>1400</v>
          </cell>
        </row>
        <row r="255">
          <cell r="G255">
            <v>1400</v>
          </cell>
        </row>
        <row r="256">
          <cell r="G256">
            <v>1600</v>
          </cell>
        </row>
        <row r="257">
          <cell r="G257">
            <v>1400</v>
          </cell>
        </row>
        <row r="258">
          <cell r="G258">
            <v>1400</v>
          </cell>
        </row>
        <row r="261">
          <cell r="G261">
            <v>1600</v>
          </cell>
        </row>
        <row r="262">
          <cell r="G262">
            <v>1400</v>
          </cell>
        </row>
        <row r="263">
          <cell r="G263">
            <v>1400</v>
          </cell>
        </row>
        <row r="264">
          <cell r="G264">
            <v>1400</v>
          </cell>
        </row>
        <row r="265">
          <cell r="G265">
            <v>1400</v>
          </cell>
        </row>
        <row r="266">
          <cell r="G266">
            <v>1400</v>
          </cell>
        </row>
        <row r="267">
          <cell r="G267">
            <v>1400</v>
          </cell>
        </row>
        <row r="268">
          <cell r="G268">
            <v>1400</v>
          </cell>
        </row>
        <row r="269">
          <cell r="G269">
            <v>1400</v>
          </cell>
        </row>
        <row r="271">
          <cell r="G271">
            <v>1400</v>
          </cell>
        </row>
        <row r="272">
          <cell r="G272">
            <v>1400</v>
          </cell>
        </row>
        <row r="273">
          <cell r="G273">
            <v>1400</v>
          </cell>
        </row>
        <row r="274">
          <cell r="G274">
            <v>1400</v>
          </cell>
        </row>
        <row r="288">
          <cell r="G288">
            <v>2700</v>
          </cell>
        </row>
        <row r="290">
          <cell r="G290">
            <v>1800</v>
          </cell>
        </row>
        <row r="291">
          <cell r="G291">
            <v>1800</v>
          </cell>
        </row>
        <row r="292">
          <cell r="G292">
            <v>1800</v>
          </cell>
        </row>
        <row r="293">
          <cell r="G293">
            <v>1800</v>
          </cell>
        </row>
        <row r="294">
          <cell r="G294">
            <v>1800</v>
          </cell>
        </row>
        <row r="295">
          <cell r="G295">
            <v>1800</v>
          </cell>
        </row>
        <row r="299">
          <cell r="G299">
            <v>2000</v>
          </cell>
        </row>
        <row r="300">
          <cell r="G300">
            <v>2300</v>
          </cell>
        </row>
        <row r="302">
          <cell r="G302">
            <v>2000</v>
          </cell>
        </row>
        <row r="304">
          <cell r="G304">
            <v>5200</v>
          </cell>
        </row>
        <row r="306">
          <cell r="G306">
            <v>5200</v>
          </cell>
        </row>
        <row r="307">
          <cell r="G307">
            <v>5200</v>
          </cell>
        </row>
        <row r="308">
          <cell r="G308">
            <v>5200</v>
          </cell>
        </row>
        <row r="309">
          <cell r="G309">
            <v>19900</v>
          </cell>
        </row>
        <row r="314">
          <cell r="G314">
            <v>7000</v>
          </cell>
        </row>
        <row r="325">
          <cell r="G325">
            <v>10000</v>
          </cell>
        </row>
        <row r="342">
          <cell r="G342">
            <v>200</v>
          </cell>
        </row>
        <row r="346">
          <cell r="G346">
            <v>500</v>
          </cell>
        </row>
        <row r="347">
          <cell r="G347">
            <v>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tabSelected="1" zoomScale="90" zoomScaleNormal="90" zoomScaleSheetLayoutView="100" workbookViewId="0">
      <selection sqref="A1:F1"/>
    </sheetView>
  </sheetViews>
  <sheetFormatPr defaultRowHeight="15"/>
  <cols>
    <col min="1" max="1" width="7" style="1" customWidth="1"/>
    <col min="2" max="2" width="45.85546875" style="2" customWidth="1"/>
    <col min="3" max="3" width="15.42578125" style="3" bestFit="1" customWidth="1"/>
    <col min="4" max="4" width="8.140625" style="1" customWidth="1"/>
    <col min="5" max="5" width="7.5703125" style="15" customWidth="1"/>
    <col min="6" max="6" width="9.28515625" style="16" customWidth="1"/>
    <col min="9" max="9" width="76.85546875" customWidth="1"/>
  </cols>
  <sheetData>
    <row r="1" spans="1:6" ht="50.25" customHeight="1">
      <c r="A1" s="369" t="s">
        <v>1182</v>
      </c>
      <c r="B1" s="369"/>
      <c r="C1" s="369"/>
      <c r="D1" s="369"/>
      <c r="E1" s="369"/>
      <c r="F1" s="369"/>
    </row>
    <row r="2" spans="1:6">
      <c r="A2" s="377" t="s">
        <v>0</v>
      </c>
      <c r="B2" s="377" t="s">
        <v>1</v>
      </c>
      <c r="C2" s="373" t="s">
        <v>2</v>
      </c>
      <c r="D2" s="373" t="s">
        <v>3</v>
      </c>
      <c r="E2" s="375" t="s">
        <v>4</v>
      </c>
      <c r="F2" s="371" t="s">
        <v>5</v>
      </c>
    </row>
    <row r="3" spans="1:6">
      <c r="A3" s="377"/>
      <c r="B3" s="377"/>
      <c r="C3" s="374"/>
      <c r="D3" s="374"/>
      <c r="E3" s="376"/>
      <c r="F3" s="372"/>
    </row>
    <row r="4" spans="1:6" ht="16.5" customHeight="1">
      <c r="A4" s="384" t="s">
        <v>6</v>
      </c>
      <c r="B4" s="385"/>
      <c r="C4" s="385"/>
      <c r="D4" s="385"/>
      <c r="E4" s="385"/>
      <c r="F4" s="386"/>
    </row>
    <row r="5" spans="1:6" ht="33">
      <c r="A5" s="72">
        <v>1</v>
      </c>
      <c r="B5" s="73" t="s">
        <v>7</v>
      </c>
      <c r="C5" s="72" t="s">
        <v>8</v>
      </c>
      <c r="D5" s="72" t="s">
        <v>9</v>
      </c>
      <c r="E5" s="74">
        <v>1</v>
      </c>
      <c r="F5" s="75">
        <v>800</v>
      </c>
    </row>
    <row r="6" spans="1:6" ht="16.5">
      <c r="A6" s="72">
        <v>2</v>
      </c>
      <c r="B6" s="73" t="s">
        <v>10</v>
      </c>
      <c r="C6" s="72" t="s">
        <v>8</v>
      </c>
      <c r="D6" s="72" t="s">
        <v>9</v>
      </c>
      <c r="E6" s="74">
        <v>1</v>
      </c>
      <c r="F6" s="75">
        <v>500</v>
      </c>
    </row>
    <row r="7" spans="1:6" ht="19.5" customHeight="1">
      <c r="A7" s="384" t="s">
        <v>11</v>
      </c>
      <c r="B7" s="385"/>
      <c r="C7" s="385"/>
      <c r="D7" s="385"/>
      <c r="E7" s="385"/>
      <c r="F7" s="386"/>
    </row>
    <row r="8" spans="1:6" ht="49.5">
      <c r="A8" s="72">
        <v>3</v>
      </c>
      <c r="B8" s="73" t="s">
        <v>12</v>
      </c>
      <c r="C8" s="72" t="s">
        <v>8</v>
      </c>
      <c r="D8" s="72" t="s">
        <v>13</v>
      </c>
      <c r="E8" s="74" t="s">
        <v>14</v>
      </c>
      <c r="F8" s="75">
        <v>1000</v>
      </c>
    </row>
    <row r="9" spans="1:6" ht="21" customHeight="1">
      <c r="A9" s="384" t="s">
        <v>15</v>
      </c>
      <c r="B9" s="385"/>
      <c r="C9" s="385"/>
      <c r="D9" s="385"/>
      <c r="E9" s="385"/>
      <c r="F9" s="386"/>
    </row>
    <row r="10" spans="1:6" ht="16.5">
      <c r="A10" s="72">
        <v>4</v>
      </c>
      <c r="B10" s="73" t="s">
        <v>1131</v>
      </c>
      <c r="C10" s="72" t="s">
        <v>16</v>
      </c>
      <c r="D10" s="72" t="s">
        <v>9</v>
      </c>
      <c r="E10" s="74">
        <v>2</v>
      </c>
      <c r="F10" s="75">
        <v>900</v>
      </c>
    </row>
    <row r="11" spans="1:6" ht="16.5">
      <c r="A11" s="72">
        <v>5</v>
      </c>
      <c r="B11" s="73" t="s">
        <v>17</v>
      </c>
      <c r="C11" s="72" t="s">
        <v>16</v>
      </c>
      <c r="D11" s="72" t="s">
        <v>9</v>
      </c>
      <c r="E11" s="74">
        <v>2</v>
      </c>
      <c r="F11" s="75">
        <v>840</v>
      </c>
    </row>
    <row r="12" spans="1:6" ht="16.5">
      <c r="A12" s="72">
        <v>6</v>
      </c>
      <c r="B12" s="73" t="s">
        <v>18</v>
      </c>
      <c r="C12" s="72" t="s">
        <v>16</v>
      </c>
      <c r="D12" s="72" t="s">
        <v>9</v>
      </c>
      <c r="E12" s="74">
        <v>2</v>
      </c>
      <c r="F12" s="75">
        <v>840</v>
      </c>
    </row>
    <row r="13" spans="1:6" ht="16.5">
      <c r="A13" s="72">
        <v>7</v>
      </c>
      <c r="B13" s="73" t="s">
        <v>19</v>
      </c>
      <c r="C13" s="72" t="s">
        <v>16</v>
      </c>
      <c r="D13" s="72" t="s">
        <v>9</v>
      </c>
      <c r="E13" s="74">
        <v>2</v>
      </c>
      <c r="F13" s="75">
        <v>840</v>
      </c>
    </row>
    <row r="14" spans="1:6" ht="16.5">
      <c r="A14" s="72">
        <v>8</v>
      </c>
      <c r="B14" s="73" t="s">
        <v>20</v>
      </c>
      <c r="C14" s="72" t="s">
        <v>16</v>
      </c>
      <c r="D14" s="72" t="s">
        <v>9</v>
      </c>
      <c r="E14" s="74">
        <v>2</v>
      </c>
      <c r="F14" s="75">
        <v>840</v>
      </c>
    </row>
    <row r="15" spans="1:6" ht="16.5">
      <c r="A15" s="72">
        <v>9</v>
      </c>
      <c r="B15" s="73" t="s">
        <v>21</v>
      </c>
      <c r="C15" s="72" t="s">
        <v>16</v>
      </c>
      <c r="D15" s="72" t="s">
        <v>9</v>
      </c>
      <c r="E15" s="74">
        <v>2</v>
      </c>
      <c r="F15" s="75">
        <v>840</v>
      </c>
    </row>
    <row r="16" spans="1:6" ht="16.5">
      <c r="A16" s="72">
        <v>10</v>
      </c>
      <c r="B16" s="73" t="s">
        <v>22</v>
      </c>
      <c r="C16" s="72" t="s">
        <v>16</v>
      </c>
      <c r="D16" s="72" t="s">
        <v>9</v>
      </c>
      <c r="E16" s="74">
        <v>2</v>
      </c>
      <c r="F16" s="75">
        <v>1600</v>
      </c>
    </row>
    <row r="17" spans="1:6" ht="16.5">
      <c r="A17" s="72">
        <v>11</v>
      </c>
      <c r="B17" s="73" t="s">
        <v>23</v>
      </c>
      <c r="C17" s="72" t="s">
        <v>16</v>
      </c>
      <c r="D17" s="72" t="s">
        <v>9</v>
      </c>
      <c r="E17" s="74">
        <v>2</v>
      </c>
      <c r="F17" s="75">
        <v>900</v>
      </c>
    </row>
    <row r="18" spans="1:6" ht="16.5">
      <c r="A18" s="72">
        <v>12</v>
      </c>
      <c r="B18" s="73" t="s">
        <v>24</v>
      </c>
      <c r="C18" s="72" t="s">
        <v>16</v>
      </c>
      <c r="D18" s="72" t="s">
        <v>9</v>
      </c>
      <c r="E18" s="74">
        <v>2</v>
      </c>
      <c r="F18" s="75">
        <v>1000</v>
      </c>
    </row>
    <row r="19" spans="1:6" ht="16.5">
      <c r="A19" s="72">
        <v>13</v>
      </c>
      <c r="B19" s="73" t="s">
        <v>25</v>
      </c>
      <c r="C19" s="72" t="s">
        <v>16</v>
      </c>
      <c r="D19" s="72" t="s">
        <v>9</v>
      </c>
      <c r="E19" s="74">
        <v>2</v>
      </c>
      <c r="F19" s="75">
        <v>1200</v>
      </c>
    </row>
    <row r="20" spans="1:6" ht="16.5">
      <c r="A20" s="72">
        <v>14</v>
      </c>
      <c r="B20" s="73" t="s">
        <v>26</v>
      </c>
      <c r="C20" s="72" t="s">
        <v>16</v>
      </c>
      <c r="D20" s="72" t="s">
        <v>9</v>
      </c>
      <c r="E20" s="74">
        <v>2</v>
      </c>
      <c r="F20" s="75">
        <v>980</v>
      </c>
    </row>
    <row r="21" spans="1:6" ht="16.5">
      <c r="A21" s="72">
        <v>15</v>
      </c>
      <c r="B21" s="73" t="s">
        <v>27</v>
      </c>
      <c r="C21" s="72" t="s">
        <v>16</v>
      </c>
      <c r="D21" s="72" t="s">
        <v>9</v>
      </c>
      <c r="E21" s="74">
        <v>2</v>
      </c>
      <c r="F21" s="75">
        <v>800</v>
      </c>
    </row>
    <row r="22" spans="1:6" ht="16.5">
      <c r="A22" s="72">
        <v>16</v>
      </c>
      <c r="B22" s="73" t="s">
        <v>28</v>
      </c>
      <c r="C22" s="72" t="s">
        <v>16</v>
      </c>
      <c r="D22" s="72" t="s">
        <v>9</v>
      </c>
      <c r="E22" s="74">
        <v>2</v>
      </c>
      <c r="F22" s="75">
        <v>800</v>
      </c>
    </row>
    <row r="23" spans="1:6" ht="16.5">
      <c r="A23" s="72">
        <v>17</v>
      </c>
      <c r="B23" s="73" t="s">
        <v>29</v>
      </c>
      <c r="C23" s="72" t="s">
        <v>16</v>
      </c>
      <c r="D23" s="72" t="s">
        <v>9</v>
      </c>
      <c r="E23" s="74">
        <v>2</v>
      </c>
      <c r="F23" s="75">
        <v>800</v>
      </c>
    </row>
    <row r="24" spans="1:6" ht="16.5">
      <c r="A24" s="72">
        <v>18</v>
      </c>
      <c r="B24" s="73" t="s">
        <v>30</v>
      </c>
      <c r="C24" s="72" t="s">
        <v>16</v>
      </c>
      <c r="D24" s="72" t="s">
        <v>9</v>
      </c>
      <c r="E24" s="74">
        <v>2</v>
      </c>
      <c r="F24" s="75">
        <v>800</v>
      </c>
    </row>
    <row r="25" spans="1:6" ht="16.5">
      <c r="A25" s="72">
        <v>19</v>
      </c>
      <c r="B25" s="73" t="s">
        <v>31</v>
      </c>
      <c r="C25" s="72" t="s">
        <v>16</v>
      </c>
      <c r="D25" s="72" t="s">
        <v>9</v>
      </c>
      <c r="E25" s="74">
        <v>2</v>
      </c>
      <c r="F25" s="75">
        <v>840</v>
      </c>
    </row>
    <row r="26" spans="1:6" ht="16.5">
      <c r="A26" s="72">
        <v>20</v>
      </c>
      <c r="B26" s="73" t="s">
        <v>32</v>
      </c>
      <c r="C26" s="72" t="s">
        <v>16</v>
      </c>
      <c r="D26" s="72" t="s">
        <v>9</v>
      </c>
      <c r="E26" s="74">
        <v>2</v>
      </c>
      <c r="F26" s="75">
        <v>800</v>
      </c>
    </row>
    <row r="27" spans="1:6" ht="16.5">
      <c r="A27" s="72">
        <v>21</v>
      </c>
      <c r="B27" s="73" t="s">
        <v>33</v>
      </c>
      <c r="C27" s="72" t="s">
        <v>16</v>
      </c>
      <c r="D27" s="72" t="s">
        <v>9</v>
      </c>
      <c r="E27" s="74">
        <v>2</v>
      </c>
      <c r="F27" s="75">
        <v>800</v>
      </c>
    </row>
    <row r="28" spans="1:6" ht="16.5">
      <c r="A28" s="72">
        <v>22</v>
      </c>
      <c r="B28" s="73" t="s">
        <v>34</v>
      </c>
      <c r="C28" s="72" t="s">
        <v>16</v>
      </c>
      <c r="D28" s="72" t="s">
        <v>9</v>
      </c>
      <c r="E28" s="74">
        <v>2</v>
      </c>
      <c r="F28" s="75">
        <v>800</v>
      </c>
    </row>
    <row r="29" spans="1:6" ht="16.5">
      <c r="A29" s="72">
        <v>23</v>
      </c>
      <c r="B29" s="73" t="s">
        <v>35</v>
      </c>
      <c r="C29" s="72" t="s">
        <v>8</v>
      </c>
      <c r="D29" s="72" t="s">
        <v>9</v>
      </c>
      <c r="E29" s="74">
        <v>2</v>
      </c>
      <c r="F29" s="75">
        <v>2000</v>
      </c>
    </row>
    <row r="30" spans="1:6" ht="16.5">
      <c r="A30" s="72">
        <v>24</v>
      </c>
      <c r="B30" s="73" t="s">
        <v>36</v>
      </c>
      <c r="C30" s="72" t="s">
        <v>16</v>
      </c>
      <c r="D30" s="72" t="s">
        <v>9</v>
      </c>
      <c r="E30" s="74">
        <v>2</v>
      </c>
      <c r="F30" s="75">
        <v>800</v>
      </c>
    </row>
    <row r="31" spans="1:6" ht="16.5">
      <c r="A31" s="72">
        <v>25</v>
      </c>
      <c r="B31" s="73" t="s">
        <v>37</v>
      </c>
      <c r="C31" s="72" t="s">
        <v>16</v>
      </c>
      <c r="D31" s="72" t="s">
        <v>9</v>
      </c>
      <c r="E31" s="74">
        <v>2</v>
      </c>
      <c r="F31" s="75">
        <v>800</v>
      </c>
    </row>
    <row r="32" spans="1:6" ht="16.5">
      <c r="A32" s="72">
        <v>26</v>
      </c>
      <c r="B32" s="73" t="s">
        <v>38</v>
      </c>
      <c r="C32" s="72" t="s">
        <v>16</v>
      </c>
      <c r="D32" s="72" t="s">
        <v>9</v>
      </c>
      <c r="E32" s="74">
        <v>2</v>
      </c>
      <c r="F32" s="75">
        <v>960</v>
      </c>
    </row>
    <row r="33" spans="1:6" ht="16.5">
      <c r="A33" s="72">
        <v>27</v>
      </c>
      <c r="B33" s="73" t="s">
        <v>39</v>
      </c>
      <c r="C33" s="72" t="s">
        <v>16</v>
      </c>
      <c r="D33" s="72" t="s">
        <v>9</v>
      </c>
      <c r="E33" s="74">
        <v>2</v>
      </c>
      <c r="F33" s="75">
        <v>1200</v>
      </c>
    </row>
    <row r="34" spans="1:6" ht="16.5">
      <c r="A34" s="72">
        <v>28</v>
      </c>
      <c r="B34" s="73" t="s">
        <v>40</v>
      </c>
      <c r="C34" s="72" t="s">
        <v>16</v>
      </c>
      <c r="D34" s="72" t="s">
        <v>9</v>
      </c>
      <c r="E34" s="74">
        <v>2</v>
      </c>
      <c r="F34" s="75">
        <v>1800</v>
      </c>
    </row>
    <row r="35" spans="1:6" ht="16.5">
      <c r="A35" s="72">
        <v>29</v>
      </c>
      <c r="B35" s="73" t="s">
        <v>41</v>
      </c>
      <c r="C35" s="72" t="s">
        <v>16</v>
      </c>
      <c r="D35" s="72" t="s">
        <v>9</v>
      </c>
      <c r="E35" s="74">
        <v>2</v>
      </c>
      <c r="F35" s="75">
        <v>1800</v>
      </c>
    </row>
    <row r="36" spans="1:6" ht="16.5">
      <c r="A36" s="72">
        <v>30</v>
      </c>
      <c r="B36" s="73" t="s">
        <v>42</v>
      </c>
      <c r="C36" s="72" t="s">
        <v>16</v>
      </c>
      <c r="D36" s="72" t="s">
        <v>9</v>
      </c>
      <c r="E36" s="74">
        <v>2</v>
      </c>
      <c r="F36" s="75">
        <v>900</v>
      </c>
    </row>
    <row r="37" spans="1:6" ht="16.5">
      <c r="A37" s="72">
        <v>31</v>
      </c>
      <c r="B37" s="73" t="s">
        <v>43</v>
      </c>
      <c r="C37" s="72" t="s">
        <v>16</v>
      </c>
      <c r="D37" s="72" t="s">
        <v>9</v>
      </c>
      <c r="E37" s="74">
        <v>2</v>
      </c>
      <c r="F37" s="75">
        <v>900</v>
      </c>
    </row>
    <row r="38" spans="1:6" ht="16.5">
      <c r="A38" s="72">
        <v>32</v>
      </c>
      <c r="B38" s="73" t="s">
        <v>44</v>
      </c>
      <c r="C38" s="72" t="s">
        <v>16</v>
      </c>
      <c r="D38" s="72" t="s">
        <v>9</v>
      </c>
      <c r="E38" s="74">
        <v>2</v>
      </c>
      <c r="F38" s="75">
        <v>900</v>
      </c>
    </row>
    <row r="39" spans="1:6" ht="16.5">
      <c r="A39" s="72">
        <v>33</v>
      </c>
      <c r="B39" s="73" t="s">
        <v>45</v>
      </c>
      <c r="C39" s="72" t="s">
        <v>16</v>
      </c>
      <c r="D39" s="72" t="s">
        <v>9</v>
      </c>
      <c r="E39" s="74">
        <v>2</v>
      </c>
      <c r="F39" s="75">
        <v>1600</v>
      </c>
    </row>
    <row r="40" spans="1:6" ht="16.5">
      <c r="A40" s="72">
        <v>34</v>
      </c>
      <c r="B40" s="73" t="s">
        <v>46</v>
      </c>
      <c r="C40" s="72" t="s">
        <v>16</v>
      </c>
      <c r="D40" s="72" t="s">
        <v>9</v>
      </c>
      <c r="E40" s="74">
        <v>2</v>
      </c>
      <c r="F40" s="75">
        <v>1000</v>
      </c>
    </row>
    <row r="41" spans="1:6" ht="16.5">
      <c r="A41" s="72">
        <v>35</v>
      </c>
      <c r="B41" s="73" t="s">
        <v>47</v>
      </c>
      <c r="C41" s="72" t="s">
        <v>16</v>
      </c>
      <c r="D41" s="72" t="s">
        <v>9</v>
      </c>
      <c r="E41" s="74">
        <v>2</v>
      </c>
      <c r="F41" s="75">
        <v>1600</v>
      </c>
    </row>
    <row r="42" spans="1:6" ht="16.5">
      <c r="A42" s="72">
        <v>36</v>
      </c>
      <c r="B42" s="73" t="s">
        <v>48</v>
      </c>
      <c r="C42" s="72" t="s">
        <v>16</v>
      </c>
      <c r="D42" s="72" t="s">
        <v>9</v>
      </c>
      <c r="E42" s="74">
        <v>2</v>
      </c>
      <c r="F42" s="75">
        <v>1600</v>
      </c>
    </row>
    <row r="43" spans="1:6" ht="16.5">
      <c r="A43" s="72">
        <v>37</v>
      </c>
      <c r="B43" s="73" t="s">
        <v>49</v>
      </c>
      <c r="C43" s="72" t="s">
        <v>16</v>
      </c>
      <c r="D43" s="72" t="s">
        <v>9</v>
      </c>
      <c r="E43" s="74">
        <v>2</v>
      </c>
      <c r="F43" s="75">
        <v>2100</v>
      </c>
    </row>
    <row r="44" spans="1:6" ht="33">
      <c r="A44" s="72">
        <v>38</v>
      </c>
      <c r="B44" s="76" t="s">
        <v>50</v>
      </c>
      <c r="C44" s="72" t="s">
        <v>16</v>
      </c>
      <c r="D44" s="72" t="s">
        <v>9</v>
      </c>
      <c r="E44" s="74">
        <v>2</v>
      </c>
      <c r="F44" s="75">
        <v>1100</v>
      </c>
    </row>
    <row r="45" spans="1:6" ht="16.5">
      <c r="A45" s="72">
        <v>39</v>
      </c>
      <c r="B45" s="77" t="s">
        <v>51</v>
      </c>
      <c r="C45" s="72" t="s">
        <v>16</v>
      </c>
      <c r="D45" s="72" t="s">
        <v>9</v>
      </c>
      <c r="E45" s="74" t="s">
        <v>14</v>
      </c>
      <c r="F45" s="75">
        <v>4800</v>
      </c>
    </row>
    <row r="46" spans="1:6" ht="16.5">
      <c r="A46" s="72">
        <v>40</v>
      </c>
      <c r="B46" s="73" t="s">
        <v>52</v>
      </c>
      <c r="C46" s="72" t="s">
        <v>16</v>
      </c>
      <c r="D46" s="72" t="s">
        <v>9</v>
      </c>
      <c r="E46" s="74">
        <v>2</v>
      </c>
      <c r="F46" s="75">
        <v>1200</v>
      </c>
    </row>
    <row r="47" spans="1:6" ht="33">
      <c r="A47" s="72">
        <v>41</v>
      </c>
      <c r="B47" s="73" t="s">
        <v>53</v>
      </c>
      <c r="C47" s="72" t="s">
        <v>16</v>
      </c>
      <c r="D47" s="72" t="s">
        <v>9</v>
      </c>
      <c r="E47" s="74" t="s">
        <v>14</v>
      </c>
      <c r="F47" s="75">
        <v>1500</v>
      </c>
    </row>
    <row r="48" spans="1:6" ht="16.5">
      <c r="A48" s="72">
        <v>42</v>
      </c>
      <c r="B48" s="73" t="s">
        <v>54</v>
      </c>
      <c r="C48" s="72" t="s">
        <v>16</v>
      </c>
      <c r="D48" s="72" t="s">
        <v>9</v>
      </c>
      <c r="E48" s="74">
        <v>2</v>
      </c>
      <c r="F48" s="75">
        <v>1600</v>
      </c>
    </row>
    <row r="49" spans="1:6" ht="16.5">
      <c r="A49" s="72">
        <v>43</v>
      </c>
      <c r="B49" s="73" t="s">
        <v>55</v>
      </c>
      <c r="C49" s="72" t="s">
        <v>16</v>
      </c>
      <c r="D49" s="72" t="s">
        <v>9</v>
      </c>
      <c r="E49" s="74">
        <v>2</v>
      </c>
      <c r="F49" s="75">
        <v>1600</v>
      </c>
    </row>
    <row r="50" spans="1:6" ht="16.5">
      <c r="A50" s="72">
        <v>44</v>
      </c>
      <c r="B50" s="76" t="s">
        <v>56</v>
      </c>
      <c r="C50" s="72" t="s">
        <v>16</v>
      </c>
      <c r="D50" s="72" t="s">
        <v>9</v>
      </c>
      <c r="E50" s="74">
        <v>7</v>
      </c>
      <c r="F50" s="75">
        <v>3400</v>
      </c>
    </row>
    <row r="51" spans="1:6" ht="66">
      <c r="A51" s="72">
        <v>45</v>
      </c>
      <c r="B51" s="76" t="s">
        <v>1068</v>
      </c>
      <c r="C51" s="72" t="s">
        <v>16</v>
      </c>
      <c r="D51" s="72" t="s">
        <v>9</v>
      </c>
      <c r="E51" s="74" t="s">
        <v>81</v>
      </c>
      <c r="F51" s="75">
        <v>15800</v>
      </c>
    </row>
    <row r="52" spans="1:6" ht="18.75" customHeight="1">
      <c r="A52" s="384" t="s">
        <v>57</v>
      </c>
      <c r="B52" s="385"/>
      <c r="C52" s="385"/>
      <c r="D52" s="385"/>
      <c r="E52" s="385"/>
      <c r="F52" s="386"/>
    </row>
    <row r="53" spans="1:6" ht="16.5">
      <c r="A53" s="78">
        <v>46</v>
      </c>
      <c r="B53" s="73" t="s">
        <v>23</v>
      </c>
      <c r="C53" s="72" t="s">
        <v>58</v>
      </c>
      <c r="D53" s="72" t="s">
        <v>9</v>
      </c>
      <c r="E53" s="74">
        <v>2</v>
      </c>
      <c r="F53" s="75">
        <v>1000</v>
      </c>
    </row>
    <row r="54" spans="1:6" ht="16.5">
      <c r="A54" s="78">
        <v>47</v>
      </c>
      <c r="B54" s="73" t="s">
        <v>33</v>
      </c>
      <c r="C54" s="72" t="s">
        <v>58</v>
      </c>
      <c r="D54" s="72" t="s">
        <v>9</v>
      </c>
      <c r="E54" s="74">
        <v>2</v>
      </c>
      <c r="F54" s="75">
        <v>800</v>
      </c>
    </row>
    <row r="55" spans="1:6" ht="16.5">
      <c r="A55" s="78">
        <v>48</v>
      </c>
      <c r="B55" s="73" t="s">
        <v>32</v>
      </c>
      <c r="C55" s="72" t="s">
        <v>58</v>
      </c>
      <c r="D55" s="72" t="s">
        <v>9</v>
      </c>
      <c r="E55" s="74">
        <v>2</v>
      </c>
      <c r="F55" s="75">
        <v>800</v>
      </c>
    </row>
    <row r="56" spans="1:6" ht="16.5">
      <c r="A56" s="78">
        <v>49</v>
      </c>
      <c r="B56" s="73" t="s">
        <v>31</v>
      </c>
      <c r="C56" s="72" t="s">
        <v>58</v>
      </c>
      <c r="D56" s="72" t="s">
        <v>9</v>
      </c>
      <c r="E56" s="74">
        <v>2</v>
      </c>
      <c r="F56" s="75">
        <v>800</v>
      </c>
    </row>
    <row r="57" spans="1:6" ht="16.5">
      <c r="A57" s="78">
        <v>50</v>
      </c>
      <c r="B57" s="73" t="s">
        <v>59</v>
      </c>
      <c r="C57" s="72" t="s">
        <v>58</v>
      </c>
      <c r="D57" s="72" t="s">
        <v>9</v>
      </c>
      <c r="E57" s="74">
        <v>2</v>
      </c>
      <c r="F57" s="75">
        <v>800</v>
      </c>
    </row>
    <row r="58" spans="1:6" ht="16.5">
      <c r="A58" s="78">
        <v>51</v>
      </c>
      <c r="B58" s="73" t="s">
        <v>60</v>
      </c>
      <c r="C58" s="72" t="s">
        <v>58</v>
      </c>
      <c r="D58" s="72" t="s">
        <v>9</v>
      </c>
      <c r="E58" s="74">
        <v>2</v>
      </c>
      <c r="F58" s="75">
        <v>1000</v>
      </c>
    </row>
    <row r="59" spans="1:6" ht="16.5">
      <c r="A59" s="78">
        <v>52</v>
      </c>
      <c r="B59" s="73" t="s">
        <v>44</v>
      </c>
      <c r="C59" s="72" t="s">
        <v>58</v>
      </c>
      <c r="D59" s="72" t="s">
        <v>9</v>
      </c>
      <c r="E59" s="74">
        <v>2</v>
      </c>
      <c r="F59" s="75">
        <v>1000</v>
      </c>
    </row>
    <row r="60" spans="1:6" ht="16.5">
      <c r="A60" s="79">
        <v>53</v>
      </c>
      <c r="B60" s="73" t="s">
        <v>869</v>
      </c>
      <c r="C60" s="72" t="s">
        <v>58</v>
      </c>
      <c r="D60" s="78" t="s">
        <v>9</v>
      </c>
      <c r="E60" s="80" t="s">
        <v>14</v>
      </c>
      <c r="F60" s="75">
        <v>900</v>
      </c>
    </row>
    <row r="61" spans="1:6" ht="33">
      <c r="A61" s="78">
        <v>54</v>
      </c>
      <c r="B61" s="73" t="s">
        <v>1063</v>
      </c>
      <c r="C61" s="72" t="s">
        <v>58</v>
      </c>
      <c r="D61" s="72" t="s">
        <v>9</v>
      </c>
      <c r="E61" s="80" t="s">
        <v>14</v>
      </c>
      <c r="F61" s="75">
        <v>2500</v>
      </c>
    </row>
    <row r="62" spans="1:6" ht="18.75" customHeight="1">
      <c r="A62" s="378" t="s">
        <v>906</v>
      </c>
      <c r="B62" s="379"/>
      <c r="C62" s="379"/>
      <c r="D62" s="379"/>
      <c r="E62" s="379"/>
      <c r="F62" s="380"/>
    </row>
    <row r="63" spans="1:6" ht="16.5">
      <c r="A63" s="79">
        <v>55</v>
      </c>
      <c r="B63" s="81" t="s">
        <v>908</v>
      </c>
      <c r="C63" s="82" t="s">
        <v>239</v>
      </c>
      <c r="D63" s="83" t="s">
        <v>9</v>
      </c>
      <c r="E63" s="84">
        <v>3</v>
      </c>
      <c r="F63" s="75">
        <v>6500</v>
      </c>
    </row>
    <row r="64" spans="1:6" ht="17.25" customHeight="1">
      <c r="A64" s="381" t="s">
        <v>61</v>
      </c>
      <c r="B64" s="382"/>
      <c r="C64" s="382"/>
      <c r="D64" s="382"/>
      <c r="E64" s="382"/>
      <c r="F64" s="383"/>
    </row>
    <row r="65" spans="1:6" ht="33">
      <c r="A65" s="78">
        <v>56</v>
      </c>
      <c r="B65" s="73" t="s">
        <v>62</v>
      </c>
      <c r="C65" s="72" t="s">
        <v>16</v>
      </c>
      <c r="D65" s="72" t="s">
        <v>9</v>
      </c>
      <c r="E65" s="74">
        <v>2</v>
      </c>
      <c r="F65" s="75">
        <v>5000</v>
      </c>
    </row>
    <row r="66" spans="1:6" ht="16.5">
      <c r="A66" s="78">
        <v>57</v>
      </c>
      <c r="B66" s="77" t="s">
        <v>63</v>
      </c>
      <c r="C66" s="72" t="s">
        <v>16</v>
      </c>
      <c r="D66" s="72" t="s">
        <v>9</v>
      </c>
      <c r="E66" s="74">
        <v>2</v>
      </c>
      <c r="F66" s="75">
        <v>2500</v>
      </c>
    </row>
    <row r="67" spans="1:6" ht="16.5">
      <c r="A67" s="78">
        <v>58</v>
      </c>
      <c r="B67" s="77" t="s">
        <v>64</v>
      </c>
      <c r="C67" s="72" t="s">
        <v>16</v>
      </c>
      <c r="D67" s="72" t="s">
        <v>9</v>
      </c>
      <c r="E67" s="74">
        <v>2</v>
      </c>
      <c r="F67" s="75">
        <v>2500</v>
      </c>
    </row>
    <row r="68" spans="1:6" ht="17.25" customHeight="1">
      <c r="A68" s="384" t="s">
        <v>65</v>
      </c>
      <c r="B68" s="385"/>
      <c r="C68" s="385"/>
      <c r="D68" s="385"/>
      <c r="E68" s="385"/>
      <c r="F68" s="386"/>
    </row>
    <row r="69" spans="1:6" ht="33">
      <c r="A69" s="82">
        <v>59</v>
      </c>
      <c r="B69" s="85" t="s">
        <v>66</v>
      </c>
      <c r="C69" s="82" t="s">
        <v>58</v>
      </c>
      <c r="D69" s="82" t="s">
        <v>13</v>
      </c>
      <c r="E69" s="86">
        <v>1</v>
      </c>
      <c r="F69" s="75">
        <v>700</v>
      </c>
    </row>
    <row r="70" spans="1:6" ht="16.5">
      <c r="A70" s="72">
        <v>60</v>
      </c>
      <c r="B70" s="76" t="s">
        <v>67</v>
      </c>
      <c r="C70" s="72" t="s">
        <v>58</v>
      </c>
      <c r="D70" s="72" t="s">
        <v>13</v>
      </c>
      <c r="E70" s="74">
        <v>1</v>
      </c>
      <c r="F70" s="75">
        <v>700</v>
      </c>
    </row>
    <row r="71" spans="1:6" ht="16.5">
      <c r="A71" s="72">
        <v>61</v>
      </c>
      <c r="B71" s="87" t="s">
        <v>879</v>
      </c>
      <c r="C71" s="88" t="s">
        <v>158</v>
      </c>
      <c r="D71" s="88" t="s">
        <v>13</v>
      </c>
      <c r="E71" s="89">
        <v>1</v>
      </c>
      <c r="F71" s="75">
        <v>1200</v>
      </c>
    </row>
    <row r="72" spans="1:6" ht="33">
      <c r="A72" s="78">
        <v>62</v>
      </c>
      <c r="B72" s="76" t="s">
        <v>68</v>
      </c>
      <c r="C72" s="72" t="s">
        <v>69</v>
      </c>
      <c r="D72" s="72" t="s">
        <v>13</v>
      </c>
      <c r="E72" s="74">
        <v>1</v>
      </c>
      <c r="F72" s="75">
        <v>1100</v>
      </c>
    </row>
    <row r="73" spans="1:6" ht="20.25" customHeight="1">
      <c r="A73" s="384" t="s">
        <v>1096</v>
      </c>
      <c r="B73" s="385"/>
      <c r="C73" s="385"/>
      <c r="D73" s="385"/>
      <c r="E73" s="385"/>
      <c r="F73" s="386"/>
    </row>
    <row r="74" spans="1:6" ht="33">
      <c r="A74" s="72">
        <v>63</v>
      </c>
      <c r="B74" s="73" t="s">
        <v>71</v>
      </c>
      <c r="C74" s="72" t="s">
        <v>16</v>
      </c>
      <c r="D74" s="72" t="s">
        <v>9</v>
      </c>
      <c r="E74" s="74">
        <v>2</v>
      </c>
      <c r="F74" s="70">
        <v>1800</v>
      </c>
    </row>
    <row r="75" spans="1:6" ht="16.5">
      <c r="A75" s="72">
        <v>64</v>
      </c>
      <c r="B75" s="73" t="s">
        <v>72</v>
      </c>
      <c r="C75" s="72" t="s">
        <v>16</v>
      </c>
      <c r="D75" s="72" t="s">
        <v>9</v>
      </c>
      <c r="E75" s="74">
        <v>2</v>
      </c>
      <c r="F75" s="70">
        <v>1800</v>
      </c>
    </row>
    <row r="76" spans="1:6" ht="16.5">
      <c r="A76" s="72">
        <v>65</v>
      </c>
      <c r="B76" s="73" t="s">
        <v>73</v>
      </c>
      <c r="C76" s="72" t="s">
        <v>16</v>
      </c>
      <c r="D76" s="72" t="s">
        <v>9</v>
      </c>
      <c r="E76" s="74">
        <v>2</v>
      </c>
      <c r="F76" s="70">
        <v>1800</v>
      </c>
    </row>
    <row r="77" spans="1:6" ht="16.5">
      <c r="A77" s="72">
        <v>66</v>
      </c>
      <c r="B77" s="73" t="s">
        <v>74</v>
      </c>
      <c r="C77" s="72" t="s">
        <v>16</v>
      </c>
      <c r="D77" s="72" t="s">
        <v>9</v>
      </c>
      <c r="E77" s="74">
        <v>2</v>
      </c>
      <c r="F77" s="70">
        <v>2000</v>
      </c>
    </row>
    <row r="78" spans="1:6" ht="16.5">
      <c r="A78" s="72">
        <v>67</v>
      </c>
      <c r="B78" s="73" t="s">
        <v>75</v>
      </c>
      <c r="C78" s="72" t="s">
        <v>16</v>
      </c>
      <c r="D78" s="72" t="s">
        <v>9</v>
      </c>
      <c r="E78" s="74">
        <v>2</v>
      </c>
      <c r="F78" s="70">
        <v>2000</v>
      </c>
    </row>
    <row r="79" spans="1:6" ht="16.5">
      <c r="A79" s="72">
        <v>68</v>
      </c>
      <c r="B79" s="90" t="s">
        <v>76</v>
      </c>
      <c r="C79" s="72" t="s">
        <v>16</v>
      </c>
      <c r="D79" s="72" t="s">
        <v>9</v>
      </c>
      <c r="E79" s="74">
        <v>2</v>
      </c>
      <c r="F79" s="70">
        <v>2240</v>
      </c>
    </row>
    <row r="80" spans="1:6" ht="16.5">
      <c r="A80" s="72">
        <v>69</v>
      </c>
      <c r="B80" s="90" t="s">
        <v>77</v>
      </c>
      <c r="C80" s="72" t="s">
        <v>16</v>
      </c>
      <c r="D80" s="72" t="s">
        <v>9</v>
      </c>
      <c r="E80" s="74">
        <v>2</v>
      </c>
      <c r="F80" s="70">
        <v>7000</v>
      </c>
    </row>
    <row r="81" spans="1:6" ht="33">
      <c r="A81" s="72">
        <v>70</v>
      </c>
      <c r="B81" s="73" t="s">
        <v>78</v>
      </c>
      <c r="C81" s="72" t="s">
        <v>16</v>
      </c>
      <c r="D81" s="72" t="s">
        <v>9</v>
      </c>
      <c r="E81" s="74">
        <v>2</v>
      </c>
      <c r="F81" s="70">
        <v>2200</v>
      </c>
    </row>
    <row r="82" spans="1:6" ht="16.5">
      <c r="A82" s="72">
        <v>71</v>
      </c>
      <c r="B82" s="90" t="s">
        <v>79</v>
      </c>
      <c r="C82" s="72" t="s">
        <v>16</v>
      </c>
      <c r="D82" s="72" t="s">
        <v>9</v>
      </c>
      <c r="E82" s="74">
        <v>2</v>
      </c>
      <c r="F82" s="70">
        <v>3800</v>
      </c>
    </row>
    <row r="83" spans="1:6" ht="49.5">
      <c r="A83" s="72">
        <v>72</v>
      </c>
      <c r="B83" s="90" t="s">
        <v>80</v>
      </c>
      <c r="C83" s="72" t="s">
        <v>245</v>
      </c>
      <c r="D83" s="72" t="s">
        <v>9</v>
      </c>
      <c r="E83" s="74" t="s">
        <v>81</v>
      </c>
      <c r="F83" s="70">
        <v>5000</v>
      </c>
    </row>
    <row r="84" spans="1:6" ht="16.5">
      <c r="A84" s="72">
        <v>73</v>
      </c>
      <c r="B84" s="73" t="s">
        <v>82</v>
      </c>
      <c r="C84" s="72" t="s">
        <v>16</v>
      </c>
      <c r="D84" s="72" t="s">
        <v>9</v>
      </c>
      <c r="E84" s="74">
        <v>2</v>
      </c>
      <c r="F84" s="70">
        <v>1960</v>
      </c>
    </row>
    <row r="85" spans="1:6" ht="16.5">
      <c r="A85" s="72">
        <v>74</v>
      </c>
      <c r="B85" s="73" t="s">
        <v>83</v>
      </c>
      <c r="C85" s="72" t="s">
        <v>16</v>
      </c>
      <c r="D85" s="72" t="s">
        <v>9</v>
      </c>
      <c r="E85" s="74">
        <v>2</v>
      </c>
      <c r="F85" s="70">
        <v>1960</v>
      </c>
    </row>
    <row r="86" spans="1:6" ht="16.5">
      <c r="A86" s="72">
        <v>75</v>
      </c>
      <c r="B86" s="73" t="s">
        <v>84</v>
      </c>
      <c r="C86" s="72" t="s">
        <v>16</v>
      </c>
      <c r="D86" s="72" t="s">
        <v>9</v>
      </c>
      <c r="E86" s="74">
        <v>2</v>
      </c>
      <c r="F86" s="70">
        <v>1960</v>
      </c>
    </row>
    <row r="87" spans="1:6" ht="16.5">
      <c r="A87" s="72">
        <v>76</v>
      </c>
      <c r="B87" s="73" t="s">
        <v>85</v>
      </c>
      <c r="C87" s="72" t="s">
        <v>16</v>
      </c>
      <c r="D87" s="72" t="s">
        <v>9</v>
      </c>
      <c r="E87" s="74">
        <v>2</v>
      </c>
      <c r="F87" s="70">
        <v>1960</v>
      </c>
    </row>
    <row r="88" spans="1:6" ht="33">
      <c r="A88" s="72">
        <v>77</v>
      </c>
      <c r="B88" s="91" t="s">
        <v>1060</v>
      </c>
      <c r="C88" s="82" t="s">
        <v>903</v>
      </c>
      <c r="D88" s="82" t="s">
        <v>9</v>
      </c>
      <c r="E88" s="84">
        <v>3</v>
      </c>
      <c r="F88" s="75">
        <v>4800</v>
      </c>
    </row>
    <row r="89" spans="1:6" ht="16.5">
      <c r="A89" s="72">
        <v>78</v>
      </c>
      <c r="B89" s="76" t="s">
        <v>86</v>
      </c>
      <c r="C89" s="72" t="s">
        <v>16</v>
      </c>
      <c r="D89" s="72" t="s">
        <v>9</v>
      </c>
      <c r="E89" s="74">
        <v>2</v>
      </c>
      <c r="F89" s="70">
        <v>1960</v>
      </c>
    </row>
    <row r="90" spans="1:6" ht="16.5">
      <c r="A90" s="72">
        <v>79</v>
      </c>
      <c r="B90" s="73" t="s">
        <v>87</v>
      </c>
      <c r="C90" s="72" t="s">
        <v>16</v>
      </c>
      <c r="D90" s="72" t="s">
        <v>9</v>
      </c>
      <c r="E90" s="74">
        <v>2</v>
      </c>
      <c r="F90" s="70">
        <v>1960</v>
      </c>
    </row>
    <row r="91" spans="1:6" ht="16.5">
      <c r="A91" s="72">
        <v>80</v>
      </c>
      <c r="B91" s="73" t="s">
        <v>88</v>
      </c>
      <c r="C91" s="72" t="s">
        <v>16</v>
      </c>
      <c r="D91" s="72" t="s">
        <v>9</v>
      </c>
      <c r="E91" s="74" t="s">
        <v>81</v>
      </c>
      <c r="F91" s="70">
        <v>2520</v>
      </c>
    </row>
    <row r="92" spans="1:6" ht="16.5">
      <c r="A92" s="72">
        <v>81</v>
      </c>
      <c r="B92" s="73" t="s">
        <v>89</v>
      </c>
      <c r="C92" s="72" t="s">
        <v>16</v>
      </c>
      <c r="D92" s="72" t="s">
        <v>9</v>
      </c>
      <c r="E92" s="74">
        <v>2</v>
      </c>
      <c r="F92" s="70">
        <v>1960</v>
      </c>
    </row>
    <row r="93" spans="1:6" ht="82.5">
      <c r="A93" s="72">
        <v>82</v>
      </c>
      <c r="B93" s="73" t="s">
        <v>1162</v>
      </c>
      <c r="C93" s="72" t="s">
        <v>16</v>
      </c>
      <c r="D93" s="72" t="s">
        <v>9</v>
      </c>
      <c r="E93" s="74">
        <v>2</v>
      </c>
      <c r="F93" s="70">
        <v>4500</v>
      </c>
    </row>
    <row r="94" spans="1:6" ht="33">
      <c r="A94" s="72">
        <v>83</v>
      </c>
      <c r="B94" s="73" t="s">
        <v>90</v>
      </c>
      <c r="C94" s="72" t="s">
        <v>16</v>
      </c>
      <c r="D94" s="72" t="s">
        <v>9</v>
      </c>
      <c r="E94" s="74">
        <v>2</v>
      </c>
      <c r="F94" s="70">
        <v>2300</v>
      </c>
    </row>
    <row r="95" spans="1:6" ht="16.5">
      <c r="A95" s="72">
        <v>84</v>
      </c>
      <c r="B95" s="73" t="s">
        <v>91</v>
      </c>
      <c r="C95" s="72" t="s">
        <v>16</v>
      </c>
      <c r="D95" s="72" t="s">
        <v>9</v>
      </c>
      <c r="E95" s="74">
        <v>2</v>
      </c>
      <c r="F95" s="70">
        <v>3800</v>
      </c>
    </row>
    <row r="96" spans="1:6" ht="16.5">
      <c r="A96" s="72">
        <v>85</v>
      </c>
      <c r="B96" s="73" t="s">
        <v>92</v>
      </c>
      <c r="C96" s="72" t="s">
        <v>16</v>
      </c>
      <c r="D96" s="72" t="s">
        <v>9</v>
      </c>
      <c r="E96" s="74">
        <v>2</v>
      </c>
      <c r="F96" s="70">
        <v>1960</v>
      </c>
    </row>
    <row r="97" spans="1:6" ht="16.5">
      <c r="A97" s="72">
        <v>86</v>
      </c>
      <c r="B97" s="73" t="s">
        <v>93</v>
      </c>
      <c r="C97" s="72" t="s">
        <v>16</v>
      </c>
      <c r="D97" s="72" t="s">
        <v>9</v>
      </c>
      <c r="E97" s="74" t="s">
        <v>81</v>
      </c>
      <c r="F97" s="70">
        <v>4000</v>
      </c>
    </row>
    <row r="98" spans="1:6" ht="16.5">
      <c r="A98" s="72">
        <v>87</v>
      </c>
      <c r="B98" s="73" t="s">
        <v>94</v>
      </c>
      <c r="C98" s="72" t="s">
        <v>16</v>
      </c>
      <c r="D98" s="72" t="s">
        <v>9</v>
      </c>
      <c r="E98" s="74">
        <v>2</v>
      </c>
      <c r="F98" s="70">
        <v>2860</v>
      </c>
    </row>
    <row r="99" spans="1:6" ht="16.5">
      <c r="A99" s="72">
        <v>88</v>
      </c>
      <c r="B99" s="73" t="s">
        <v>95</v>
      </c>
      <c r="C99" s="72" t="s">
        <v>16</v>
      </c>
      <c r="D99" s="72" t="s">
        <v>9</v>
      </c>
      <c r="E99" s="74">
        <v>2</v>
      </c>
      <c r="F99" s="70">
        <v>2860</v>
      </c>
    </row>
    <row r="100" spans="1:6" ht="33">
      <c r="A100" s="72">
        <v>89</v>
      </c>
      <c r="B100" s="73" t="s">
        <v>96</v>
      </c>
      <c r="C100" s="72" t="s">
        <v>16</v>
      </c>
      <c r="D100" s="72" t="s">
        <v>9</v>
      </c>
      <c r="E100" s="74">
        <v>2</v>
      </c>
      <c r="F100" s="70">
        <v>6000</v>
      </c>
    </row>
    <row r="101" spans="1:6" ht="49.5">
      <c r="A101" s="72">
        <v>90</v>
      </c>
      <c r="B101" s="73" t="s">
        <v>97</v>
      </c>
      <c r="C101" s="72" t="s">
        <v>16</v>
      </c>
      <c r="D101" s="72" t="s">
        <v>9</v>
      </c>
      <c r="E101" s="74" t="s">
        <v>81</v>
      </c>
      <c r="F101" s="70">
        <v>5500</v>
      </c>
    </row>
    <row r="102" spans="1:6" ht="16.5">
      <c r="A102" s="79">
        <v>91</v>
      </c>
      <c r="B102" s="91" t="s">
        <v>98</v>
      </c>
      <c r="C102" s="82" t="s">
        <v>16</v>
      </c>
      <c r="D102" s="82" t="s">
        <v>9</v>
      </c>
      <c r="E102" s="86" t="s">
        <v>81</v>
      </c>
      <c r="F102" s="70">
        <v>7500</v>
      </c>
    </row>
    <row r="103" spans="1:6" ht="19.5" customHeight="1">
      <c r="A103" s="384" t="s">
        <v>99</v>
      </c>
      <c r="B103" s="385"/>
      <c r="C103" s="385"/>
      <c r="D103" s="385"/>
      <c r="E103" s="385"/>
      <c r="F103" s="386"/>
    </row>
    <row r="104" spans="1:6" ht="16.5">
      <c r="A104" s="72">
        <v>92</v>
      </c>
      <c r="B104" s="73" t="s">
        <v>100</v>
      </c>
      <c r="C104" s="72" t="s">
        <v>16</v>
      </c>
      <c r="D104" s="72" t="s">
        <v>9</v>
      </c>
      <c r="E104" s="74">
        <v>2</v>
      </c>
      <c r="F104" s="75">
        <v>2000</v>
      </c>
    </row>
    <row r="105" spans="1:6" ht="16.5">
      <c r="A105" s="72">
        <v>93</v>
      </c>
      <c r="B105" s="73" t="s">
        <v>101</v>
      </c>
      <c r="C105" s="72" t="s">
        <v>16</v>
      </c>
      <c r="D105" s="72" t="s">
        <v>9</v>
      </c>
      <c r="E105" s="74">
        <v>2</v>
      </c>
      <c r="F105" s="75">
        <v>2000</v>
      </c>
    </row>
    <row r="106" spans="1:6" ht="16.5">
      <c r="A106" s="72">
        <v>94</v>
      </c>
      <c r="B106" s="73" t="s">
        <v>102</v>
      </c>
      <c r="C106" s="72" t="s">
        <v>16</v>
      </c>
      <c r="D106" s="72" t="s">
        <v>9</v>
      </c>
      <c r="E106" s="74">
        <v>2</v>
      </c>
      <c r="F106" s="75">
        <v>2000</v>
      </c>
    </row>
    <row r="107" spans="1:6" ht="16.5">
      <c r="A107" s="72">
        <v>95</v>
      </c>
      <c r="B107" s="73" t="s">
        <v>103</v>
      </c>
      <c r="C107" s="72" t="s">
        <v>16</v>
      </c>
      <c r="D107" s="72" t="s">
        <v>9</v>
      </c>
      <c r="E107" s="74">
        <v>2</v>
      </c>
      <c r="F107" s="75">
        <v>2000</v>
      </c>
    </row>
    <row r="108" spans="1:6" ht="16.5">
      <c r="A108" s="72">
        <v>96</v>
      </c>
      <c r="B108" s="73" t="s">
        <v>104</v>
      </c>
      <c r="C108" s="72" t="s">
        <v>16</v>
      </c>
      <c r="D108" s="72" t="s">
        <v>9</v>
      </c>
      <c r="E108" s="74">
        <v>2</v>
      </c>
      <c r="F108" s="75">
        <v>2000</v>
      </c>
    </row>
    <row r="109" spans="1:6" ht="16.5">
      <c r="A109" s="72">
        <v>97</v>
      </c>
      <c r="B109" s="73" t="s">
        <v>105</v>
      </c>
      <c r="C109" s="72" t="s">
        <v>16</v>
      </c>
      <c r="D109" s="72" t="s">
        <v>9</v>
      </c>
      <c r="E109" s="74">
        <v>2</v>
      </c>
      <c r="F109" s="75">
        <v>2000</v>
      </c>
    </row>
    <row r="110" spans="1:6" ht="16.5">
      <c r="A110" s="82">
        <v>98</v>
      </c>
      <c r="B110" s="73" t="s">
        <v>106</v>
      </c>
      <c r="C110" s="72" t="s">
        <v>16</v>
      </c>
      <c r="D110" s="72" t="s">
        <v>9</v>
      </c>
      <c r="E110" s="74" t="s">
        <v>81</v>
      </c>
      <c r="F110" s="75">
        <v>8860</v>
      </c>
    </row>
    <row r="111" spans="1:6" ht="33">
      <c r="A111" s="78">
        <v>99</v>
      </c>
      <c r="B111" s="91" t="s">
        <v>904</v>
      </c>
      <c r="C111" s="82" t="s">
        <v>8</v>
      </c>
      <c r="D111" s="82" t="s">
        <v>9</v>
      </c>
      <c r="E111" s="86">
        <v>2</v>
      </c>
      <c r="F111" s="75">
        <v>18000</v>
      </c>
    </row>
    <row r="112" spans="1:6" ht="18.75" customHeight="1">
      <c r="A112" s="384" t="s">
        <v>919</v>
      </c>
      <c r="B112" s="385"/>
      <c r="C112" s="385"/>
      <c r="D112" s="385"/>
      <c r="E112" s="385"/>
      <c r="F112" s="386"/>
    </row>
    <row r="113" spans="1:6" ht="49.5">
      <c r="A113" s="72">
        <v>100</v>
      </c>
      <c r="B113" s="73" t="s">
        <v>108</v>
      </c>
      <c r="C113" s="72" t="s">
        <v>16</v>
      </c>
      <c r="D113" s="72" t="s">
        <v>13</v>
      </c>
      <c r="E113" s="74">
        <v>2</v>
      </c>
      <c r="F113" s="75">
        <v>6000</v>
      </c>
    </row>
    <row r="114" spans="1:6" ht="33">
      <c r="A114" s="72">
        <v>101</v>
      </c>
      <c r="B114" s="73" t="s">
        <v>109</v>
      </c>
      <c r="C114" s="72" t="s">
        <v>16</v>
      </c>
      <c r="D114" s="72" t="s">
        <v>13</v>
      </c>
      <c r="E114" s="74" t="s">
        <v>81</v>
      </c>
      <c r="F114" s="75">
        <v>6000</v>
      </c>
    </row>
    <row r="115" spans="1:6" ht="16.5">
      <c r="A115" s="72">
        <v>102</v>
      </c>
      <c r="B115" s="73" t="s">
        <v>1123</v>
      </c>
      <c r="C115" s="72" t="s">
        <v>16</v>
      </c>
      <c r="D115" s="72" t="s">
        <v>13</v>
      </c>
      <c r="E115" s="74" t="s">
        <v>81</v>
      </c>
      <c r="F115" s="75">
        <v>2900</v>
      </c>
    </row>
    <row r="116" spans="1:6" ht="16.5">
      <c r="A116" s="72">
        <v>103</v>
      </c>
      <c r="B116" s="73" t="s">
        <v>1130</v>
      </c>
      <c r="C116" s="72" t="s">
        <v>16</v>
      </c>
      <c r="D116" s="72" t="s">
        <v>13</v>
      </c>
      <c r="E116" s="74" t="s">
        <v>81</v>
      </c>
      <c r="F116" s="75">
        <v>2900</v>
      </c>
    </row>
    <row r="117" spans="1:6" ht="16.5">
      <c r="A117" s="72">
        <v>104</v>
      </c>
      <c r="B117" s="92" t="s">
        <v>1122</v>
      </c>
      <c r="C117" s="72" t="s">
        <v>16</v>
      </c>
      <c r="D117" s="72" t="s">
        <v>13</v>
      </c>
      <c r="E117" s="74" t="s">
        <v>81</v>
      </c>
      <c r="F117" s="75">
        <v>3800</v>
      </c>
    </row>
    <row r="118" spans="1:6" ht="33">
      <c r="A118" s="72">
        <v>105</v>
      </c>
      <c r="B118" s="73" t="s">
        <v>1124</v>
      </c>
      <c r="C118" s="72" t="s">
        <v>16</v>
      </c>
      <c r="D118" s="72" t="s">
        <v>13</v>
      </c>
      <c r="E118" s="74" t="s">
        <v>81</v>
      </c>
      <c r="F118" s="75">
        <v>3800</v>
      </c>
    </row>
    <row r="119" spans="1:6" ht="16.5">
      <c r="A119" s="72">
        <v>106</v>
      </c>
      <c r="B119" s="73" t="s">
        <v>110</v>
      </c>
      <c r="C119" s="72" t="s">
        <v>16</v>
      </c>
      <c r="D119" s="72" t="s">
        <v>13</v>
      </c>
      <c r="E119" s="74" t="s">
        <v>81</v>
      </c>
      <c r="F119" s="75">
        <v>4000</v>
      </c>
    </row>
    <row r="120" spans="1:6" ht="33">
      <c r="A120" s="72">
        <v>107</v>
      </c>
      <c r="B120" s="73" t="s">
        <v>111</v>
      </c>
      <c r="C120" s="72" t="s">
        <v>16</v>
      </c>
      <c r="D120" s="72" t="s">
        <v>13</v>
      </c>
      <c r="E120" s="74" t="s">
        <v>81</v>
      </c>
      <c r="F120" s="75">
        <v>4800</v>
      </c>
    </row>
    <row r="121" spans="1:6" ht="16.5">
      <c r="A121" s="72">
        <v>108</v>
      </c>
      <c r="B121" s="93" t="s">
        <v>1070</v>
      </c>
      <c r="C121" s="72" t="s">
        <v>16</v>
      </c>
      <c r="D121" s="72" t="s">
        <v>9</v>
      </c>
      <c r="E121" s="74" t="s">
        <v>81</v>
      </c>
      <c r="F121" s="75">
        <v>3500</v>
      </c>
    </row>
    <row r="122" spans="1:6" ht="16.5">
      <c r="A122" s="72">
        <v>109</v>
      </c>
      <c r="B122" s="94" t="s">
        <v>1071</v>
      </c>
      <c r="C122" s="72" t="s">
        <v>16</v>
      </c>
      <c r="D122" s="72" t="s">
        <v>9</v>
      </c>
      <c r="E122" s="74" t="s">
        <v>81</v>
      </c>
      <c r="F122" s="75">
        <v>3500</v>
      </c>
    </row>
    <row r="123" spans="1:6" ht="16.5">
      <c r="A123" s="72">
        <v>110</v>
      </c>
      <c r="B123" s="94" t="s">
        <v>1072</v>
      </c>
      <c r="C123" s="72" t="s">
        <v>16</v>
      </c>
      <c r="D123" s="72" t="s">
        <v>9</v>
      </c>
      <c r="E123" s="74" t="s">
        <v>81</v>
      </c>
      <c r="F123" s="75">
        <v>3500</v>
      </c>
    </row>
    <row r="124" spans="1:6" ht="16.5">
      <c r="A124" s="72">
        <v>111</v>
      </c>
      <c r="B124" s="94" t="s">
        <v>1073</v>
      </c>
      <c r="C124" s="72" t="s">
        <v>16</v>
      </c>
      <c r="D124" s="72" t="s">
        <v>9</v>
      </c>
      <c r="E124" s="74" t="s">
        <v>81</v>
      </c>
      <c r="F124" s="75">
        <v>3500</v>
      </c>
    </row>
    <row r="125" spans="1:6" ht="16.5">
      <c r="A125" s="72">
        <v>112</v>
      </c>
      <c r="B125" s="94" t="s">
        <v>1074</v>
      </c>
      <c r="C125" s="72" t="s">
        <v>16</v>
      </c>
      <c r="D125" s="72" t="s">
        <v>9</v>
      </c>
      <c r="E125" s="74" t="s">
        <v>81</v>
      </c>
      <c r="F125" s="75">
        <v>3500</v>
      </c>
    </row>
    <row r="126" spans="1:6" ht="16.5">
      <c r="A126" s="72">
        <v>113</v>
      </c>
      <c r="B126" s="94" t="s">
        <v>567</v>
      </c>
      <c r="C126" s="72" t="s">
        <v>16</v>
      </c>
      <c r="D126" s="72" t="s">
        <v>9</v>
      </c>
      <c r="E126" s="74" t="s">
        <v>81</v>
      </c>
      <c r="F126" s="75">
        <v>3500</v>
      </c>
    </row>
    <row r="127" spans="1:6" ht="16.5">
      <c r="A127" s="72">
        <v>114</v>
      </c>
      <c r="B127" s="94" t="s">
        <v>1075</v>
      </c>
      <c r="C127" s="72" t="s">
        <v>16</v>
      </c>
      <c r="D127" s="72" t="s">
        <v>9</v>
      </c>
      <c r="E127" s="74" t="s">
        <v>81</v>
      </c>
      <c r="F127" s="75">
        <v>3500</v>
      </c>
    </row>
    <row r="128" spans="1:6" ht="16.5">
      <c r="A128" s="72">
        <v>115</v>
      </c>
      <c r="B128" s="94" t="s">
        <v>1076</v>
      </c>
      <c r="C128" s="72" t="s">
        <v>16</v>
      </c>
      <c r="D128" s="72" t="s">
        <v>9</v>
      </c>
      <c r="E128" s="74" t="s">
        <v>81</v>
      </c>
      <c r="F128" s="75">
        <v>3500</v>
      </c>
    </row>
    <row r="129" spans="1:6" ht="33">
      <c r="A129" s="72">
        <v>116</v>
      </c>
      <c r="B129" s="94" t="s">
        <v>1077</v>
      </c>
      <c r="C129" s="72" t="s">
        <v>16</v>
      </c>
      <c r="D129" s="72" t="s">
        <v>9</v>
      </c>
      <c r="E129" s="74" t="s">
        <v>81</v>
      </c>
      <c r="F129" s="75">
        <v>4000</v>
      </c>
    </row>
    <row r="130" spans="1:6" ht="33">
      <c r="A130" s="72">
        <v>117</v>
      </c>
      <c r="B130" s="94" t="s">
        <v>1125</v>
      </c>
      <c r="C130" s="72" t="s">
        <v>16</v>
      </c>
      <c r="D130" s="72" t="s">
        <v>9</v>
      </c>
      <c r="E130" s="74" t="s">
        <v>81</v>
      </c>
      <c r="F130" s="75">
        <v>4000</v>
      </c>
    </row>
    <row r="131" spans="1:6" ht="16.5">
      <c r="A131" s="72">
        <v>118</v>
      </c>
      <c r="B131" s="95" t="s">
        <v>1078</v>
      </c>
      <c r="C131" s="72" t="s">
        <v>16</v>
      </c>
      <c r="D131" s="72" t="s">
        <v>9</v>
      </c>
      <c r="E131" s="74" t="s">
        <v>81</v>
      </c>
      <c r="F131" s="75">
        <v>3500</v>
      </c>
    </row>
    <row r="132" spans="1:6" ht="16.5">
      <c r="A132" s="72">
        <v>119</v>
      </c>
      <c r="B132" s="95" t="s">
        <v>1079</v>
      </c>
      <c r="C132" s="72" t="s">
        <v>16</v>
      </c>
      <c r="D132" s="72" t="s">
        <v>9</v>
      </c>
      <c r="E132" s="74" t="s">
        <v>81</v>
      </c>
      <c r="F132" s="75">
        <v>3300</v>
      </c>
    </row>
    <row r="133" spans="1:6" ht="16.5">
      <c r="A133" s="72">
        <v>120</v>
      </c>
      <c r="B133" s="96" t="s">
        <v>1080</v>
      </c>
      <c r="C133" s="72" t="s">
        <v>16</v>
      </c>
      <c r="D133" s="72" t="s">
        <v>9</v>
      </c>
      <c r="E133" s="74" t="s">
        <v>81</v>
      </c>
      <c r="F133" s="75">
        <v>3300</v>
      </c>
    </row>
    <row r="134" spans="1:6" ht="16.5">
      <c r="A134" s="72">
        <v>121</v>
      </c>
      <c r="B134" s="94" t="s">
        <v>1081</v>
      </c>
      <c r="C134" s="72" t="s">
        <v>16</v>
      </c>
      <c r="D134" s="72" t="s">
        <v>9</v>
      </c>
      <c r="E134" s="74" t="s">
        <v>81</v>
      </c>
      <c r="F134" s="75">
        <v>3300</v>
      </c>
    </row>
    <row r="135" spans="1:6" ht="16.5">
      <c r="A135" s="72">
        <v>122</v>
      </c>
      <c r="B135" s="94" t="s">
        <v>1082</v>
      </c>
      <c r="C135" s="72" t="s">
        <v>16</v>
      </c>
      <c r="D135" s="72" t="s">
        <v>9</v>
      </c>
      <c r="E135" s="74" t="s">
        <v>81</v>
      </c>
      <c r="F135" s="75">
        <v>3300</v>
      </c>
    </row>
    <row r="136" spans="1:6" ht="16.5">
      <c r="A136" s="72">
        <v>123</v>
      </c>
      <c r="B136" s="93" t="s">
        <v>1083</v>
      </c>
      <c r="C136" s="72" t="s">
        <v>16</v>
      </c>
      <c r="D136" s="72" t="s">
        <v>9</v>
      </c>
      <c r="E136" s="74" t="s">
        <v>81</v>
      </c>
      <c r="F136" s="75">
        <v>3300</v>
      </c>
    </row>
    <row r="137" spans="1:6" ht="16.5">
      <c r="A137" s="72">
        <v>124</v>
      </c>
      <c r="B137" s="95" t="s">
        <v>1084</v>
      </c>
      <c r="C137" s="72" t="s">
        <v>16</v>
      </c>
      <c r="D137" s="72" t="s">
        <v>9</v>
      </c>
      <c r="E137" s="74" t="s">
        <v>81</v>
      </c>
      <c r="F137" s="75">
        <v>3300</v>
      </c>
    </row>
    <row r="138" spans="1:6" ht="33">
      <c r="A138" s="72">
        <v>125</v>
      </c>
      <c r="B138" s="95" t="s">
        <v>1085</v>
      </c>
      <c r="C138" s="72" t="s">
        <v>16</v>
      </c>
      <c r="D138" s="72" t="s">
        <v>9</v>
      </c>
      <c r="E138" s="74" t="s">
        <v>81</v>
      </c>
      <c r="F138" s="75">
        <v>4000</v>
      </c>
    </row>
    <row r="139" spans="1:6" ht="16.5">
      <c r="A139" s="72">
        <v>126</v>
      </c>
      <c r="B139" s="95" t="s">
        <v>1086</v>
      </c>
      <c r="C139" s="72" t="s">
        <v>16</v>
      </c>
      <c r="D139" s="72" t="s">
        <v>9</v>
      </c>
      <c r="E139" s="74" t="s">
        <v>81</v>
      </c>
      <c r="F139" s="75">
        <v>4000</v>
      </c>
    </row>
    <row r="140" spans="1:6" ht="33">
      <c r="A140" s="72">
        <v>127</v>
      </c>
      <c r="B140" s="95" t="s">
        <v>1126</v>
      </c>
      <c r="C140" s="72" t="s">
        <v>16</v>
      </c>
      <c r="D140" s="72" t="s">
        <v>9</v>
      </c>
      <c r="E140" s="74" t="s">
        <v>81</v>
      </c>
      <c r="F140" s="75">
        <v>3300</v>
      </c>
    </row>
    <row r="141" spans="1:6" ht="33">
      <c r="A141" s="72">
        <v>128</v>
      </c>
      <c r="B141" s="95" t="s">
        <v>1127</v>
      </c>
      <c r="C141" s="72" t="s">
        <v>16</v>
      </c>
      <c r="D141" s="72" t="s">
        <v>9</v>
      </c>
      <c r="E141" s="74" t="s">
        <v>81</v>
      </c>
      <c r="F141" s="75">
        <v>3300</v>
      </c>
    </row>
    <row r="142" spans="1:6" ht="16.5">
      <c r="A142" s="72">
        <v>129</v>
      </c>
      <c r="B142" s="73" t="s">
        <v>1087</v>
      </c>
      <c r="C142" s="72" t="s">
        <v>16</v>
      </c>
      <c r="D142" s="72" t="s">
        <v>9</v>
      </c>
      <c r="E142" s="74" t="s">
        <v>81</v>
      </c>
      <c r="F142" s="75">
        <v>4000</v>
      </c>
    </row>
    <row r="143" spans="1:6" ht="16.5">
      <c r="A143" s="72">
        <v>130</v>
      </c>
      <c r="B143" s="95" t="s">
        <v>1088</v>
      </c>
      <c r="C143" s="72" t="s">
        <v>16</v>
      </c>
      <c r="D143" s="72" t="s">
        <v>9</v>
      </c>
      <c r="E143" s="74" t="s">
        <v>81</v>
      </c>
      <c r="F143" s="75">
        <v>3600</v>
      </c>
    </row>
    <row r="144" spans="1:6" ht="16.5">
      <c r="A144" s="72">
        <v>131</v>
      </c>
      <c r="B144" s="95" t="s">
        <v>1128</v>
      </c>
      <c r="C144" s="72" t="s">
        <v>16</v>
      </c>
      <c r="D144" s="72" t="s">
        <v>9</v>
      </c>
      <c r="E144" s="74" t="s">
        <v>81</v>
      </c>
      <c r="F144" s="75">
        <v>4000</v>
      </c>
    </row>
    <row r="145" spans="1:6" ht="16.5">
      <c r="A145" s="72">
        <v>132</v>
      </c>
      <c r="B145" s="95" t="s">
        <v>1129</v>
      </c>
      <c r="C145" s="72" t="s">
        <v>16</v>
      </c>
      <c r="D145" s="72" t="s">
        <v>9</v>
      </c>
      <c r="E145" s="74" t="s">
        <v>81</v>
      </c>
      <c r="F145" s="75">
        <v>4000</v>
      </c>
    </row>
    <row r="146" spans="1:6" ht="16.5">
      <c r="A146" s="72">
        <v>133</v>
      </c>
      <c r="B146" s="91" t="s">
        <v>905</v>
      </c>
      <c r="C146" s="82" t="s">
        <v>239</v>
      </c>
      <c r="D146" s="82" t="s">
        <v>9</v>
      </c>
      <c r="E146" s="86">
        <v>3</v>
      </c>
      <c r="F146" s="70">
        <v>5600</v>
      </c>
    </row>
    <row r="147" spans="1:6" ht="49.5">
      <c r="A147" s="82">
        <v>134</v>
      </c>
      <c r="B147" s="97" t="s">
        <v>1112</v>
      </c>
      <c r="C147" s="88" t="s">
        <v>1111</v>
      </c>
      <c r="D147" s="88" t="s">
        <v>13</v>
      </c>
      <c r="E147" s="88">
        <v>10</v>
      </c>
      <c r="F147" s="75">
        <v>14500</v>
      </c>
    </row>
    <row r="148" spans="1:6" ht="33">
      <c r="A148" s="82">
        <v>135</v>
      </c>
      <c r="B148" s="98" t="s">
        <v>1113</v>
      </c>
      <c r="C148" s="88" t="s">
        <v>1117</v>
      </c>
      <c r="D148" s="88" t="s">
        <v>13</v>
      </c>
      <c r="E148" s="88">
        <v>10</v>
      </c>
      <c r="F148" s="75">
        <v>6500</v>
      </c>
    </row>
    <row r="149" spans="1:6" ht="33">
      <c r="A149" s="82">
        <v>136</v>
      </c>
      <c r="B149" s="98" t="s">
        <v>1114</v>
      </c>
      <c r="C149" s="88" t="s">
        <v>1117</v>
      </c>
      <c r="D149" s="88" t="s">
        <v>13</v>
      </c>
      <c r="E149" s="88">
        <v>10</v>
      </c>
      <c r="F149" s="75">
        <v>6500</v>
      </c>
    </row>
    <row r="150" spans="1:6" ht="33">
      <c r="A150" s="82">
        <v>137</v>
      </c>
      <c r="B150" s="98" t="s">
        <v>1115</v>
      </c>
      <c r="C150" s="88" t="s">
        <v>1117</v>
      </c>
      <c r="D150" s="88" t="s">
        <v>13</v>
      </c>
      <c r="E150" s="88">
        <v>10</v>
      </c>
      <c r="F150" s="75">
        <v>6500</v>
      </c>
    </row>
    <row r="151" spans="1:6" ht="49.5">
      <c r="A151" s="82">
        <v>138</v>
      </c>
      <c r="B151" s="98" t="s">
        <v>1116</v>
      </c>
      <c r="C151" s="88" t="s">
        <v>1117</v>
      </c>
      <c r="D151" s="88" t="s">
        <v>13</v>
      </c>
      <c r="E151" s="88">
        <v>10</v>
      </c>
      <c r="F151" s="75">
        <v>7500</v>
      </c>
    </row>
    <row r="152" spans="1:6" ht="66">
      <c r="A152" s="82">
        <v>139</v>
      </c>
      <c r="B152" s="98" t="s">
        <v>1118</v>
      </c>
      <c r="C152" s="83" t="s">
        <v>1117</v>
      </c>
      <c r="D152" s="88" t="s">
        <v>13</v>
      </c>
      <c r="E152" s="88">
        <v>10</v>
      </c>
      <c r="F152" s="75">
        <v>21000</v>
      </c>
    </row>
    <row r="153" spans="1:6" ht="20.25" customHeight="1">
      <c r="A153" s="384" t="s">
        <v>1108</v>
      </c>
      <c r="B153" s="385"/>
      <c r="C153" s="385"/>
      <c r="D153" s="385"/>
      <c r="E153" s="385"/>
      <c r="F153" s="386"/>
    </row>
    <row r="154" spans="1:6" ht="49.5">
      <c r="A154" s="72">
        <v>140</v>
      </c>
      <c r="B154" s="99" t="s">
        <v>1109</v>
      </c>
      <c r="C154" s="100" t="s">
        <v>1111</v>
      </c>
      <c r="D154" s="100" t="s">
        <v>13</v>
      </c>
      <c r="E154" s="100">
        <v>10</v>
      </c>
      <c r="F154" s="75">
        <v>9000</v>
      </c>
    </row>
    <row r="155" spans="1:6" ht="49.5">
      <c r="A155" s="72">
        <v>141</v>
      </c>
      <c r="B155" s="99" t="s">
        <v>1110</v>
      </c>
      <c r="C155" s="100" t="s">
        <v>1111</v>
      </c>
      <c r="D155" s="100" t="s">
        <v>13</v>
      </c>
      <c r="E155" s="100">
        <v>10</v>
      </c>
      <c r="F155" s="75">
        <v>9000</v>
      </c>
    </row>
    <row r="156" spans="1:6" ht="33">
      <c r="A156" s="72">
        <v>142</v>
      </c>
      <c r="B156" s="101" t="s">
        <v>299</v>
      </c>
      <c r="C156" s="72" t="s">
        <v>16</v>
      </c>
      <c r="D156" s="72" t="s">
        <v>13</v>
      </c>
      <c r="E156" s="72">
        <v>7</v>
      </c>
      <c r="F156" s="75">
        <v>5000</v>
      </c>
    </row>
    <row r="157" spans="1:6" ht="33">
      <c r="A157" s="72">
        <v>143</v>
      </c>
      <c r="B157" s="101" t="s">
        <v>298</v>
      </c>
      <c r="C157" s="72" t="s">
        <v>16</v>
      </c>
      <c r="D157" s="72" t="s">
        <v>13</v>
      </c>
      <c r="E157" s="72">
        <v>7</v>
      </c>
      <c r="F157" s="75">
        <v>5000</v>
      </c>
    </row>
    <row r="158" spans="1:6" ht="16.5">
      <c r="A158" s="72">
        <v>144</v>
      </c>
      <c r="B158" s="101" t="s">
        <v>1119</v>
      </c>
      <c r="C158" s="72" t="s">
        <v>16</v>
      </c>
      <c r="D158" s="72" t="s">
        <v>13</v>
      </c>
      <c r="E158" s="72">
        <v>7</v>
      </c>
      <c r="F158" s="75">
        <v>5000</v>
      </c>
    </row>
    <row r="159" spans="1:6" ht="16.5">
      <c r="A159" s="72">
        <v>145</v>
      </c>
      <c r="B159" s="101" t="s">
        <v>1120</v>
      </c>
      <c r="C159" s="72" t="s">
        <v>16</v>
      </c>
      <c r="D159" s="72" t="s">
        <v>13</v>
      </c>
      <c r="E159" s="72">
        <v>7</v>
      </c>
      <c r="F159" s="75">
        <v>5000</v>
      </c>
    </row>
    <row r="160" spans="1:6" ht="18" customHeight="1">
      <c r="A160" s="384" t="s">
        <v>112</v>
      </c>
      <c r="B160" s="385"/>
      <c r="C160" s="385"/>
      <c r="D160" s="385"/>
      <c r="E160" s="385"/>
      <c r="F160" s="386"/>
    </row>
    <row r="161" spans="1:6" ht="16.5">
      <c r="A161" s="72">
        <v>146</v>
      </c>
      <c r="B161" s="73" t="s">
        <v>113</v>
      </c>
      <c r="C161" s="72" t="s">
        <v>16</v>
      </c>
      <c r="D161" s="72" t="s">
        <v>9</v>
      </c>
      <c r="E161" s="80" t="s">
        <v>81</v>
      </c>
      <c r="F161" s="70">
        <v>5500</v>
      </c>
    </row>
    <row r="162" spans="1:6" ht="49.5">
      <c r="A162" s="78">
        <v>147</v>
      </c>
      <c r="B162" s="73" t="s">
        <v>1067</v>
      </c>
      <c r="C162" s="72" t="s">
        <v>16</v>
      </c>
      <c r="D162" s="72" t="s">
        <v>9</v>
      </c>
      <c r="E162" s="80" t="s">
        <v>81</v>
      </c>
      <c r="F162" s="70">
        <v>6500</v>
      </c>
    </row>
    <row r="163" spans="1:6" ht="16.5">
      <c r="A163" s="78">
        <v>148</v>
      </c>
      <c r="B163" s="73" t="s">
        <v>114</v>
      </c>
      <c r="C163" s="72" t="s">
        <v>16</v>
      </c>
      <c r="D163" s="72" t="s">
        <v>13</v>
      </c>
      <c r="E163" s="80" t="s">
        <v>81</v>
      </c>
      <c r="F163" s="70">
        <v>4500</v>
      </c>
    </row>
    <row r="164" spans="1:6" ht="21.75" customHeight="1">
      <c r="A164" s="384" t="s">
        <v>115</v>
      </c>
      <c r="B164" s="385"/>
      <c r="C164" s="385"/>
      <c r="D164" s="385"/>
      <c r="E164" s="385"/>
      <c r="F164" s="386"/>
    </row>
    <row r="165" spans="1:6" ht="33">
      <c r="A165" s="72">
        <v>149</v>
      </c>
      <c r="B165" s="76" t="s">
        <v>116</v>
      </c>
      <c r="C165" s="72" t="s">
        <v>16</v>
      </c>
      <c r="D165" s="72" t="s">
        <v>9</v>
      </c>
      <c r="E165" s="74">
        <v>2</v>
      </c>
      <c r="F165" s="70">
        <v>2500</v>
      </c>
    </row>
    <row r="166" spans="1:6" ht="16.5">
      <c r="A166" s="72">
        <v>150</v>
      </c>
      <c r="B166" s="73" t="s">
        <v>117</v>
      </c>
      <c r="C166" s="72" t="s">
        <v>16</v>
      </c>
      <c r="D166" s="72" t="s">
        <v>9</v>
      </c>
      <c r="E166" s="74">
        <v>2</v>
      </c>
      <c r="F166" s="70">
        <v>2500</v>
      </c>
    </row>
    <row r="167" spans="1:6" ht="33">
      <c r="A167" s="72">
        <v>151</v>
      </c>
      <c r="B167" s="73" t="s">
        <v>118</v>
      </c>
      <c r="C167" s="72" t="s">
        <v>16</v>
      </c>
      <c r="D167" s="72" t="s">
        <v>9</v>
      </c>
      <c r="E167" s="74">
        <v>2</v>
      </c>
      <c r="F167" s="70">
        <v>2500</v>
      </c>
    </row>
    <row r="168" spans="1:6" ht="16.5">
      <c r="A168" s="72">
        <v>152</v>
      </c>
      <c r="B168" s="73" t="s">
        <v>119</v>
      </c>
      <c r="C168" s="72" t="s">
        <v>16</v>
      </c>
      <c r="D168" s="72" t="s">
        <v>9</v>
      </c>
      <c r="E168" s="74">
        <v>2</v>
      </c>
      <c r="F168" s="70">
        <v>2500</v>
      </c>
    </row>
    <row r="169" spans="1:6" ht="16.5">
      <c r="A169" s="72">
        <v>153</v>
      </c>
      <c r="B169" s="73" t="s">
        <v>120</v>
      </c>
      <c r="C169" s="72" t="s">
        <v>16</v>
      </c>
      <c r="D169" s="72" t="s">
        <v>9</v>
      </c>
      <c r="E169" s="74">
        <v>2</v>
      </c>
      <c r="F169" s="70">
        <v>4300</v>
      </c>
    </row>
    <row r="170" spans="1:6" ht="33">
      <c r="A170" s="72">
        <v>154</v>
      </c>
      <c r="B170" s="73" t="s">
        <v>121</v>
      </c>
      <c r="C170" s="72" t="s">
        <v>16</v>
      </c>
      <c r="D170" s="72" t="s">
        <v>9</v>
      </c>
      <c r="E170" s="74">
        <v>2</v>
      </c>
      <c r="F170" s="70">
        <v>2500</v>
      </c>
    </row>
    <row r="171" spans="1:6" ht="33">
      <c r="A171" s="72">
        <v>155</v>
      </c>
      <c r="B171" s="73" t="s">
        <v>122</v>
      </c>
      <c r="C171" s="72" t="s">
        <v>16</v>
      </c>
      <c r="D171" s="72" t="s">
        <v>9</v>
      </c>
      <c r="E171" s="74">
        <v>2</v>
      </c>
      <c r="F171" s="70">
        <v>2500</v>
      </c>
    </row>
    <row r="172" spans="1:6" ht="33">
      <c r="A172" s="72">
        <v>156</v>
      </c>
      <c r="B172" s="73" t="s">
        <v>123</v>
      </c>
      <c r="C172" s="72" t="s">
        <v>16</v>
      </c>
      <c r="D172" s="72" t="s">
        <v>9</v>
      </c>
      <c r="E172" s="74" t="s">
        <v>81</v>
      </c>
      <c r="F172" s="70">
        <v>26000</v>
      </c>
    </row>
    <row r="173" spans="1:6" ht="16.5">
      <c r="A173" s="72">
        <v>157</v>
      </c>
      <c r="B173" s="73" t="s">
        <v>124</v>
      </c>
      <c r="C173" s="72" t="s">
        <v>16</v>
      </c>
      <c r="D173" s="72" t="s">
        <v>9</v>
      </c>
      <c r="E173" s="74">
        <v>2</v>
      </c>
      <c r="F173" s="70">
        <v>3500</v>
      </c>
    </row>
    <row r="174" spans="1:6" ht="16.5">
      <c r="A174" s="72">
        <v>158</v>
      </c>
      <c r="B174" s="73" t="s">
        <v>125</v>
      </c>
      <c r="C174" s="72" t="s">
        <v>16</v>
      </c>
      <c r="D174" s="72" t="s">
        <v>9</v>
      </c>
      <c r="E174" s="74">
        <v>2</v>
      </c>
      <c r="F174" s="70">
        <v>2700</v>
      </c>
    </row>
    <row r="175" spans="1:6" ht="49.5">
      <c r="A175" s="72">
        <v>159</v>
      </c>
      <c r="B175" s="76" t="s">
        <v>126</v>
      </c>
      <c r="C175" s="72" t="s">
        <v>245</v>
      </c>
      <c r="D175" s="72" t="s">
        <v>9</v>
      </c>
      <c r="E175" s="74">
        <v>2</v>
      </c>
      <c r="F175" s="70">
        <v>2900</v>
      </c>
    </row>
    <row r="176" spans="1:6" ht="16.5">
      <c r="A176" s="72">
        <v>160</v>
      </c>
      <c r="B176" s="76" t="s">
        <v>127</v>
      </c>
      <c r="C176" s="72" t="s">
        <v>16</v>
      </c>
      <c r="D176" s="72" t="s">
        <v>9</v>
      </c>
      <c r="E176" s="74">
        <v>2</v>
      </c>
      <c r="F176" s="70">
        <v>3800</v>
      </c>
    </row>
    <row r="177" spans="1:6" ht="49.5">
      <c r="A177" s="72">
        <v>161</v>
      </c>
      <c r="B177" s="76" t="s">
        <v>128</v>
      </c>
      <c r="C177" s="72" t="s">
        <v>16</v>
      </c>
      <c r="D177" s="72" t="s">
        <v>9</v>
      </c>
      <c r="E177" s="74">
        <v>2</v>
      </c>
      <c r="F177" s="70">
        <v>3200</v>
      </c>
    </row>
    <row r="178" spans="1:6" ht="49.5">
      <c r="A178" s="72">
        <v>162</v>
      </c>
      <c r="B178" s="102" t="s">
        <v>878</v>
      </c>
      <c r="C178" s="103" t="s">
        <v>9</v>
      </c>
      <c r="D178" s="78" t="s">
        <v>9</v>
      </c>
      <c r="E178" s="104">
        <v>2</v>
      </c>
      <c r="F178" s="75">
        <v>22000</v>
      </c>
    </row>
    <row r="179" spans="1:6" ht="16.5">
      <c r="A179" s="72">
        <v>163</v>
      </c>
      <c r="B179" s="76" t="s">
        <v>129</v>
      </c>
      <c r="C179" s="72" t="s">
        <v>16</v>
      </c>
      <c r="D179" s="72" t="s">
        <v>9</v>
      </c>
      <c r="E179" s="74">
        <v>2</v>
      </c>
      <c r="F179" s="70">
        <v>8800</v>
      </c>
    </row>
    <row r="180" spans="1:6" ht="18" customHeight="1">
      <c r="A180" s="384" t="s">
        <v>130</v>
      </c>
      <c r="B180" s="385"/>
      <c r="C180" s="385"/>
      <c r="D180" s="385"/>
      <c r="E180" s="385"/>
      <c r="F180" s="386"/>
    </row>
    <row r="181" spans="1:6" ht="16.5">
      <c r="A181" s="72">
        <v>164</v>
      </c>
      <c r="B181" s="73" t="s">
        <v>131</v>
      </c>
      <c r="C181" s="72" t="s">
        <v>16</v>
      </c>
      <c r="D181" s="72" t="s">
        <v>9</v>
      </c>
      <c r="E181" s="74">
        <v>2</v>
      </c>
      <c r="F181" s="70">
        <v>3900</v>
      </c>
    </row>
    <row r="182" spans="1:6" ht="16.5">
      <c r="A182" s="72">
        <v>165</v>
      </c>
      <c r="B182" s="76" t="s">
        <v>132</v>
      </c>
      <c r="C182" s="72" t="s">
        <v>16</v>
      </c>
      <c r="D182" s="72" t="s">
        <v>9</v>
      </c>
      <c r="E182" s="74">
        <v>2</v>
      </c>
      <c r="F182" s="70">
        <v>3500</v>
      </c>
    </row>
    <row r="183" spans="1:6" ht="20.25" customHeight="1">
      <c r="A183" s="384" t="s">
        <v>133</v>
      </c>
      <c r="B183" s="385"/>
      <c r="C183" s="385"/>
      <c r="D183" s="385"/>
      <c r="E183" s="385"/>
      <c r="F183" s="386"/>
    </row>
    <row r="184" spans="1:6" ht="16.5">
      <c r="A184" s="72">
        <v>166</v>
      </c>
      <c r="B184" s="76" t="s">
        <v>134</v>
      </c>
      <c r="C184" s="72" t="s">
        <v>16</v>
      </c>
      <c r="D184" s="72" t="s">
        <v>9</v>
      </c>
      <c r="E184" s="74">
        <v>2</v>
      </c>
      <c r="F184" s="70">
        <v>8400</v>
      </c>
    </row>
    <row r="185" spans="1:6" ht="16.5">
      <c r="A185" s="384" t="s">
        <v>135</v>
      </c>
      <c r="B185" s="385"/>
      <c r="C185" s="385"/>
      <c r="D185" s="385"/>
      <c r="E185" s="385"/>
      <c r="F185" s="386"/>
    </row>
    <row r="186" spans="1:6" ht="66">
      <c r="A186" s="72">
        <v>167</v>
      </c>
      <c r="B186" s="73" t="s">
        <v>136</v>
      </c>
      <c r="C186" s="72" t="s">
        <v>16</v>
      </c>
      <c r="D186" s="72" t="s">
        <v>9</v>
      </c>
      <c r="E186" s="74">
        <v>2</v>
      </c>
      <c r="F186" s="70">
        <v>9600</v>
      </c>
    </row>
    <row r="187" spans="1:6" ht="22.5" customHeight="1">
      <c r="A187" s="384" t="s">
        <v>137</v>
      </c>
      <c r="B187" s="385"/>
      <c r="C187" s="385"/>
      <c r="D187" s="385"/>
      <c r="E187" s="385"/>
      <c r="F187" s="386"/>
    </row>
    <row r="188" spans="1:6" ht="33">
      <c r="A188" s="72">
        <v>168</v>
      </c>
      <c r="B188" s="76" t="s">
        <v>138</v>
      </c>
      <c r="C188" s="72" t="s">
        <v>16</v>
      </c>
      <c r="D188" s="72" t="s">
        <v>9</v>
      </c>
      <c r="E188" s="74">
        <v>2</v>
      </c>
      <c r="F188" s="70">
        <v>5000</v>
      </c>
    </row>
    <row r="189" spans="1:6" ht="33">
      <c r="A189" s="72">
        <v>169</v>
      </c>
      <c r="B189" s="76" t="s">
        <v>139</v>
      </c>
      <c r="C189" s="72" t="s">
        <v>8</v>
      </c>
      <c r="D189" s="72" t="s">
        <v>9</v>
      </c>
      <c r="E189" s="74">
        <v>2</v>
      </c>
      <c r="F189" s="70">
        <v>8000</v>
      </c>
    </row>
    <row r="190" spans="1:6" ht="49.5">
      <c r="A190" s="72">
        <v>170</v>
      </c>
      <c r="B190" s="76" t="s">
        <v>140</v>
      </c>
      <c r="C190" s="72" t="s">
        <v>8</v>
      </c>
      <c r="D190" s="72" t="s">
        <v>9</v>
      </c>
      <c r="E190" s="74">
        <v>2</v>
      </c>
      <c r="F190" s="70">
        <v>8000</v>
      </c>
    </row>
    <row r="191" spans="1:6" ht="16.5">
      <c r="A191" s="72">
        <v>171</v>
      </c>
      <c r="B191" s="73" t="s">
        <v>494</v>
      </c>
      <c r="C191" s="72" t="s">
        <v>16</v>
      </c>
      <c r="D191" s="78" t="s">
        <v>9</v>
      </c>
      <c r="E191" s="80" t="s">
        <v>14</v>
      </c>
      <c r="F191" s="75">
        <v>8000</v>
      </c>
    </row>
    <row r="192" spans="1:6" ht="49.5">
      <c r="A192" s="72">
        <v>172</v>
      </c>
      <c r="B192" s="81" t="s">
        <v>909</v>
      </c>
      <c r="C192" s="88" t="s">
        <v>16</v>
      </c>
      <c r="D192" s="88" t="s">
        <v>9</v>
      </c>
      <c r="E192" s="84">
        <v>3</v>
      </c>
      <c r="F192" s="75">
        <v>8000</v>
      </c>
    </row>
    <row r="193" spans="1:6" ht="33">
      <c r="A193" s="72">
        <v>173</v>
      </c>
      <c r="B193" s="81" t="s">
        <v>910</v>
      </c>
      <c r="C193" s="88" t="s">
        <v>16</v>
      </c>
      <c r="D193" s="88" t="s">
        <v>9</v>
      </c>
      <c r="E193" s="84">
        <v>3</v>
      </c>
      <c r="F193" s="75">
        <v>7500</v>
      </c>
    </row>
    <row r="194" spans="1:6" ht="49.5">
      <c r="A194" s="72">
        <v>174</v>
      </c>
      <c r="B194" s="81" t="s">
        <v>911</v>
      </c>
      <c r="C194" s="88" t="s">
        <v>16</v>
      </c>
      <c r="D194" s="88" t="s">
        <v>9</v>
      </c>
      <c r="E194" s="84">
        <v>3</v>
      </c>
      <c r="F194" s="75">
        <v>8000</v>
      </c>
    </row>
    <row r="195" spans="1:6" ht="33">
      <c r="A195" s="72">
        <v>175</v>
      </c>
      <c r="B195" s="81" t="s">
        <v>912</v>
      </c>
      <c r="C195" s="88" t="s">
        <v>16</v>
      </c>
      <c r="D195" s="88" t="s">
        <v>9</v>
      </c>
      <c r="E195" s="84">
        <v>3</v>
      </c>
      <c r="F195" s="75">
        <v>7500</v>
      </c>
    </row>
    <row r="196" spans="1:6" ht="24" customHeight="1">
      <c r="A196" s="384" t="s">
        <v>141</v>
      </c>
      <c r="B196" s="385"/>
      <c r="C196" s="385"/>
      <c r="D196" s="385"/>
      <c r="E196" s="385"/>
      <c r="F196" s="386"/>
    </row>
    <row r="197" spans="1:6" ht="82.5">
      <c r="A197" s="72">
        <v>176</v>
      </c>
      <c r="B197" s="73" t="s">
        <v>142</v>
      </c>
      <c r="C197" s="72" t="s">
        <v>16</v>
      </c>
      <c r="D197" s="72" t="s">
        <v>9</v>
      </c>
      <c r="E197" s="74">
        <v>3</v>
      </c>
      <c r="F197" s="70">
        <v>7000</v>
      </c>
    </row>
    <row r="198" spans="1:6" ht="82.5">
      <c r="A198" s="72">
        <v>177</v>
      </c>
      <c r="B198" s="73" t="s">
        <v>143</v>
      </c>
      <c r="C198" s="72" t="s">
        <v>16</v>
      </c>
      <c r="D198" s="72" t="s">
        <v>9</v>
      </c>
      <c r="E198" s="74">
        <v>3</v>
      </c>
      <c r="F198" s="70">
        <v>7600</v>
      </c>
    </row>
    <row r="199" spans="1:6" ht="19.5" customHeight="1">
      <c r="A199" s="389" t="s">
        <v>1140</v>
      </c>
      <c r="B199" s="390"/>
      <c r="C199" s="390"/>
      <c r="D199" s="390"/>
      <c r="E199" s="390"/>
      <c r="F199" s="391"/>
    </row>
    <row r="200" spans="1:6" ht="33">
      <c r="A200" s="72">
        <v>178</v>
      </c>
      <c r="B200" s="105" t="s">
        <v>1133</v>
      </c>
      <c r="C200" s="73" t="s">
        <v>1134</v>
      </c>
      <c r="D200" s="72" t="s">
        <v>13</v>
      </c>
      <c r="E200" s="106" t="s">
        <v>1135</v>
      </c>
      <c r="F200" s="75">
        <v>206000</v>
      </c>
    </row>
    <row r="201" spans="1:6" ht="33">
      <c r="A201" s="72">
        <v>179</v>
      </c>
      <c r="B201" s="105" t="s">
        <v>1136</v>
      </c>
      <c r="C201" s="73" t="s">
        <v>1134</v>
      </c>
      <c r="D201" s="72" t="s">
        <v>13</v>
      </c>
      <c r="E201" s="106" t="s">
        <v>1135</v>
      </c>
      <c r="F201" s="75">
        <v>266000</v>
      </c>
    </row>
    <row r="202" spans="1:6" ht="33.75" customHeight="1">
      <c r="A202" s="384" t="s">
        <v>144</v>
      </c>
      <c r="B202" s="385"/>
      <c r="C202" s="385"/>
      <c r="D202" s="385"/>
      <c r="E202" s="385"/>
      <c r="F202" s="386"/>
    </row>
    <row r="203" spans="1:6" ht="16.5">
      <c r="A203" s="78">
        <v>180</v>
      </c>
      <c r="B203" s="73" t="s">
        <v>145</v>
      </c>
      <c r="C203" s="72" t="s">
        <v>16</v>
      </c>
      <c r="D203" s="72" t="s">
        <v>13</v>
      </c>
      <c r="E203" s="74">
        <v>2</v>
      </c>
      <c r="F203" s="70">
        <v>2700</v>
      </c>
    </row>
    <row r="204" spans="1:6" ht="33">
      <c r="A204" s="78">
        <v>181</v>
      </c>
      <c r="B204" s="73" t="s">
        <v>146</v>
      </c>
      <c r="C204" s="72" t="s">
        <v>16</v>
      </c>
      <c r="D204" s="72" t="s">
        <v>13</v>
      </c>
      <c r="E204" s="74">
        <v>2</v>
      </c>
      <c r="F204" s="70">
        <v>2700</v>
      </c>
    </row>
    <row r="205" spans="1:6" ht="16.5">
      <c r="A205" s="78">
        <v>182</v>
      </c>
      <c r="B205" s="73" t="s">
        <v>147</v>
      </c>
      <c r="C205" s="72" t="s">
        <v>16</v>
      </c>
      <c r="D205" s="72" t="s">
        <v>13</v>
      </c>
      <c r="E205" s="107" t="s">
        <v>1100</v>
      </c>
      <c r="F205" s="70">
        <v>3200</v>
      </c>
    </row>
    <row r="206" spans="1:6" ht="33">
      <c r="A206" s="78">
        <v>183</v>
      </c>
      <c r="B206" s="73" t="s">
        <v>148</v>
      </c>
      <c r="C206" s="72" t="s">
        <v>16</v>
      </c>
      <c r="D206" s="72" t="s">
        <v>9</v>
      </c>
      <c r="E206" s="74">
        <v>2</v>
      </c>
      <c r="F206" s="70">
        <v>2400</v>
      </c>
    </row>
    <row r="207" spans="1:6" ht="33">
      <c r="A207" s="78">
        <v>184</v>
      </c>
      <c r="B207" s="73" t="s">
        <v>149</v>
      </c>
      <c r="C207" s="72" t="s">
        <v>16</v>
      </c>
      <c r="D207" s="72" t="s">
        <v>13</v>
      </c>
      <c r="E207" s="74">
        <v>2</v>
      </c>
      <c r="F207" s="70">
        <v>2400</v>
      </c>
    </row>
    <row r="208" spans="1:6" ht="33">
      <c r="A208" s="78">
        <v>185</v>
      </c>
      <c r="B208" s="73" t="s">
        <v>150</v>
      </c>
      <c r="C208" s="72" t="s">
        <v>16</v>
      </c>
      <c r="D208" s="72" t="s">
        <v>13</v>
      </c>
      <c r="E208" s="74">
        <v>2</v>
      </c>
      <c r="F208" s="70">
        <v>2400</v>
      </c>
    </row>
    <row r="209" spans="1:9" ht="33">
      <c r="A209" s="78">
        <v>186</v>
      </c>
      <c r="B209" s="73" t="s">
        <v>151</v>
      </c>
      <c r="C209" s="72" t="s">
        <v>16</v>
      </c>
      <c r="D209" s="72" t="s">
        <v>9</v>
      </c>
      <c r="E209" s="74">
        <v>2</v>
      </c>
      <c r="F209" s="70">
        <v>2400</v>
      </c>
    </row>
    <row r="210" spans="1:9" ht="33">
      <c r="A210" s="78">
        <v>187</v>
      </c>
      <c r="B210" s="73" t="s">
        <v>152</v>
      </c>
      <c r="C210" s="72" t="s">
        <v>16</v>
      </c>
      <c r="D210" s="72" t="s">
        <v>9</v>
      </c>
      <c r="E210" s="74">
        <v>2</v>
      </c>
      <c r="F210" s="70">
        <v>2400</v>
      </c>
    </row>
    <row r="211" spans="1:9" ht="33">
      <c r="A211" s="78">
        <v>188</v>
      </c>
      <c r="B211" s="73" t="s">
        <v>153</v>
      </c>
      <c r="C211" s="72" t="s">
        <v>16</v>
      </c>
      <c r="D211" s="72" t="s">
        <v>13</v>
      </c>
      <c r="E211" s="74">
        <v>2</v>
      </c>
      <c r="F211" s="70">
        <v>2400</v>
      </c>
    </row>
    <row r="212" spans="1:9" ht="49.5">
      <c r="A212" s="78">
        <v>189</v>
      </c>
      <c r="B212" s="108" t="s">
        <v>1064</v>
      </c>
      <c r="C212" s="72" t="s">
        <v>16</v>
      </c>
      <c r="D212" s="72" t="s">
        <v>9</v>
      </c>
      <c r="E212" s="109" t="s">
        <v>81</v>
      </c>
      <c r="F212" s="75">
        <v>3380</v>
      </c>
    </row>
    <row r="213" spans="1:9" ht="49.5">
      <c r="A213" s="78">
        <v>190</v>
      </c>
      <c r="B213" s="110" t="s">
        <v>1065</v>
      </c>
      <c r="C213" s="72" t="s">
        <v>16</v>
      </c>
      <c r="D213" s="72" t="s">
        <v>9</v>
      </c>
      <c r="E213" s="109" t="s">
        <v>81</v>
      </c>
      <c r="F213" s="75">
        <v>3380</v>
      </c>
    </row>
    <row r="214" spans="1:9" ht="15" customHeight="1">
      <c r="A214" s="384" t="s">
        <v>154</v>
      </c>
      <c r="B214" s="385"/>
      <c r="C214" s="385"/>
      <c r="D214" s="385"/>
      <c r="E214" s="385"/>
      <c r="F214" s="386"/>
    </row>
    <row r="215" spans="1:9" ht="33">
      <c r="A215" s="82">
        <v>191</v>
      </c>
      <c r="B215" s="73" t="s">
        <v>155</v>
      </c>
      <c r="C215" s="72" t="s">
        <v>16</v>
      </c>
      <c r="D215" s="78" t="s">
        <v>13</v>
      </c>
      <c r="E215" s="80">
        <v>2</v>
      </c>
      <c r="F215" s="70">
        <v>2600</v>
      </c>
    </row>
    <row r="216" spans="1:9" ht="16.5">
      <c r="A216" s="72">
        <v>192</v>
      </c>
      <c r="B216" s="73" t="s">
        <v>156</v>
      </c>
      <c r="C216" s="72" t="s">
        <v>16</v>
      </c>
      <c r="D216" s="78" t="s">
        <v>13</v>
      </c>
      <c r="E216" s="80">
        <v>2</v>
      </c>
      <c r="F216" s="70">
        <v>900</v>
      </c>
    </row>
    <row r="217" spans="1:9" ht="16.5">
      <c r="A217" s="72">
        <v>193</v>
      </c>
      <c r="B217" s="76" t="s">
        <v>391</v>
      </c>
      <c r="C217" s="72" t="s">
        <v>16</v>
      </c>
      <c r="D217" s="72" t="s">
        <v>13</v>
      </c>
      <c r="E217" s="74">
        <v>2</v>
      </c>
      <c r="F217" s="70">
        <v>2100</v>
      </c>
    </row>
    <row r="218" spans="1:9" ht="19.5" customHeight="1">
      <c r="A218" s="384" t="s">
        <v>157</v>
      </c>
      <c r="B218" s="385"/>
      <c r="C218" s="385"/>
      <c r="D218" s="385"/>
      <c r="E218" s="385"/>
      <c r="F218" s="386"/>
      <c r="I218" s="10"/>
    </row>
    <row r="219" spans="1:9" ht="49.5">
      <c r="A219" s="78">
        <v>194</v>
      </c>
      <c r="B219" s="73" t="s">
        <v>882</v>
      </c>
      <c r="C219" s="72" t="s">
        <v>158</v>
      </c>
      <c r="D219" s="72"/>
      <c r="E219" s="74">
        <v>3</v>
      </c>
      <c r="F219" s="70">
        <v>2500</v>
      </c>
      <c r="I219" s="10"/>
    </row>
    <row r="220" spans="1:9" ht="49.5">
      <c r="A220" s="78">
        <v>195</v>
      </c>
      <c r="B220" s="73" t="s">
        <v>883</v>
      </c>
      <c r="C220" s="72" t="s">
        <v>158</v>
      </c>
      <c r="D220" s="72"/>
      <c r="E220" s="74">
        <v>3</v>
      </c>
      <c r="F220" s="70">
        <v>2500</v>
      </c>
      <c r="I220" s="10"/>
    </row>
    <row r="221" spans="1:9" ht="49.5">
      <c r="A221" s="78">
        <v>196</v>
      </c>
      <c r="B221" s="76" t="s">
        <v>884</v>
      </c>
      <c r="C221" s="72" t="s">
        <v>158</v>
      </c>
      <c r="D221" s="72"/>
      <c r="E221" s="74">
        <v>3</v>
      </c>
      <c r="F221" s="70">
        <v>3400</v>
      </c>
      <c r="I221" s="10"/>
    </row>
    <row r="222" spans="1:9" ht="49.5">
      <c r="A222" s="78">
        <v>197</v>
      </c>
      <c r="B222" s="76" t="s">
        <v>885</v>
      </c>
      <c r="C222" s="72" t="s">
        <v>158</v>
      </c>
      <c r="D222" s="72"/>
      <c r="E222" s="74">
        <v>3</v>
      </c>
      <c r="F222" s="70">
        <v>3600</v>
      </c>
      <c r="I222" s="10"/>
    </row>
    <row r="223" spans="1:9" ht="66">
      <c r="A223" s="78">
        <v>198</v>
      </c>
      <c r="B223" s="76" t="s">
        <v>886</v>
      </c>
      <c r="C223" s="72" t="s">
        <v>158</v>
      </c>
      <c r="D223" s="72"/>
      <c r="E223" s="74">
        <v>3</v>
      </c>
      <c r="F223" s="70">
        <v>5400</v>
      </c>
      <c r="I223" s="10"/>
    </row>
    <row r="224" spans="1:9" ht="66">
      <c r="A224" s="78">
        <v>199</v>
      </c>
      <c r="B224" s="76" t="s">
        <v>887</v>
      </c>
      <c r="C224" s="72" t="s">
        <v>158</v>
      </c>
      <c r="D224" s="72"/>
      <c r="E224" s="74">
        <v>3</v>
      </c>
      <c r="F224" s="70">
        <v>6000</v>
      </c>
      <c r="I224" s="10"/>
    </row>
    <row r="225" spans="1:6" ht="33">
      <c r="A225" s="78">
        <v>200</v>
      </c>
      <c r="B225" s="76" t="s">
        <v>159</v>
      </c>
      <c r="C225" s="72" t="s">
        <v>158</v>
      </c>
      <c r="D225" s="72"/>
      <c r="E225" s="74">
        <v>2</v>
      </c>
      <c r="F225" s="70">
        <v>1200</v>
      </c>
    </row>
    <row r="226" spans="1:6" ht="18" customHeight="1">
      <c r="A226" s="384" t="s">
        <v>160</v>
      </c>
      <c r="B226" s="385"/>
      <c r="C226" s="385"/>
      <c r="D226" s="385"/>
      <c r="E226" s="385"/>
      <c r="F226" s="386"/>
    </row>
    <row r="227" spans="1:6" ht="16.5">
      <c r="A227" s="78">
        <v>201</v>
      </c>
      <c r="B227" s="73" t="s">
        <v>161</v>
      </c>
      <c r="C227" s="72" t="s">
        <v>158</v>
      </c>
      <c r="D227" s="78" t="s">
        <v>13</v>
      </c>
      <c r="E227" s="80">
        <v>2</v>
      </c>
      <c r="F227" s="71">
        <v>2000</v>
      </c>
    </row>
    <row r="228" spans="1:6" ht="16.5">
      <c r="A228" s="78">
        <v>202</v>
      </c>
      <c r="B228" s="73" t="s">
        <v>162</v>
      </c>
      <c r="C228" s="72" t="s">
        <v>158</v>
      </c>
      <c r="D228" s="78" t="s">
        <v>13</v>
      </c>
      <c r="E228" s="80">
        <v>2</v>
      </c>
      <c r="F228" s="71">
        <v>2000</v>
      </c>
    </row>
    <row r="229" spans="1:6" ht="16.5">
      <c r="A229" s="78">
        <v>203</v>
      </c>
      <c r="B229" s="73" t="s">
        <v>163</v>
      </c>
      <c r="C229" s="72" t="s">
        <v>158</v>
      </c>
      <c r="D229" s="78" t="s">
        <v>13</v>
      </c>
      <c r="E229" s="80">
        <v>2</v>
      </c>
      <c r="F229" s="71">
        <v>2000</v>
      </c>
    </row>
    <row r="230" spans="1:6" ht="16.5">
      <c r="A230" s="78">
        <v>204</v>
      </c>
      <c r="B230" s="73" t="s">
        <v>164</v>
      </c>
      <c r="C230" s="72" t="s">
        <v>158</v>
      </c>
      <c r="D230" s="78" t="s">
        <v>13</v>
      </c>
      <c r="E230" s="80">
        <v>2</v>
      </c>
      <c r="F230" s="71">
        <v>3600</v>
      </c>
    </row>
    <row r="231" spans="1:6" ht="16.5">
      <c r="A231" s="78">
        <v>205</v>
      </c>
      <c r="B231" s="76" t="s">
        <v>165</v>
      </c>
      <c r="C231" s="72" t="s">
        <v>158</v>
      </c>
      <c r="D231" s="72" t="s">
        <v>13</v>
      </c>
      <c r="E231" s="74">
        <v>2</v>
      </c>
      <c r="F231" s="71">
        <v>4200</v>
      </c>
    </row>
    <row r="232" spans="1:6" ht="19.5" customHeight="1">
      <c r="A232" s="384" t="s">
        <v>166</v>
      </c>
      <c r="B232" s="385"/>
      <c r="C232" s="385"/>
      <c r="D232" s="385"/>
      <c r="E232" s="385"/>
      <c r="F232" s="386"/>
    </row>
    <row r="233" spans="1:6" ht="33">
      <c r="A233" s="78">
        <v>206</v>
      </c>
      <c r="B233" s="102" t="s">
        <v>719</v>
      </c>
      <c r="C233" s="72" t="s">
        <v>168</v>
      </c>
      <c r="D233" s="78" t="s">
        <v>9</v>
      </c>
      <c r="E233" s="80">
        <v>1</v>
      </c>
      <c r="F233" s="70">
        <v>760</v>
      </c>
    </row>
    <row r="234" spans="1:6" ht="49.5">
      <c r="A234" s="78">
        <v>207</v>
      </c>
      <c r="B234" s="111" t="s">
        <v>720</v>
      </c>
      <c r="C234" s="72" t="s">
        <v>168</v>
      </c>
      <c r="D234" s="78" t="s">
        <v>9</v>
      </c>
      <c r="E234" s="80">
        <v>1</v>
      </c>
      <c r="F234" s="70">
        <v>760</v>
      </c>
    </row>
    <row r="235" spans="1:6" ht="33">
      <c r="A235" s="78">
        <v>208</v>
      </c>
      <c r="B235" s="102" t="s">
        <v>721</v>
      </c>
      <c r="C235" s="72" t="s">
        <v>168</v>
      </c>
      <c r="D235" s="78" t="s">
        <v>9</v>
      </c>
      <c r="E235" s="80">
        <v>1</v>
      </c>
      <c r="F235" s="70">
        <v>760</v>
      </c>
    </row>
    <row r="236" spans="1:6" ht="99">
      <c r="A236" s="78">
        <v>209</v>
      </c>
      <c r="B236" s="102" t="s">
        <v>722</v>
      </c>
      <c r="C236" s="72" t="s">
        <v>168</v>
      </c>
      <c r="D236" s="78" t="s">
        <v>9</v>
      </c>
      <c r="E236" s="80">
        <v>1</v>
      </c>
      <c r="F236" s="70">
        <v>760</v>
      </c>
    </row>
    <row r="237" spans="1:6" ht="49.5">
      <c r="A237" s="78">
        <v>210</v>
      </c>
      <c r="B237" s="102" t="s">
        <v>723</v>
      </c>
      <c r="C237" s="72" t="s">
        <v>168</v>
      </c>
      <c r="D237" s="72" t="s">
        <v>13</v>
      </c>
      <c r="E237" s="74">
        <v>1</v>
      </c>
      <c r="F237" s="70">
        <v>2700</v>
      </c>
    </row>
    <row r="238" spans="1:6" ht="33">
      <c r="A238" s="78">
        <v>211</v>
      </c>
      <c r="B238" s="102" t="s">
        <v>724</v>
      </c>
      <c r="C238" s="72" t="s">
        <v>168</v>
      </c>
      <c r="D238" s="72" t="s">
        <v>9</v>
      </c>
      <c r="E238" s="74">
        <v>1</v>
      </c>
      <c r="F238" s="70">
        <v>4600</v>
      </c>
    </row>
    <row r="239" spans="1:6" ht="18" customHeight="1">
      <c r="A239" s="384" t="s">
        <v>169</v>
      </c>
      <c r="B239" s="385"/>
      <c r="C239" s="385"/>
      <c r="D239" s="385"/>
      <c r="E239" s="385"/>
      <c r="F239" s="386"/>
    </row>
    <row r="240" spans="1:6" ht="49.5">
      <c r="A240" s="78">
        <v>212</v>
      </c>
      <c r="B240" s="73" t="s">
        <v>851</v>
      </c>
      <c r="C240" s="72" t="s">
        <v>852</v>
      </c>
      <c r="D240" s="72" t="s">
        <v>13</v>
      </c>
      <c r="E240" s="74" t="s">
        <v>14</v>
      </c>
      <c r="F240" s="70">
        <v>2000</v>
      </c>
    </row>
    <row r="241" spans="1:6" ht="49.5">
      <c r="A241" s="78">
        <v>213</v>
      </c>
      <c r="B241" s="73" t="s">
        <v>1097</v>
      </c>
      <c r="C241" s="72" t="s">
        <v>852</v>
      </c>
      <c r="D241" s="72" t="s">
        <v>13</v>
      </c>
      <c r="E241" s="74" t="s">
        <v>14</v>
      </c>
      <c r="F241" s="70">
        <v>2000</v>
      </c>
    </row>
    <row r="242" spans="1:6" ht="33">
      <c r="A242" s="78">
        <v>214</v>
      </c>
      <c r="B242" s="73" t="s">
        <v>855</v>
      </c>
      <c r="C242" s="72" t="s">
        <v>852</v>
      </c>
      <c r="D242" s="72" t="s">
        <v>13</v>
      </c>
      <c r="E242" s="74" t="s">
        <v>14</v>
      </c>
      <c r="F242" s="70">
        <v>2000</v>
      </c>
    </row>
    <row r="243" spans="1:6" ht="49.5">
      <c r="A243" s="78">
        <v>215</v>
      </c>
      <c r="B243" s="73" t="s">
        <v>853</v>
      </c>
      <c r="C243" s="72" t="s">
        <v>852</v>
      </c>
      <c r="D243" s="72" t="s">
        <v>13</v>
      </c>
      <c r="E243" s="74" t="s">
        <v>14</v>
      </c>
      <c r="F243" s="70">
        <v>2000</v>
      </c>
    </row>
    <row r="244" spans="1:6" ht="49.5">
      <c r="A244" s="78">
        <v>216</v>
      </c>
      <c r="B244" s="73" t="s">
        <v>1095</v>
      </c>
      <c r="C244" s="72" t="s">
        <v>852</v>
      </c>
      <c r="D244" s="72" t="s">
        <v>13</v>
      </c>
      <c r="E244" s="74" t="s">
        <v>14</v>
      </c>
      <c r="F244" s="70">
        <v>2000</v>
      </c>
    </row>
    <row r="245" spans="1:6" ht="49.5">
      <c r="A245" s="78">
        <v>217</v>
      </c>
      <c r="B245" s="73" t="s">
        <v>854</v>
      </c>
      <c r="C245" s="72" t="s">
        <v>852</v>
      </c>
      <c r="D245" s="78" t="s">
        <v>9</v>
      </c>
      <c r="E245" s="74" t="s">
        <v>14</v>
      </c>
      <c r="F245" s="75">
        <v>2000</v>
      </c>
    </row>
    <row r="246" spans="1:6" ht="16.5">
      <c r="A246" s="78">
        <v>218</v>
      </c>
      <c r="B246" s="73" t="s">
        <v>170</v>
      </c>
      <c r="C246" s="72" t="s">
        <v>16</v>
      </c>
      <c r="D246" s="78" t="s">
        <v>13</v>
      </c>
      <c r="E246" s="80" t="s">
        <v>171</v>
      </c>
      <c r="F246" s="70">
        <v>1800</v>
      </c>
    </row>
    <row r="247" spans="1:6" ht="16.5">
      <c r="A247" s="78">
        <v>219</v>
      </c>
      <c r="B247" s="73" t="s">
        <v>172</v>
      </c>
      <c r="C247" s="72" t="s">
        <v>16</v>
      </c>
      <c r="D247" s="78" t="s">
        <v>13</v>
      </c>
      <c r="E247" s="80">
        <v>2</v>
      </c>
      <c r="F247" s="70">
        <v>1700</v>
      </c>
    </row>
    <row r="248" spans="1:6" ht="16.5">
      <c r="A248" s="78">
        <v>220</v>
      </c>
      <c r="B248" s="73" t="s">
        <v>173</v>
      </c>
      <c r="C248" s="72" t="s">
        <v>16</v>
      </c>
      <c r="D248" s="78" t="s">
        <v>13</v>
      </c>
      <c r="E248" s="80">
        <v>2</v>
      </c>
      <c r="F248" s="70">
        <v>1400</v>
      </c>
    </row>
    <row r="249" spans="1:6" ht="16.5">
      <c r="A249" s="78">
        <v>221</v>
      </c>
      <c r="B249" s="73" t="s">
        <v>880</v>
      </c>
      <c r="C249" s="72" t="s">
        <v>16</v>
      </c>
      <c r="D249" s="78" t="s">
        <v>13</v>
      </c>
      <c r="E249" s="80" t="s">
        <v>81</v>
      </c>
      <c r="F249" s="70">
        <v>1400</v>
      </c>
    </row>
    <row r="250" spans="1:6" ht="16.5">
      <c r="A250" s="78">
        <v>222</v>
      </c>
      <c r="B250" s="73" t="s">
        <v>174</v>
      </c>
      <c r="C250" s="72" t="s">
        <v>16</v>
      </c>
      <c r="D250" s="78" t="s">
        <v>13</v>
      </c>
      <c r="E250" s="80" t="s">
        <v>81</v>
      </c>
      <c r="F250" s="70">
        <v>1400</v>
      </c>
    </row>
    <row r="251" spans="1:6" ht="16.5">
      <c r="A251" s="78">
        <v>223</v>
      </c>
      <c r="B251" s="73" t="s">
        <v>175</v>
      </c>
      <c r="C251" s="72" t="s">
        <v>16</v>
      </c>
      <c r="D251" s="78" t="s">
        <v>13</v>
      </c>
      <c r="E251" s="80">
        <v>2</v>
      </c>
      <c r="F251" s="70">
        <v>1400</v>
      </c>
    </row>
    <row r="252" spans="1:6" ht="16.5">
      <c r="A252" s="78">
        <v>224</v>
      </c>
      <c r="B252" s="73" t="s">
        <v>176</v>
      </c>
      <c r="C252" s="72" t="s">
        <v>16</v>
      </c>
      <c r="D252" s="78" t="s">
        <v>13</v>
      </c>
      <c r="E252" s="80" t="s">
        <v>81</v>
      </c>
      <c r="F252" s="70">
        <v>1400</v>
      </c>
    </row>
    <row r="253" spans="1:6" ht="16.5">
      <c r="A253" s="78">
        <v>225</v>
      </c>
      <c r="B253" s="73" t="s">
        <v>177</v>
      </c>
      <c r="C253" s="72" t="s">
        <v>16</v>
      </c>
      <c r="D253" s="78" t="s">
        <v>13</v>
      </c>
      <c r="E253" s="80">
        <v>2</v>
      </c>
      <c r="F253" s="70">
        <v>1400</v>
      </c>
    </row>
    <row r="254" spans="1:6" ht="16.5">
      <c r="A254" s="78">
        <v>226</v>
      </c>
      <c r="B254" s="73" t="s">
        <v>178</v>
      </c>
      <c r="C254" s="72" t="s">
        <v>16</v>
      </c>
      <c r="D254" s="78" t="s">
        <v>13</v>
      </c>
      <c r="E254" s="80" t="s">
        <v>81</v>
      </c>
      <c r="F254" s="70">
        <v>1400</v>
      </c>
    </row>
    <row r="255" spans="1:6" ht="16.5">
      <c r="A255" s="78">
        <v>227</v>
      </c>
      <c r="B255" s="73" t="s">
        <v>1145</v>
      </c>
      <c r="C255" s="72" t="s">
        <v>16</v>
      </c>
      <c r="D255" s="78" t="s">
        <v>13</v>
      </c>
      <c r="E255" s="80" t="s">
        <v>81</v>
      </c>
      <c r="F255" s="70">
        <v>1400</v>
      </c>
    </row>
    <row r="256" spans="1:6" ht="16.5">
      <c r="A256" s="78">
        <v>228</v>
      </c>
      <c r="B256" s="73" t="s">
        <v>179</v>
      </c>
      <c r="C256" s="72" t="s">
        <v>16</v>
      </c>
      <c r="D256" s="78" t="s">
        <v>13</v>
      </c>
      <c r="E256" s="80" t="s">
        <v>81</v>
      </c>
      <c r="F256" s="70">
        <v>1400</v>
      </c>
    </row>
    <row r="257" spans="1:6" ht="16.5">
      <c r="A257" s="78">
        <v>229</v>
      </c>
      <c r="B257" s="73" t="s">
        <v>180</v>
      </c>
      <c r="C257" s="72" t="s">
        <v>16</v>
      </c>
      <c r="D257" s="78" t="s">
        <v>13</v>
      </c>
      <c r="E257" s="80">
        <v>7</v>
      </c>
      <c r="F257" s="70">
        <v>1600</v>
      </c>
    </row>
    <row r="258" spans="1:6" ht="16.5">
      <c r="A258" s="78">
        <v>230</v>
      </c>
      <c r="B258" s="73" t="s">
        <v>181</v>
      </c>
      <c r="C258" s="72" t="s">
        <v>16</v>
      </c>
      <c r="D258" s="78" t="s">
        <v>13</v>
      </c>
      <c r="E258" s="80">
        <v>2</v>
      </c>
      <c r="F258" s="70">
        <v>1400</v>
      </c>
    </row>
    <row r="259" spans="1:6" ht="16.5">
      <c r="A259" s="78">
        <v>231</v>
      </c>
      <c r="B259" s="73" t="s">
        <v>182</v>
      </c>
      <c r="C259" s="72" t="s">
        <v>16</v>
      </c>
      <c r="D259" s="78" t="s">
        <v>13</v>
      </c>
      <c r="E259" s="80">
        <v>2</v>
      </c>
      <c r="F259" s="70">
        <v>1400</v>
      </c>
    </row>
    <row r="260" spans="1:6" ht="16.5">
      <c r="A260" s="78">
        <v>232</v>
      </c>
      <c r="B260" s="73" t="s">
        <v>183</v>
      </c>
      <c r="C260" s="72" t="s">
        <v>16</v>
      </c>
      <c r="D260" s="78" t="s">
        <v>13</v>
      </c>
      <c r="E260" s="80" t="s">
        <v>81</v>
      </c>
      <c r="F260" s="70">
        <v>1400</v>
      </c>
    </row>
    <row r="261" spans="1:6" ht="16.5">
      <c r="A261" s="78">
        <v>233</v>
      </c>
      <c r="B261" s="73" t="s">
        <v>184</v>
      </c>
      <c r="C261" s="72" t="s">
        <v>16</v>
      </c>
      <c r="D261" s="78" t="s">
        <v>13</v>
      </c>
      <c r="E261" s="80" t="s">
        <v>81</v>
      </c>
      <c r="F261" s="70">
        <v>1400</v>
      </c>
    </row>
    <row r="262" spans="1:6" ht="16.5">
      <c r="A262" s="78">
        <v>234</v>
      </c>
      <c r="B262" s="73" t="s">
        <v>185</v>
      </c>
      <c r="C262" s="72" t="s">
        <v>16</v>
      </c>
      <c r="D262" s="78" t="s">
        <v>13</v>
      </c>
      <c r="E262" s="80">
        <v>7</v>
      </c>
      <c r="F262" s="70">
        <v>1600</v>
      </c>
    </row>
    <row r="263" spans="1:6" ht="16.5">
      <c r="A263" s="78">
        <v>235</v>
      </c>
      <c r="B263" s="73" t="s">
        <v>186</v>
      </c>
      <c r="C263" s="72" t="s">
        <v>16</v>
      </c>
      <c r="D263" s="78" t="s">
        <v>13</v>
      </c>
      <c r="E263" s="80">
        <v>2</v>
      </c>
      <c r="F263" s="70">
        <v>1400</v>
      </c>
    </row>
    <row r="264" spans="1:6" ht="16.5">
      <c r="A264" s="78">
        <v>236</v>
      </c>
      <c r="B264" s="73" t="s">
        <v>187</v>
      </c>
      <c r="C264" s="72" t="s">
        <v>16</v>
      </c>
      <c r="D264" s="78" t="s">
        <v>13</v>
      </c>
      <c r="E264" s="80">
        <v>2</v>
      </c>
      <c r="F264" s="70">
        <v>1400</v>
      </c>
    </row>
    <row r="265" spans="1:6" ht="16.5">
      <c r="A265" s="78">
        <v>237</v>
      </c>
      <c r="B265" s="73" t="s">
        <v>188</v>
      </c>
      <c r="C265" s="72" t="s">
        <v>16</v>
      </c>
      <c r="D265" s="78" t="s">
        <v>13</v>
      </c>
      <c r="E265" s="80">
        <v>2</v>
      </c>
      <c r="F265" s="70">
        <v>1400</v>
      </c>
    </row>
    <row r="266" spans="1:6" ht="16.5">
      <c r="A266" s="78">
        <v>238</v>
      </c>
      <c r="B266" s="73" t="s">
        <v>189</v>
      </c>
      <c r="C266" s="72" t="s">
        <v>16</v>
      </c>
      <c r="D266" s="78" t="s">
        <v>13</v>
      </c>
      <c r="E266" s="80">
        <v>2</v>
      </c>
      <c r="F266" s="70">
        <v>1400</v>
      </c>
    </row>
    <row r="267" spans="1:6" ht="16.5">
      <c r="A267" s="78">
        <v>239</v>
      </c>
      <c r="B267" s="73" t="s">
        <v>190</v>
      </c>
      <c r="C267" s="72" t="s">
        <v>16</v>
      </c>
      <c r="D267" s="78" t="s">
        <v>13</v>
      </c>
      <c r="E267" s="80" t="s">
        <v>171</v>
      </c>
      <c r="F267" s="70">
        <v>1400</v>
      </c>
    </row>
    <row r="268" spans="1:6" ht="16.5">
      <c r="A268" s="78">
        <v>240</v>
      </c>
      <c r="B268" s="73" t="s">
        <v>191</v>
      </c>
      <c r="C268" s="72" t="s">
        <v>16</v>
      </c>
      <c r="D268" s="78" t="s">
        <v>13</v>
      </c>
      <c r="E268" s="80">
        <v>2</v>
      </c>
      <c r="F268" s="70">
        <v>1400</v>
      </c>
    </row>
    <row r="269" spans="1:6" ht="16.5">
      <c r="A269" s="78">
        <v>241</v>
      </c>
      <c r="B269" s="73" t="s">
        <v>192</v>
      </c>
      <c r="C269" s="72" t="s">
        <v>16</v>
      </c>
      <c r="D269" s="78" t="s">
        <v>13</v>
      </c>
      <c r="E269" s="80">
        <v>2</v>
      </c>
      <c r="F269" s="70">
        <v>1400</v>
      </c>
    </row>
    <row r="270" spans="1:6" ht="16.5">
      <c r="A270" s="78">
        <v>242</v>
      </c>
      <c r="B270" s="73" t="s">
        <v>193</v>
      </c>
      <c r="C270" s="72" t="s">
        <v>16</v>
      </c>
      <c r="D270" s="78" t="s">
        <v>13</v>
      </c>
      <c r="E270" s="80">
        <v>2</v>
      </c>
      <c r="F270" s="70">
        <v>1400</v>
      </c>
    </row>
    <row r="271" spans="1:6" ht="16.5">
      <c r="A271" s="78">
        <v>243</v>
      </c>
      <c r="B271" s="73" t="s">
        <v>194</v>
      </c>
      <c r="C271" s="72" t="s">
        <v>16</v>
      </c>
      <c r="D271" s="78" t="s">
        <v>13</v>
      </c>
      <c r="E271" s="80">
        <v>2</v>
      </c>
      <c r="F271" s="70">
        <v>1400</v>
      </c>
    </row>
    <row r="272" spans="1:6" ht="16.5">
      <c r="A272" s="78">
        <v>244</v>
      </c>
      <c r="B272" s="73" t="s">
        <v>195</v>
      </c>
      <c r="C272" s="72" t="s">
        <v>16</v>
      </c>
      <c r="D272" s="78" t="s">
        <v>13</v>
      </c>
      <c r="E272" s="80">
        <v>2</v>
      </c>
      <c r="F272" s="70">
        <v>1400</v>
      </c>
    </row>
    <row r="273" spans="1:6" ht="16.5">
      <c r="A273" s="78">
        <v>245</v>
      </c>
      <c r="B273" s="73" t="s">
        <v>196</v>
      </c>
      <c r="C273" s="72" t="s">
        <v>16</v>
      </c>
      <c r="D273" s="78" t="s">
        <v>13</v>
      </c>
      <c r="E273" s="80">
        <v>2</v>
      </c>
      <c r="F273" s="70">
        <v>1400</v>
      </c>
    </row>
    <row r="274" spans="1:6" ht="16.5">
      <c r="A274" s="78">
        <v>246</v>
      </c>
      <c r="B274" s="73" t="s">
        <v>197</v>
      </c>
      <c r="C274" s="72" t="s">
        <v>16</v>
      </c>
      <c r="D274" s="78" t="s">
        <v>13</v>
      </c>
      <c r="E274" s="80">
        <v>2</v>
      </c>
      <c r="F274" s="70">
        <v>1400</v>
      </c>
    </row>
    <row r="275" spans="1:6" ht="16.5">
      <c r="A275" s="78">
        <v>247</v>
      </c>
      <c r="B275" s="73" t="s">
        <v>850</v>
      </c>
      <c r="C275" s="72" t="s">
        <v>16</v>
      </c>
      <c r="D275" s="78" t="s">
        <v>13</v>
      </c>
      <c r="E275" s="80">
        <v>2</v>
      </c>
      <c r="F275" s="70">
        <v>1400</v>
      </c>
    </row>
    <row r="276" spans="1:6" ht="16.5">
      <c r="A276" s="78">
        <v>248</v>
      </c>
      <c r="B276" s="73" t="s">
        <v>198</v>
      </c>
      <c r="C276" s="72" t="s">
        <v>16</v>
      </c>
      <c r="D276" s="78" t="s">
        <v>13</v>
      </c>
      <c r="E276" s="80" t="s">
        <v>171</v>
      </c>
      <c r="F276" s="70">
        <v>2600</v>
      </c>
    </row>
    <row r="277" spans="1:6" ht="16.5">
      <c r="A277" s="78">
        <v>249</v>
      </c>
      <c r="B277" s="73" t="s">
        <v>199</v>
      </c>
      <c r="C277" s="72" t="s">
        <v>16</v>
      </c>
      <c r="D277" s="78" t="s">
        <v>13</v>
      </c>
      <c r="E277" s="80" t="s">
        <v>171</v>
      </c>
      <c r="F277" s="70">
        <v>2600</v>
      </c>
    </row>
    <row r="278" spans="1:6" ht="16.5">
      <c r="A278" s="78">
        <v>250</v>
      </c>
      <c r="B278" s="73" t="s">
        <v>200</v>
      </c>
      <c r="C278" s="72" t="s">
        <v>16</v>
      </c>
      <c r="D278" s="78" t="s">
        <v>13</v>
      </c>
      <c r="E278" s="80" t="s">
        <v>81</v>
      </c>
      <c r="F278" s="70">
        <v>2600</v>
      </c>
    </row>
    <row r="279" spans="1:6" ht="16.5">
      <c r="A279" s="78">
        <v>251</v>
      </c>
      <c r="B279" s="73" t="s">
        <v>201</v>
      </c>
      <c r="C279" s="72" t="s">
        <v>16</v>
      </c>
      <c r="D279" s="78" t="s">
        <v>13</v>
      </c>
      <c r="E279" s="80" t="s">
        <v>81</v>
      </c>
      <c r="F279" s="70">
        <v>2600</v>
      </c>
    </row>
    <row r="280" spans="1:6" ht="33">
      <c r="A280" s="78">
        <v>252</v>
      </c>
      <c r="B280" s="73" t="s">
        <v>1093</v>
      </c>
      <c r="C280" s="72" t="s">
        <v>16</v>
      </c>
      <c r="D280" s="78" t="s">
        <v>13</v>
      </c>
      <c r="E280" s="80" t="s">
        <v>81</v>
      </c>
      <c r="F280" s="70">
        <v>1400</v>
      </c>
    </row>
    <row r="281" spans="1:6" ht="33">
      <c r="A281" s="78">
        <v>253</v>
      </c>
      <c r="B281" s="73" t="s">
        <v>1094</v>
      </c>
      <c r="C281" s="72" t="s">
        <v>16</v>
      </c>
      <c r="D281" s="78" t="s">
        <v>13</v>
      </c>
      <c r="E281" s="80" t="s">
        <v>81</v>
      </c>
      <c r="F281" s="70">
        <v>1400</v>
      </c>
    </row>
    <row r="282" spans="1:6" ht="49.5">
      <c r="A282" s="78">
        <v>254</v>
      </c>
      <c r="B282" s="73" t="s">
        <v>881</v>
      </c>
      <c r="C282" s="72" t="s">
        <v>16</v>
      </c>
      <c r="D282" s="78" t="s">
        <v>13</v>
      </c>
      <c r="E282" s="80" t="s">
        <v>81</v>
      </c>
      <c r="F282" s="70">
        <v>3000</v>
      </c>
    </row>
    <row r="283" spans="1:6" ht="16.5">
      <c r="A283" s="78">
        <v>255</v>
      </c>
      <c r="B283" s="112" t="s">
        <v>907</v>
      </c>
      <c r="C283" s="82" t="s">
        <v>239</v>
      </c>
      <c r="D283" s="113" t="s">
        <v>13</v>
      </c>
      <c r="E283" s="114">
        <v>3</v>
      </c>
      <c r="F283" s="75">
        <v>5000</v>
      </c>
    </row>
    <row r="284" spans="1:6" ht="49.5">
      <c r="A284" s="78">
        <v>256</v>
      </c>
      <c r="B284" s="115" t="s">
        <v>1090</v>
      </c>
      <c r="C284" s="72" t="s">
        <v>16</v>
      </c>
      <c r="D284" s="116" t="s">
        <v>13</v>
      </c>
      <c r="E284" s="109" t="s">
        <v>81</v>
      </c>
      <c r="F284" s="75">
        <v>1800</v>
      </c>
    </row>
    <row r="285" spans="1:6" ht="49.5">
      <c r="A285" s="78">
        <v>257</v>
      </c>
      <c r="B285" s="115" t="s">
        <v>1091</v>
      </c>
      <c r="C285" s="72" t="s">
        <v>16</v>
      </c>
      <c r="D285" s="116" t="s">
        <v>13</v>
      </c>
      <c r="E285" s="109" t="s">
        <v>81</v>
      </c>
      <c r="F285" s="75">
        <v>1800</v>
      </c>
    </row>
    <row r="286" spans="1:6" ht="49.5">
      <c r="A286" s="78">
        <v>258</v>
      </c>
      <c r="B286" s="117" t="s">
        <v>1089</v>
      </c>
      <c r="C286" s="72" t="s">
        <v>16</v>
      </c>
      <c r="D286" s="116" t="s">
        <v>13</v>
      </c>
      <c r="E286" s="109" t="s">
        <v>81</v>
      </c>
      <c r="F286" s="75">
        <v>1800</v>
      </c>
    </row>
    <row r="287" spans="1:6" ht="49.5">
      <c r="A287" s="78">
        <v>259</v>
      </c>
      <c r="B287" s="118" t="s">
        <v>1092</v>
      </c>
      <c r="C287" s="72" t="s">
        <v>16</v>
      </c>
      <c r="D287" s="116" t="s">
        <v>13</v>
      </c>
      <c r="E287" s="109" t="s">
        <v>81</v>
      </c>
      <c r="F287" s="75">
        <v>1800</v>
      </c>
    </row>
    <row r="288" spans="1:6" ht="49.5">
      <c r="A288" s="78">
        <v>260</v>
      </c>
      <c r="B288" s="118" t="s">
        <v>1066</v>
      </c>
      <c r="C288" s="72" t="s">
        <v>16</v>
      </c>
      <c r="D288" s="116" t="s">
        <v>13</v>
      </c>
      <c r="E288" s="109" t="s">
        <v>81</v>
      </c>
      <c r="F288" s="75">
        <v>3000</v>
      </c>
    </row>
    <row r="289" spans="1:6" ht="33">
      <c r="A289" s="38">
        <v>261</v>
      </c>
      <c r="B289" s="73" t="s">
        <v>868</v>
      </c>
      <c r="C289" s="72" t="s">
        <v>16</v>
      </c>
      <c r="D289" s="78" t="s">
        <v>13</v>
      </c>
      <c r="E289" s="80" t="s">
        <v>81</v>
      </c>
      <c r="F289" s="70">
        <v>2700</v>
      </c>
    </row>
    <row r="290" spans="1:6" ht="20.25" customHeight="1">
      <c r="A290" s="384" t="s">
        <v>1101</v>
      </c>
      <c r="B290" s="385"/>
      <c r="C290" s="385"/>
      <c r="D290" s="385"/>
      <c r="E290" s="385"/>
      <c r="F290" s="386"/>
    </row>
    <row r="291" spans="1:6" ht="49.5">
      <c r="A291" s="78">
        <v>262</v>
      </c>
      <c r="B291" s="73" t="s">
        <v>202</v>
      </c>
      <c r="C291" s="72" t="s">
        <v>246</v>
      </c>
      <c r="D291" s="78" t="s">
        <v>13</v>
      </c>
      <c r="E291" s="80" t="s">
        <v>81</v>
      </c>
      <c r="F291" s="70">
        <v>1800</v>
      </c>
    </row>
    <row r="292" spans="1:6" ht="49.5">
      <c r="A292" s="78">
        <v>263</v>
      </c>
      <c r="B292" s="73" t="s">
        <v>204</v>
      </c>
      <c r="C292" s="72" t="s">
        <v>246</v>
      </c>
      <c r="D292" s="78" t="s">
        <v>13</v>
      </c>
      <c r="E292" s="80" t="s">
        <v>81</v>
      </c>
      <c r="F292" s="70">
        <v>1800</v>
      </c>
    </row>
    <row r="293" spans="1:6" ht="49.5">
      <c r="A293" s="78">
        <v>264</v>
      </c>
      <c r="B293" s="73" t="s">
        <v>205</v>
      </c>
      <c r="C293" s="72" t="s">
        <v>246</v>
      </c>
      <c r="D293" s="78" t="s">
        <v>13</v>
      </c>
      <c r="E293" s="80" t="s">
        <v>81</v>
      </c>
      <c r="F293" s="70">
        <v>1800</v>
      </c>
    </row>
    <row r="294" spans="1:6" ht="49.5">
      <c r="A294" s="78">
        <v>265</v>
      </c>
      <c r="B294" s="73" t="s">
        <v>206</v>
      </c>
      <c r="C294" s="72" t="s">
        <v>246</v>
      </c>
      <c r="D294" s="78" t="s">
        <v>13</v>
      </c>
      <c r="E294" s="80" t="s">
        <v>81</v>
      </c>
      <c r="F294" s="70">
        <v>1800</v>
      </c>
    </row>
    <row r="295" spans="1:6" ht="49.5">
      <c r="A295" s="78">
        <v>266</v>
      </c>
      <c r="B295" s="73" t="s">
        <v>207</v>
      </c>
      <c r="C295" s="72" t="s">
        <v>246</v>
      </c>
      <c r="D295" s="78" t="s">
        <v>13</v>
      </c>
      <c r="E295" s="80" t="s">
        <v>81</v>
      </c>
      <c r="F295" s="70">
        <v>1800</v>
      </c>
    </row>
    <row r="296" spans="1:6" ht="49.5">
      <c r="A296" s="78">
        <v>267</v>
      </c>
      <c r="B296" s="73" t="s">
        <v>208</v>
      </c>
      <c r="C296" s="72" t="s">
        <v>246</v>
      </c>
      <c r="D296" s="78" t="s">
        <v>13</v>
      </c>
      <c r="E296" s="80" t="s">
        <v>81</v>
      </c>
      <c r="F296" s="70">
        <v>1800</v>
      </c>
    </row>
    <row r="297" spans="1:6" ht="16.5">
      <c r="A297" s="78">
        <v>268</v>
      </c>
      <c r="B297" s="73" t="s">
        <v>209</v>
      </c>
      <c r="C297" s="78" t="s">
        <v>8</v>
      </c>
      <c r="D297" s="72" t="s">
        <v>13</v>
      </c>
      <c r="E297" s="74" t="s">
        <v>210</v>
      </c>
      <c r="F297" s="70">
        <v>2300</v>
      </c>
    </row>
    <row r="298" spans="1:6" ht="16.5">
      <c r="A298" s="78">
        <v>269</v>
      </c>
      <c r="B298" s="73" t="s">
        <v>211</v>
      </c>
      <c r="C298" s="78" t="s">
        <v>8</v>
      </c>
      <c r="D298" s="72" t="s">
        <v>13</v>
      </c>
      <c r="E298" s="74" t="s">
        <v>210</v>
      </c>
      <c r="F298" s="70">
        <v>2300</v>
      </c>
    </row>
    <row r="299" spans="1:6" ht="33">
      <c r="A299" s="78">
        <v>270</v>
      </c>
      <c r="B299" s="120" t="s">
        <v>212</v>
      </c>
      <c r="C299" s="121" t="s">
        <v>8</v>
      </c>
      <c r="D299" s="121" t="s">
        <v>9</v>
      </c>
      <c r="E299" s="80" t="s">
        <v>81</v>
      </c>
      <c r="F299" s="70">
        <v>6000</v>
      </c>
    </row>
    <row r="300" spans="1:6" ht="49.5">
      <c r="A300" s="78">
        <v>271</v>
      </c>
      <c r="B300" s="73" t="s">
        <v>213</v>
      </c>
      <c r="C300" s="72" t="s">
        <v>246</v>
      </c>
      <c r="D300" s="78" t="s">
        <v>13</v>
      </c>
      <c r="E300" s="80" t="s">
        <v>81</v>
      </c>
      <c r="F300" s="70">
        <v>2000</v>
      </c>
    </row>
    <row r="301" spans="1:6" ht="49.5">
      <c r="A301" s="78">
        <v>272</v>
      </c>
      <c r="B301" s="73" t="s">
        <v>920</v>
      </c>
      <c r="C301" s="72" t="s">
        <v>246</v>
      </c>
      <c r="D301" s="78" t="s">
        <v>13</v>
      </c>
      <c r="E301" s="80" t="s">
        <v>81</v>
      </c>
      <c r="F301" s="70">
        <v>2300</v>
      </c>
    </row>
    <row r="302" spans="1:6" ht="49.5">
      <c r="A302" s="78">
        <v>273</v>
      </c>
      <c r="B302" s="99" t="s">
        <v>921</v>
      </c>
      <c r="C302" s="122" t="s">
        <v>8</v>
      </c>
      <c r="D302" s="78" t="s">
        <v>13</v>
      </c>
      <c r="E302" s="80" t="s">
        <v>81</v>
      </c>
      <c r="F302" s="70">
        <v>2300</v>
      </c>
    </row>
    <row r="303" spans="1:6" ht="49.5">
      <c r="A303" s="78">
        <v>274</v>
      </c>
      <c r="B303" s="73" t="s">
        <v>215</v>
      </c>
      <c r="C303" s="72" t="s">
        <v>246</v>
      </c>
      <c r="D303" s="78" t="s">
        <v>13</v>
      </c>
      <c r="E303" s="80" t="s">
        <v>81</v>
      </c>
      <c r="F303" s="70">
        <v>2000</v>
      </c>
    </row>
    <row r="304" spans="1:6" ht="49.5">
      <c r="A304" s="78">
        <v>275</v>
      </c>
      <c r="B304" s="123" t="s">
        <v>875</v>
      </c>
      <c r="C304" s="100" t="s">
        <v>876</v>
      </c>
      <c r="D304" s="78" t="s">
        <v>13</v>
      </c>
      <c r="E304" s="80" t="s">
        <v>860</v>
      </c>
      <c r="F304" s="70">
        <v>3000</v>
      </c>
    </row>
    <row r="305" spans="1:6" ht="49.5">
      <c r="A305" s="78">
        <v>276</v>
      </c>
      <c r="B305" s="120" t="s">
        <v>216</v>
      </c>
      <c r="C305" s="121" t="s">
        <v>1069</v>
      </c>
      <c r="D305" s="121" t="s">
        <v>9</v>
      </c>
      <c r="E305" s="80" t="s">
        <v>81</v>
      </c>
      <c r="F305" s="70">
        <v>5200</v>
      </c>
    </row>
    <row r="306" spans="1:6" ht="66">
      <c r="A306" s="78">
        <v>277</v>
      </c>
      <c r="B306" s="120" t="s">
        <v>218</v>
      </c>
      <c r="C306" s="121" t="s">
        <v>217</v>
      </c>
      <c r="D306" s="121" t="s">
        <v>9</v>
      </c>
      <c r="E306" s="80" t="s">
        <v>81</v>
      </c>
      <c r="F306" s="70">
        <v>5200</v>
      </c>
    </row>
    <row r="307" spans="1:6" ht="66">
      <c r="A307" s="78">
        <v>278</v>
      </c>
      <c r="B307" s="120" t="s">
        <v>219</v>
      </c>
      <c r="C307" s="121" t="s">
        <v>217</v>
      </c>
      <c r="D307" s="121" t="s">
        <v>9</v>
      </c>
      <c r="E307" s="80" t="s">
        <v>81</v>
      </c>
      <c r="F307" s="70">
        <v>5200</v>
      </c>
    </row>
    <row r="308" spans="1:6" ht="49.5">
      <c r="A308" s="78">
        <v>279</v>
      </c>
      <c r="B308" s="120" t="s">
        <v>1163</v>
      </c>
      <c r="C308" s="121" t="s">
        <v>217</v>
      </c>
      <c r="D308" s="121" t="s">
        <v>9</v>
      </c>
      <c r="E308" s="80" t="s">
        <v>81</v>
      </c>
      <c r="F308" s="70">
        <v>5200</v>
      </c>
    </row>
    <row r="309" spans="1:6" ht="66">
      <c r="A309" s="78">
        <v>280</v>
      </c>
      <c r="B309" s="120" t="s">
        <v>220</v>
      </c>
      <c r="C309" s="121" t="s">
        <v>217</v>
      </c>
      <c r="D309" s="121" t="s">
        <v>9</v>
      </c>
      <c r="E309" s="80" t="s">
        <v>81</v>
      </c>
      <c r="F309" s="70">
        <v>5200</v>
      </c>
    </row>
    <row r="310" spans="1:6" ht="49.5">
      <c r="A310" s="78">
        <v>281</v>
      </c>
      <c r="B310" s="120" t="s">
        <v>221</v>
      </c>
      <c r="C310" s="121" t="s">
        <v>217</v>
      </c>
      <c r="D310" s="121" t="s">
        <v>222</v>
      </c>
      <c r="E310" s="80" t="s">
        <v>81</v>
      </c>
      <c r="F310" s="70">
        <v>19900</v>
      </c>
    </row>
    <row r="311" spans="1:6" ht="49.5">
      <c r="A311" s="78">
        <v>282</v>
      </c>
      <c r="B311" s="120" t="s">
        <v>223</v>
      </c>
      <c r="C311" s="121" t="s">
        <v>217</v>
      </c>
      <c r="D311" s="121" t="s">
        <v>222</v>
      </c>
      <c r="E311" s="80" t="s">
        <v>81</v>
      </c>
      <c r="F311" s="70">
        <v>16500</v>
      </c>
    </row>
    <row r="312" spans="1:6" ht="33">
      <c r="A312" s="78">
        <v>283</v>
      </c>
      <c r="B312" s="73" t="s">
        <v>224</v>
      </c>
      <c r="C312" s="78" t="s">
        <v>203</v>
      </c>
      <c r="D312" s="78" t="s">
        <v>13</v>
      </c>
      <c r="E312" s="80" t="s">
        <v>81</v>
      </c>
      <c r="F312" s="70">
        <v>2400</v>
      </c>
    </row>
    <row r="313" spans="1:6" ht="33">
      <c r="A313" s="78">
        <v>284</v>
      </c>
      <c r="B313" s="73" t="s">
        <v>225</v>
      </c>
      <c r="C313" s="78" t="s">
        <v>203</v>
      </c>
      <c r="D313" s="78" t="s">
        <v>9</v>
      </c>
      <c r="E313" s="80" t="s">
        <v>81</v>
      </c>
      <c r="F313" s="70">
        <v>3200</v>
      </c>
    </row>
    <row r="314" spans="1:6" ht="49.5">
      <c r="A314" s="78">
        <v>285</v>
      </c>
      <c r="B314" s="73" t="s">
        <v>226</v>
      </c>
      <c r="C314" s="78" t="s">
        <v>203</v>
      </c>
      <c r="D314" s="78" t="s">
        <v>13</v>
      </c>
      <c r="E314" s="80">
        <v>7</v>
      </c>
      <c r="F314" s="70">
        <v>5000</v>
      </c>
    </row>
    <row r="315" spans="1:6" ht="82.5">
      <c r="A315" s="78">
        <v>286</v>
      </c>
      <c r="B315" s="120" t="s">
        <v>227</v>
      </c>
      <c r="C315" s="121" t="s">
        <v>228</v>
      </c>
      <c r="D315" s="121" t="s">
        <v>9</v>
      </c>
      <c r="E315" s="80" t="s">
        <v>81</v>
      </c>
      <c r="F315" s="70">
        <v>7000</v>
      </c>
    </row>
    <row r="316" spans="1:6" ht="33">
      <c r="A316" s="78">
        <v>287</v>
      </c>
      <c r="B316" s="91" t="s">
        <v>917</v>
      </c>
      <c r="C316" s="79" t="s">
        <v>8</v>
      </c>
      <c r="D316" s="79" t="s">
        <v>13</v>
      </c>
      <c r="E316" s="84">
        <v>3</v>
      </c>
      <c r="F316" s="70">
        <v>2800</v>
      </c>
    </row>
    <row r="317" spans="1:6" ht="33">
      <c r="A317" s="78">
        <v>288</v>
      </c>
      <c r="B317" s="91" t="s">
        <v>918</v>
      </c>
      <c r="C317" s="79" t="s">
        <v>8</v>
      </c>
      <c r="D317" s="79" t="s">
        <v>9</v>
      </c>
      <c r="E317" s="84" t="s">
        <v>81</v>
      </c>
      <c r="F317" s="70">
        <v>7000</v>
      </c>
    </row>
    <row r="318" spans="1:6" ht="33">
      <c r="A318" s="78">
        <v>289</v>
      </c>
      <c r="B318" s="97" t="s">
        <v>871</v>
      </c>
      <c r="C318" s="79" t="s">
        <v>8</v>
      </c>
      <c r="D318" s="79" t="s">
        <v>13</v>
      </c>
      <c r="E318" s="84" t="s">
        <v>81</v>
      </c>
      <c r="F318" s="70">
        <v>7000</v>
      </c>
    </row>
    <row r="319" spans="1:6" ht="33">
      <c r="A319" s="78">
        <v>290</v>
      </c>
      <c r="B319" s="91" t="s">
        <v>922</v>
      </c>
      <c r="C319" s="79" t="s">
        <v>8</v>
      </c>
      <c r="D319" s="79" t="s">
        <v>13</v>
      </c>
      <c r="E319" s="84">
        <v>3</v>
      </c>
      <c r="F319" s="70">
        <v>3600</v>
      </c>
    </row>
    <row r="320" spans="1:6" ht="33">
      <c r="A320" s="78">
        <v>291</v>
      </c>
      <c r="B320" s="91" t="s">
        <v>916</v>
      </c>
      <c r="C320" s="79" t="s">
        <v>8</v>
      </c>
      <c r="D320" s="79" t="s">
        <v>9</v>
      </c>
      <c r="E320" s="84" t="s">
        <v>81</v>
      </c>
      <c r="F320" s="70">
        <v>7600</v>
      </c>
    </row>
    <row r="321" spans="1:6" ht="33">
      <c r="A321" s="78">
        <v>292</v>
      </c>
      <c r="B321" s="91" t="s">
        <v>870</v>
      </c>
      <c r="C321" s="79" t="s">
        <v>8</v>
      </c>
      <c r="D321" s="79" t="s">
        <v>13</v>
      </c>
      <c r="E321" s="84" t="s">
        <v>81</v>
      </c>
      <c r="F321" s="70">
        <v>7600</v>
      </c>
    </row>
    <row r="322" spans="1:6" ht="49.5">
      <c r="A322" s="78">
        <v>293</v>
      </c>
      <c r="B322" s="91" t="s">
        <v>915</v>
      </c>
      <c r="C322" s="79" t="s">
        <v>8</v>
      </c>
      <c r="D322" s="79" t="s">
        <v>13</v>
      </c>
      <c r="E322" s="84">
        <v>3</v>
      </c>
      <c r="F322" s="70">
        <v>4000</v>
      </c>
    </row>
    <row r="323" spans="1:6" ht="49.5">
      <c r="A323" s="78">
        <v>294</v>
      </c>
      <c r="B323" s="91" t="s">
        <v>914</v>
      </c>
      <c r="C323" s="79" t="s">
        <v>8</v>
      </c>
      <c r="D323" s="79" t="s">
        <v>9</v>
      </c>
      <c r="E323" s="84" t="s">
        <v>81</v>
      </c>
      <c r="F323" s="70">
        <v>8700</v>
      </c>
    </row>
    <row r="324" spans="1:6" ht="49.5">
      <c r="A324" s="78">
        <v>295</v>
      </c>
      <c r="B324" s="124" t="s">
        <v>872</v>
      </c>
      <c r="C324" s="72" t="s">
        <v>873</v>
      </c>
      <c r="D324" s="78" t="s">
        <v>13</v>
      </c>
      <c r="E324" s="80" t="s">
        <v>81</v>
      </c>
      <c r="F324" s="70">
        <v>3500</v>
      </c>
    </row>
    <row r="325" spans="1:6" ht="33">
      <c r="A325" s="78">
        <v>296</v>
      </c>
      <c r="B325" s="124" t="s">
        <v>877</v>
      </c>
      <c r="C325" s="78" t="s">
        <v>8</v>
      </c>
      <c r="D325" s="78" t="s">
        <v>13</v>
      </c>
      <c r="E325" s="80" t="s">
        <v>81</v>
      </c>
      <c r="F325" s="70">
        <v>10000</v>
      </c>
    </row>
    <row r="326" spans="1:6" ht="49.5">
      <c r="A326" s="38">
        <v>297</v>
      </c>
      <c r="B326" s="522" t="s">
        <v>1180</v>
      </c>
      <c r="C326" s="53" t="s">
        <v>1181</v>
      </c>
      <c r="D326" s="39" t="s">
        <v>13</v>
      </c>
      <c r="E326" s="523" t="s">
        <v>81</v>
      </c>
      <c r="F326" s="524">
        <v>3000</v>
      </c>
    </row>
    <row r="327" spans="1:6" ht="16.5">
      <c r="A327" s="384" t="s">
        <v>229</v>
      </c>
      <c r="B327" s="385"/>
      <c r="C327" s="385"/>
      <c r="D327" s="385"/>
      <c r="E327" s="385"/>
      <c r="F327" s="386"/>
    </row>
    <row r="328" spans="1:6" ht="16.5">
      <c r="A328" s="125">
        <v>298</v>
      </c>
      <c r="B328" s="126" t="s">
        <v>230</v>
      </c>
      <c r="C328" s="78" t="s">
        <v>8</v>
      </c>
      <c r="D328" s="78" t="s">
        <v>9</v>
      </c>
      <c r="E328" s="127" t="s">
        <v>231</v>
      </c>
      <c r="F328" s="70">
        <v>27500</v>
      </c>
    </row>
    <row r="329" spans="1:6" ht="16.5">
      <c r="A329" s="392" t="s">
        <v>1102</v>
      </c>
      <c r="B329" s="393"/>
      <c r="C329" s="393"/>
      <c r="D329" s="393"/>
      <c r="E329" s="393"/>
      <c r="F329" s="394"/>
    </row>
    <row r="330" spans="1:6" ht="49.5">
      <c r="A330" s="78">
        <v>299</v>
      </c>
      <c r="B330" s="128" t="s">
        <v>1103</v>
      </c>
      <c r="C330" s="82" t="s">
        <v>8</v>
      </c>
      <c r="D330" s="88" t="s">
        <v>13</v>
      </c>
      <c r="E330" s="89" t="s">
        <v>81</v>
      </c>
      <c r="F330" s="75">
        <v>8800</v>
      </c>
    </row>
    <row r="331" spans="1:6" ht="49.5">
      <c r="A331" s="78">
        <v>300</v>
      </c>
      <c r="B331" s="128" t="s">
        <v>1107</v>
      </c>
      <c r="C331" s="82" t="s">
        <v>8</v>
      </c>
      <c r="D331" s="88" t="s">
        <v>9</v>
      </c>
      <c r="E331" s="89">
        <v>7</v>
      </c>
      <c r="F331" s="75">
        <v>11400</v>
      </c>
    </row>
    <row r="332" spans="1:6" ht="49.5">
      <c r="A332" s="78">
        <v>301</v>
      </c>
      <c r="B332" s="128" t="s">
        <v>1104</v>
      </c>
      <c r="C332" s="82" t="s">
        <v>8</v>
      </c>
      <c r="D332" s="88" t="s">
        <v>13</v>
      </c>
      <c r="E332" s="89" t="s">
        <v>81</v>
      </c>
      <c r="F332" s="75">
        <v>12000</v>
      </c>
    </row>
    <row r="333" spans="1:6" ht="49.5">
      <c r="A333" s="78">
        <v>302</v>
      </c>
      <c r="B333" s="128" t="s">
        <v>1105</v>
      </c>
      <c r="C333" s="82" t="s">
        <v>8</v>
      </c>
      <c r="D333" s="88" t="s">
        <v>9</v>
      </c>
      <c r="E333" s="89">
        <v>7</v>
      </c>
      <c r="F333" s="75">
        <v>12000</v>
      </c>
    </row>
    <row r="334" spans="1:6" ht="49.5">
      <c r="A334" s="521">
        <v>303</v>
      </c>
      <c r="B334" s="128" t="s">
        <v>1106</v>
      </c>
      <c r="C334" s="82" t="s">
        <v>8</v>
      </c>
      <c r="D334" s="88" t="s">
        <v>13</v>
      </c>
      <c r="E334" s="89" t="s">
        <v>81</v>
      </c>
      <c r="F334" s="75">
        <v>10400</v>
      </c>
    </row>
    <row r="335" spans="1:6" ht="16.5">
      <c r="A335" s="387" t="s">
        <v>1169</v>
      </c>
      <c r="B335" s="387"/>
      <c r="C335" s="387"/>
      <c r="D335" s="387"/>
      <c r="E335" s="387"/>
      <c r="F335" s="388"/>
    </row>
    <row r="336" spans="1:6" ht="49.5">
      <c r="A336" s="38">
        <v>304</v>
      </c>
      <c r="B336" s="349" t="s">
        <v>1168</v>
      </c>
      <c r="C336" s="55" t="s">
        <v>1170</v>
      </c>
      <c r="D336" s="38" t="s">
        <v>13</v>
      </c>
      <c r="E336" s="350" t="s">
        <v>1100</v>
      </c>
      <c r="F336" s="71">
        <v>22000</v>
      </c>
    </row>
    <row r="337" spans="1:6" ht="49.5">
      <c r="A337" s="38">
        <v>305</v>
      </c>
      <c r="B337" s="349" t="s">
        <v>1167</v>
      </c>
      <c r="C337" s="55" t="s">
        <v>1170</v>
      </c>
      <c r="D337" s="38" t="s">
        <v>13</v>
      </c>
      <c r="E337" s="350" t="s">
        <v>1100</v>
      </c>
      <c r="F337" s="71">
        <v>24000</v>
      </c>
    </row>
    <row r="338" spans="1:6" ht="16.5">
      <c r="A338" s="392" t="s">
        <v>1164</v>
      </c>
      <c r="B338" s="393"/>
      <c r="C338" s="393"/>
      <c r="D338" s="393"/>
      <c r="E338" s="393"/>
      <c r="F338" s="394"/>
    </row>
    <row r="339" spans="1:6" ht="49.5">
      <c r="A339" s="129">
        <v>306</v>
      </c>
      <c r="B339" s="128" t="s">
        <v>1121</v>
      </c>
      <c r="C339" s="82" t="s">
        <v>1098</v>
      </c>
      <c r="D339" s="88" t="s">
        <v>13</v>
      </c>
      <c r="E339" s="89" t="s">
        <v>1099</v>
      </c>
      <c r="F339" s="75">
        <v>6700</v>
      </c>
    </row>
    <row r="340" spans="1:6" ht="16.5">
      <c r="A340" s="392" t="s">
        <v>1137</v>
      </c>
      <c r="B340" s="393"/>
      <c r="C340" s="393"/>
      <c r="D340" s="393"/>
      <c r="E340" s="393"/>
      <c r="F340" s="394"/>
    </row>
    <row r="341" spans="1:6" ht="82.5">
      <c r="A341" s="129">
        <v>307</v>
      </c>
      <c r="B341" s="130" t="s">
        <v>1138</v>
      </c>
      <c r="C341" s="82" t="s">
        <v>1139</v>
      </c>
      <c r="D341" s="88" t="s">
        <v>13</v>
      </c>
      <c r="E341" s="106" t="s">
        <v>315</v>
      </c>
      <c r="F341" s="75">
        <v>47000</v>
      </c>
    </row>
    <row r="342" spans="1:6" ht="15" customHeight="1">
      <c r="A342" s="384" t="s">
        <v>232</v>
      </c>
      <c r="B342" s="385"/>
      <c r="C342" s="385"/>
      <c r="D342" s="385"/>
      <c r="E342" s="385"/>
      <c r="F342" s="386"/>
    </row>
    <row r="343" spans="1:6" ht="33">
      <c r="A343" s="78">
        <v>308</v>
      </c>
      <c r="B343" s="76" t="s">
        <v>233</v>
      </c>
      <c r="C343" s="72" t="s">
        <v>234</v>
      </c>
      <c r="D343" s="78"/>
      <c r="E343" s="80">
        <v>1</v>
      </c>
      <c r="F343" s="70">
        <v>2000</v>
      </c>
    </row>
    <row r="344" spans="1:6" ht="15" customHeight="1">
      <c r="A344" s="384" t="s">
        <v>235</v>
      </c>
      <c r="B344" s="385"/>
      <c r="C344" s="385"/>
      <c r="D344" s="385"/>
      <c r="E344" s="385"/>
      <c r="F344" s="386"/>
    </row>
    <row r="345" spans="1:6" ht="16.5">
      <c r="A345" s="78">
        <v>309</v>
      </c>
      <c r="B345" s="73" t="s">
        <v>236</v>
      </c>
      <c r="C345" s="72" t="s">
        <v>237</v>
      </c>
      <c r="D345" s="78"/>
      <c r="E345" s="80">
        <v>1</v>
      </c>
      <c r="F345" s="70">
        <v>400</v>
      </c>
    </row>
    <row r="346" spans="1:6" ht="16.5">
      <c r="A346" s="78">
        <v>310</v>
      </c>
      <c r="B346" s="73" t="s">
        <v>238</v>
      </c>
      <c r="C346" s="72" t="s">
        <v>58</v>
      </c>
      <c r="D346" s="78"/>
      <c r="E346" s="80">
        <v>1</v>
      </c>
      <c r="F346" s="70">
        <v>200</v>
      </c>
    </row>
    <row r="347" spans="1:6" ht="16.5">
      <c r="A347" s="78">
        <v>311</v>
      </c>
      <c r="B347" s="73" t="s">
        <v>1165</v>
      </c>
      <c r="C347" s="72" t="s">
        <v>239</v>
      </c>
      <c r="D347" s="78"/>
      <c r="E347" s="80">
        <v>1</v>
      </c>
      <c r="F347" s="70">
        <v>200</v>
      </c>
    </row>
    <row r="348" spans="1:6" ht="33">
      <c r="A348" s="78">
        <v>312</v>
      </c>
      <c r="B348" s="73" t="s">
        <v>923</v>
      </c>
      <c r="C348" s="72" t="s">
        <v>217</v>
      </c>
      <c r="D348" s="78"/>
      <c r="E348" s="80">
        <v>1</v>
      </c>
      <c r="F348" s="70">
        <v>400</v>
      </c>
    </row>
    <row r="349" spans="1:6" ht="15" customHeight="1">
      <c r="A349" s="384" t="s">
        <v>240</v>
      </c>
      <c r="B349" s="385"/>
      <c r="C349" s="385"/>
      <c r="D349" s="385"/>
      <c r="E349" s="385"/>
      <c r="F349" s="386"/>
    </row>
    <row r="350" spans="1:6" ht="33">
      <c r="A350" s="72">
        <v>313</v>
      </c>
      <c r="B350" s="73" t="s">
        <v>241</v>
      </c>
      <c r="C350" s="72" t="s">
        <v>217</v>
      </c>
      <c r="D350" s="72"/>
      <c r="E350" s="74">
        <v>1</v>
      </c>
      <c r="F350" s="70">
        <v>500</v>
      </c>
    </row>
    <row r="351" spans="1:6" ht="33">
      <c r="A351" s="72">
        <v>314</v>
      </c>
      <c r="B351" s="73" t="s">
        <v>242</v>
      </c>
      <c r="C351" s="72" t="s">
        <v>217</v>
      </c>
      <c r="D351" s="72"/>
      <c r="E351" s="74">
        <v>1</v>
      </c>
      <c r="F351" s="70">
        <v>700</v>
      </c>
    </row>
    <row r="352" spans="1:6" ht="33">
      <c r="A352" s="72">
        <v>315</v>
      </c>
      <c r="B352" s="91" t="s">
        <v>913</v>
      </c>
      <c r="C352" s="82" t="s">
        <v>217</v>
      </c>
      <c r="D352" s="79"/>
      <c r="E352" s="84">
        <v>1</v>
      </c>
      <c r="F352" s="75">
        <v>500</v>
      </c>
    </row>
    <row r="353" spans="1:6" ht="15" customHeight="1">
      <c r="A353" s="384" t="s">
        <v>243</v>
      </c>
      <c r="B353" s="385"/>
      <c r="C353" s="385"/>
      <c r="D353" s="385"/>
      <c r="E353" s="385"/>
      <c r="F353" s="386"/>
    </row>
    <row r="354" spans="1:6" ht="16.5">
      <c r="A354" s="78">
        <v>316</v>
      </c>
      <c r="B354" s="73" t="s">
        <v>244</v>
      </c>
      <c r="C354" s="72"/>
      <c r="D354" s="78"/>
      <c r="E354" s="80">
        <v>1</v>
      </c>
      <c r="F354" s="70">
        <v>300</v>
      </c>
    </row>
    <row r="355" spans="1:6" ht="48.75" customHeight="1">
      <c r="A355" s="370" t="s">
        <v>1132</v>
      </c>
      <c r="B355" s="370"/>
      <c r="C355" s="370"/>
      <c r="D355" s="370"/>
      <c r="E355" s="370"/>
    </row>
    <row r="358" spans="1:6">
      <c r="F358" s="17"/>
    </row>
    <row r="360" spans="1:6">
      <c r="A360" s="4"/>
    </row>
  </sheetData>
  <mergeCells count="43">
    <mergeCell ref="A68:F68"/>
    <mergeCell ref="A349:F349"/>
    <mergeCell ref="A344:F344"/>
    <mergeCell ref="A340:F340"/>
    <mergeCell ref="A338:F338"/>
    <mergeCell ref="A342:F342"/>
    <mergeCell ref="A329:F329"/>
    <mergeCell ref="A327:F327"/>
    <mergeCell ref="A290:F290"/>
    <mergeCell ref="A239:F239"/>
    <mergeCell ref="A232:F232"/>
    <mergeCell ref="A226:F226"/>
    <mergeCell ref="A103:F103"/>
    <mergeCell ref="A353:F353"/>
    <mergeCell ref="A218:F218"/>
    <mergeCell ref="A214:F214"/>
    <mergeCell ref="A73:F73"/>
    <mergeCell ref="A180:F180"/>
    <mergeCell ref="A164:F164"/>
    <mergeCell ref="A160:F160"/>
    <mergeCell ref="A153:F153"/>
    <mergeCell ref="A112:F112"/>
    <mergeCell ref="A185:F185"/>
    <mergeCell ref="A202:F202"/>
    <mergeCell ref="A199:F199"/>
    <mergeCell ref="A196:F196"/>
    <mergeCell ref="A187:F187"/>
    <mergeCell ref="A1:F1"/>
    <mergeCell ref="A355:E355"/>
    <mergeCell ref="F2:F3"/>
    <mergeCell ref="C2:C3"/>
    <mergeCell ref="D2:D3"/>
    <mergeCell ref="E2:E3"/>
    <mergeCell ref="A2:A3"/>
    <mergeCell ref="B2:B3"/>
    <mergeCell ref="A62:F62"/>
    <mergeCell ref="A64:F64"/>
    <mergeCell ref="A52:F52"/>
    <mergeCell ref="A9:F9"/>
    <mergeCell ref="A7:F7"/>
    <mergeCell ref="A4:F4"/>
    <mergeCell ref="A183:F183"/>
    <mergeCell ref="A335:F335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"/>
  <sheetViews>
    <sheetView zoomScale="80" zoomScaleNormal="80" zoomScaleSheetLayoutView="90" workbookViewId="0">
      <selection activeCell="A198" sqref="A198:F198"/>
    </sheetView>
  </sheetViews>
  <sheetFormatPr defaultRowHeight="15"/>
  <cols>
    <col min="1" max="1" width="4.42578125" style="5" bestFit="1" customWidth="1"/>
    <col min="2" max="2" width="61.7109375" style="155" customWidth="1"/>
    <col min="3" max="3" width="13.28515625" customWidth="1"/>
    <col min="4" max="4" width="7.5703125" customWidth="1"/>
    <col min="5" max="5" width="7.42578125" customWidth="1"/>
    <col min="6" max="6" width="10.7109375" style="11" customWidth="1"/>
  </cols>
  <sheetData>
    <row r="1" spans="1:6" ht="33" customHeight="1">
      <c r="A1" s="413" t="s">
        <v>1059</v>
      </c>
      <c r="B1" s="413"/>
      <c r="C1" s="413"/>
      <c r="D1" s="413"/>
      <c r="E1" s="413"/>
      <c r="F1" s="413"/>
    </row>
    <row r="2" spans="1:6">
      <c r="A2" s="415" t="s">
        <v>0</v>
      </c>
      <c r="B2" s="416" t="s">
        <v>1</v>
      </c>
      <c r="C2" s="417" t="s">
        <v>2</v>
      </c>
      <c r="D2" s="417" t="s">
        <v>3</v>
      </c>
      <c r="E2" s="418" t="s">
        <v>4</v>
      </c>
      <c r="F2" s="371" t="s">
        <v>5</v>
      </c>
    </row>
    <row r="3" spans="1:6">
      <c r="A3" s="415"/>
      <c r="B3" s="416"/>
      <c r="C3" s="417"/>
      <c r="D3" s="417"/>
      <c r="E3" s="418"/>
      <c r="F3" s="372"/>
    </row>
    <row r="4" spans="1:6" ht="16.5">
      <c r="A4" s="131">
        <v>1</v>
      </c>
      <c r="B4" s="150" t="s">
        <v>303</v>
      </c>
      <c r="C4" s="131" t="s">
        <v>16</v>
      </c>
      <c r="D4" s="131" t="s">
        <v>9</v>
      </c>
      <c r="E4" s="131">
        <v>7</v>
      </c>
      <c r="F4" s="132">
        <v>6500</v>
      </c>
    </row>
    <row r="5" spans="1:6" ht="16.5">
      <c r="A5" s="131">
        <v>2</v>
      </c>
      <c r="B5" s="150" t="s">
        <v>302</v>
      </c>
      <c r="C5" s="131" t="s">
        <v>16</v>
      </c>
      <c r="D5" s="131" t="s">
        <v>9</v>
      </c>
      <c r="E5" s="131">
        <v>7</v>
      </c>
      <c r="F5" s="132">
        <v>6500</v>
      </c>
    </row>
    <row r="6" spans="1:6" ht="16.5">
      <c r="A6" s="131">
        <v>3</v>
      </c>
      <c r="B6" s="150" t="s">
        <v>301</v>
      </c>
      <c r="C6" s="131" t="s">
        <v>16</v>
      </c>
      <c r="D6" s="131" t="s">
        <v>9</v>
      </c>
      <c r="E6" s="131">
        <v>7</v>
      </c>
      <c r="F6" s="132">
        <v>6500</v>
      </c>
    </row>
    <row r="7" spans="1:6" ht="16.5">
      <c r="A7" s="131">
        <v>4</v>
      </c>
      <c r="B7" s="150" t="s">
        <v>300</v>
      </c>
      <c r="C7" s="131" t="s">
        <v>16</v>
      </c>
      <c r="D7" s="131" t="s">
        <v>9</v>
      </c>
      <c r="E7" s="131">
        <v>7</v>
      </c>
      <c r="F7" s="132">
        <v>6500</v>
      </c>
    </row>
    <row r="8" spans="1:6" ht="16.5" customHeight="1">
      <c r="A8" s="384" t="s">
        <v>297</v>
      </c>
      <c r="B8" s="385"/>
      <c r="C8" s="385"/>
      <c r="D8" s="385"/>
      <c r="E8" s="385"/>
      <c r="F8" s="386"/>
    </row>
    <row r="9" spans="1:6" ht="16.5">
      <c r="A9" s="131">
        <v>5</v>
      </c>
      <c r="B9" s="151" t="s">
        <v>296</v>
      </c>
      <c r="C9" s="131" t="s">
        <v>16</v>
      </c>
      <c r="D9" s="131" t="s">
        <v>9</v>
      </c>
      <c r="E9" s="134" t="s">
        <v>14</v>
      </c>
      <c r="F9" s="132">
        <v>7500</v>
      </c>
    </row>
    <row r="10" spans="1:6" ht="16.5">
      <c r="A10" s="131">
        <v>6</v>
      </c>
      <c r="B10" s="151" t="s">
        <v>295</v>
      </c>
      <c r="C10" s="131" t="s">
        <v>16</v>
      </c>
      <c r="D10" s="131" t="s">
        <v>9</v>
      </c>
      <c r="E10" s="134" t="s">
        <v>14</v>
      </c>
      <c r="F10" s="132">
        <v>7500</v>
      </c>
    </row>
    <row r="11" spans="1:6" ht="16.5">
      <c r="A11" s="131">
        <v>7</v>
      </c>
      <c r="B11" s="151" t="s">
        <v>294</v>
      </c>
      <c r="C11" s="131" t="s">
        <v>16</v>
      </c>
      <c r="D11" s="131" t="s">
        <v>9</v>
      </c>
      <c r="E11" s="134" t="s">
        <v>14</v>
      </c>
      <c r="F11" s="132">
        <v>7500</v>
      </c>
    </row>
    <row r="12" spans="1:6" ht="16.5">
      <c r="A12" s="131">
        <v>8</v>
      </c>
      <c r="B12" s="151" t="s">
        <v>293</v>
      </c>
      <c r="C12" s="131" t="s">
        <v>16</v>
      </c>
      <c r="D12" s="131" t="s">
        <v>9</v>
      </c>
      <c r="E12" s="134" t="s">
        <v>14</v>
      </c>
      <c r="F12" s="132">
        <v>7500</v>
      </c>
    </row>
    <row r="13" spans="1:6" ht="16.5">
      <c r="A13" s="131">
        <v>9</v>
      </c>
      <c r="B13" s="151" t="s">
        <v>292</v>
      </c>
      <c r="C13" s="131" t="s">
        <v>16</v>
      </c>
      <c r="D13" s="131" t="s">
        <v>9</v>
      </c>
      <c r="E13" s="134" t="s">
        <v>14</v>
      </c>
      <c r="F13" s="132">
        <v>7500</v>
      </c>
    </row>
    <row r="14" spans="1:6" ht="16.5">
      <c r="A14" s="131">
        <v>10</v>
      </c>
      <c r="B14" s="151" t="s">
        <v>291</v>
      </c>
      <c r="C14" s="131" t="s">
        <v>16</v>
      </c>
      <c r="D14" s="131" t="s">
        <v>9</v>
      </c>
      <c r="E14" s="134" t="s">
        <v>14</v>
      </c>
      <c r="F14" s="132">
        <v>7500</v>
      </c>
    </row>
    <row r="15" spans="1:6" ht="16.5">
      <c r="A15" s="131">
        <v>11</v>
      </c>
      <c r="B15" s="151" t="s">
        <v>290</v>
      </c>
      <c r="C15" s="131" t="s">
        <v>16</v>
      </c>
      <c r="D15" s="131" t="s">
        <v>9</v>
      </c>
      <c r="E15" s="134" t="s">
        <v>14</v>
      </c>
      <c r="F15" s="132">
        <v>7500</v>
      </c>
    </row>
    <row r="16" spans="1:6" ht="16.5">
      <c r="A16" s="131">
        <v>12</v>
      </c>
      <c r="B16" s="151" t="s">
        <v>289</v>
      </c>
      <c r="C16" s="131" t="s">
        <v>16</v>
      </c>
      <c r="D16" s="131" t="s">
        <v>9</v>
      </c>
      <c r="E16" s="134" t="s">
        <v>14</v>
      </c>
      <c r="F16" s="132">
        <v>7500</v>
      </c>
    </row>
    <row r="17" spans="1:6" ht="16.5">
      <c r="A17" s="131">
        <v>13</v>
      </c>
      <c r="B17" s="151" t="s">
        <v>288</v>
      </c>
      <c r="C17" s="131" t="s">
        <v>16</v>
      </c>
      <c r="D17" s="131" t="s">
        <v>9</v>
      </c>
      <c r="E17" s="134" t="s">
        <v>14</v>
      </c>
      <c r="F17" s="132">
        <v>7500</v>
      </c>
    </row>
    <row r="18" spans="1:6" ht="16.5">
      <c r="A18" s="131">
        <v>14</v>
      </c>
      <c r="B18" s="151" t="s">
        <v>287</v>
      </c>
      <c r="C18" s="131" t="s">
        <v>16</v>
      </c>
      <c r="D18" s="131" t="s">
        <v>9</v>
      </c>
      <c r="E18" s="134" t="s">
        <v>14</v>
      </c>
      <c r="F18" s="132">
        <v>7500</v>
      </c>
    </row>
    <row r="19" spans="1:6" ht="16.5">
      <c r="A19" s="131">
        <v>15</v>
      </c>
      <c r="B19" s="151" t="s">
        <v>286</v>
      </c>
      <c r="C19" s="131" t="s">
        <v>16</v>
      </c>
      <c r="D19" s="131" t="s">
        <v>9</v>
      </c>
      <c r="E19" s="134" t="s">
        <v>14</v>
      </c>
      <c r="F19" s="132">
        <v>7500</v>
      </c>
    </row>
    <row r="20" spans="1:6" ht="16.5">
      <c r="A20" s="131">
        <v>16</v>
      </c>
      <c r="B20" s="151" t="s">
        <v>285</v>
      </c>
      <c r="C20" s="131" t="s">
        <v>16</v>
      </c>
      <c r="D20" s="131" t="s">
        <v>9</v>
      </c>
      <c r="E20" s="134" t="s">
        <v>14</v>
      </c>
      <c r="F20" s="132">
        <v>7500</v>
      </c>
    </row>
    <row r="21" spans="1:6" ht="16.5">
      <c r="A21" s="131">
        <v>17</v>
      </c>
      <c r="B21" s="151" t="s">
        <v>284</v>
      </c>
      <c r="C21" s="131" t="s">
        <v>16</v>
      </c>
      <c r="D21" s="131" t="s">
        <v>9</v>
      </c>
      <c r="E21" s="134" t="s">
        <v>14</v>
      </c>
      <c r="F21" s="132">
        <v>7500</v>
      </c>
    </row>
    <row r="22" spans="1:6" ht="16.5">
      <c r="A22" s="131">
        <v>18</v>
      </c>
      <c r="B22" s="151" t="s">
        <v>283</v>
      </c>
      <c r="C22" s="131" t="s">
        <v>16</v>
      </c>
      <c r="D22" s="131" t="s">
        <v>9</v>
      </c>
      <c r="E22" s="134" t="s">
        <v>14</v>
      </c>
      <c r="F22" s="132">
        <v>7500</v>
      </c>
    </row>
    <row r="23" spans="1:6" ht="16.5">
      <c r="A23" s="414" t="s">
        <v>1141</v>
      </c>
      <c r="B23" s="414"/>
      <c r="C23" s="411"/>
      <c r="D23" s="411"/>
      <c r="E23" s="411"/>
      <c r="F23" s="411"/>
    </row>
    <row r="24" spans="1:6" ht="16.5">
      <c r="A24" s="412" t="s">
        <v>279</v>
      </c>
      <c r="B24" s="412"/>
      <c r="C24" s="135"/>
      <c r="D24" s="135"/>
      <c r="E24" s="135"/>
      <c r="F24" s="136"/>
    </row>
    <row r="25" spans="1:6" ht="16.5">
      <c r="A25" s="137">
        <v>1</v>
      </c>
      <c r="B25" s="152" t="s">
        <v>927</v>
      </c>
      <c r="C25" s="133" t="s">
        <v>16</v>
      </c>
      <c r="D25" s="137" t="s">
        <v>9</v>
      </c>
      <c r="E25" s="138" t="s">
        <v>81</v>
      </c>
      <c r="F25" s="139">
        <v>2200</v>
      </c>
    </row>
    <row r="26" spans="1:6" ht="16.5">
      <c r="A26" s="137">
        <v>2</v>
      </c>
      <c r="B26" s="152" t="s">
        <v>928</v>
      </c>
      <c r="C26" s="133" t="s">
        <v>16</v>
      </c>
      <c r="D26" s="137" t="s">
        <v>9</v>
      </c>
      <c r="E26" s="138" t="s">
        <v>81</v>
      </c>
      <c r="F26" s="139">
        <v>2200</v>
      </c>
    </row>
    <row r="27" spans="1:6" ht="16.5">
      <c r="A27" s="137">
        <v>3</v>
      </c>
      <c r="B27" s="152" t="s">
        <v>929</v>
      </c>
      <c r="C27" s="133" t="s">
        <v>16</v>
      </c>
      <c r="D27" s="137" t="s">
        <v>9</v>
      </c>
      <c r="E27" s="138" t="s">
        <v>81</v>
      </c>
      <c r="F27" s="139">
        <v>2200</v>
      </c>
    </row>
    <row r="28" spans="1:6" ht="16.5">
      <c r="A28" s="137">
        <v>4</v>
      </c>
      <c r="B28" s="152" t="s">
        <v>377</v>
      </c>
      <c r="C28" s="133" t="s">
        <v>16</v>
      </c>
      <c r="D28" s="137" t="s">
        <v>9</v>
      </c>
      <c r="E28" s="138" t="s">
        <v>81</v>
      </c>
      <c r="F28" s="139">
        <v>2200</v>
      </c>
    </row>
    <row r="29" spans="1:6" ht="16.5">
      <c r="A29" s="137">
        <v>5</v>
      </c>
      <c r="B29" s="152" t="s">
        <v>376</v>
      </c>
      <c r="C29" s="133" t="s">
        <v>16</v>
      </c>
      <c r="D29" s="137" t="s">
        <v>9</v>
      </c>
      <c r="E29" s="138" t="s">
        <v>81</v>
      </c>
      <c r="F29" s="139">
        <v>2200</v>
      </c>
    </row>
    <row r="30" spans="1:6" ht="16.5">
      <c r="A30" s="137">
        <v>6</v>
      </c>
      <c r="B30" s="152" t="s">
        <v>278</v>
      </c>
      <c r="C30" s="133" t="s">
        <v>16</v>
      </c>
      <c r="D30" s="137" t="s">
        <v>9</v>
      </c>
      <c r="E30" s="138" t="s">
        <v>81</v>
      </c>
      <c r="F30" s="139">
        <v>2200</v>
      </c>
    </row>
    <row r="31" spans="1:6" ht="16.5">
      <c r="A31" s="137">
        <v>7</v>
      </c>
      <c r="B31" s="152" t="s">
        <v>277</v>
      </c>
      <c r="C31" s="133" t="s">
        <v>16</v>
      </c>
      <c r="D31" s="137" t="s">
        <v>9</v>
      </c>
      <c r="E31" s="138" t="s">
        <v>81</v>
      </c>
      <c r="F31" s="139">
        <v>2200</v>
      </c>
    </row>
    <row r="32" spans="1:6" ht="16.5">
      <c r="A32" s="137">
        <v>8</v>
      </c>
      <c r="B32" s="152" t="s">
        <v>930</v>
      </c>
      <c r="C32" s="133" t="s">
        <v>16</v>
      </c>
      <c r="D32" s="137" t="s">
        <v>9</v>
      </c>
      <c r="E32" s="138" t="s">
        <v>81</v>
      </c>
      <c r="F32" s="139">
        <v>2200</v>
      </c>
    </row>
    <row r="33" spans="1:6" ht="16.5">
      <c r="A33" s="137">
        <v>9</v>
      </c>
      <c r="B33" s="152" t="s">
        <v>931</v>
      </c>
      <c r="C33" s="133" t="s">
        <v>16</v>
      </c>
      <c r="D33" s="137" t="s">
        <v>9</v>
      </c>
      <c r="E33" s="138" t="s">
        <v>81</v>
      </c>
      <c r="F33" s="139">
        <v>2200</v>
      </c>
    </row>
    <row r="34" spans="1:6" ht="16.5">
      <c r="A34" s="137">
        <v>10</v>
      </c>
      <c r="B34" s="152" t="s">
        <v>932</v>
      </c>
      <c r="C34" s="133" t="s">
        <v>16</v>
      </c>
      <c r="D34" s="137" t="s">
        <v>9</v>
      </c>
      <c r="E34" s="138" t="s">
        <v>81</v>
      </c>
      <c r="F34" s="139">
        <v>2200</v>
      </c>
    </row>
    <row r="35" spans="1:6" ht="16.5">
      <c r="A35" s="137">
        <v>11</v>
      </c>
      <c r="B35" s="152" t="s">
        <v>933</v>
      </c>
      <c r="C35" s="133" t="s">
        <v>16</v>
      </c>
      <c r="D35" s="137" t="s">
        <v>9</v>
      </c>
      <c r="E35" s="138" t="s">
        <v>81</v>
      </c>
      <c r="F35" s="139">
        <v>2200</v>
      </c>
    </row>
    <row r="36" spans="1:6" ht="16.5">
      <c r="A36" s="137">
        <v>12</v>
      </c>
      <c r="B36" s="152" t="s">
        <v>934</v>
      </c>
      <c r="C36" s="133" t="s">
        <v>16</v>
      </c>
      <c r="D36" s="137" t="s">
        <v>9</v>
      </c>
      <c r="E36" s="138" t="s">
        <v>81</v>
      </c>
      <c r="F36" s="139">
        <v>2200</v>
      </c>
    </row>
    <row r="37" spans="1:6" ht="16.5">
      <c r="A37" s="137">
        <v>13</v>
      </c>
      <c r="B37" s="152" t="s">
        <v>935</v>
      </c>
      <c r="C37" s="133" t="s">
        <v>16</v>
      </c>
      <c r="D37" s="137" t="s">
        <v>9</v>
      </c>
      <c r="E37" s="138" t="s">
        <v>81</v>
      </c>
      <c r="F37" s="139">
        <v>2200</v>
      </c>
    </row>
    <row r="38" spans="1:6" ht="16.5">
      <c r="A38" s="137">
        <v>14</v>
      </c>
      <c r="B38" s="152" t="s">
        <v>936</v>
      </c>
      <c r="C38" s="133" t="s">
        <v>16</v>
      </c>
      <c r="D38" s="137" t="s">
        <v>9</v>
      </c>
      <c r="E38" s="138" t="s">
        <v>81</v>
      </c>
      <c r="F38" s="139">
        <v>2200</v>
      </c>
    </row>
    <row r="39" spans="1:6" ht="16.5">
      <c r="A39" s="137">
        <v>15</v>
      </c>
      <c r="B39" s="152" t="s">
        <v>937</v>
      </c>
      <c r="C39" s="133" t="s">
        <v>16</v>
      </c>
      <c r="D39" s="137" t="s">
        <v>9</v>
      </c>
      <c r="E39" s="138" t="s">
        <v>81</v>
      </c>
      <c r="F39" s="139">
        <v>2200</v>
      </c>
    </row>
    <row r="40" spans="1:6" ht="16.5">
      <c r="A40" s="137">
        <v>16</v>
      </c>
      <c r="B40" s="152" t="s">
        <v>938</v>
      </c>
      <c r="C40" s="133" t="s">
        <v>16</v>
      </c>
      <c r="D40" s="137" t="s">
        <v>9</v>
      </c>
      <c r="E40" s="138" t="s">
        <v>81</v>
      </c>
      <c r="F40" s="139">
        <v>2200</v>
      </c>
    </row>
    <row r="41" spans="1:6" ht="16.5">
      <c r="A41" s="137">
        <v>17</v>
      </c>
      <c r="B41" s="152" t="s">
        <v>939</v>
      </c>
      <c r="C41" s="133" t="s">
        <v>16</v>
      </c>
      <c r="D41" s="137" t="s">
        <v>9</v>
      </c>
      <c r="E41" s="138" t="s">
        <v>81</v>
      </c>
      <c r="F41" s="139">
        <v>2200</v>
      </c>
    </row>
    <row r="42" spans="1:6" ht="16.5">
      <c r="A42" s="137">
        <v>18</v>
      </c>
      <c r="B42" s="152" t="s">
        <v>940</v>
      </c>
      <c r="C42" s="133" t="s">
        <v>16</v>
      </c>
      <c r="D42" s="137" t="s">
        <v>9</v>
      </c>
      <c r="E42" s="138" t="s">
        <v>81</v>
      </c>
      <c r="F42" s="139">
        <v>2200</v>
      </c>
    </row>
    <row r="43" spans="1:6" ht="16.5">
      <c r="A43" s="137">
        <v>19</v>
      </c>
      <c r="B43" s="152" t="s">
        <v>941</v>
      </c>
      <c r="C43" s="133" t="s">
        <v>16</v>
      </c>
      <c r="D43" s="137" t="s">
        <v>9</v>
      </c>
      <c r="E43" s="138" t="s">
        <v>81</v>
      </c>
      <c r="F43" s="139">
        <v>2200</v>
      </c>
    </row>
    <row r="44" spans="1:6" ht="16.5">
      <c r="A44" s="137">
        <v>20</v>
      </c>
      <c r="B44" s="152" t="s">
        <v>276</v>
      </c>
      <c r="C44" s="133" t="s">
        <v>16</v>
      </c>
      <c r="D44" s="137" t="s">
        <v>9</v>
      </c>
      <c r="E44" s="138" t="s">
        <v>81</v>
      </c>
      <c r="F44" s="139">
        <v>2200</v>
      </c>
    </row>
    <row r="45" spans="1:6" ht="16.5">
      <c r="A45" s="137">
        <v>21</v>
      </c>
      <c r="B45" s="152" t="s">
        <v>942</v>
      </c>
      <c r="C45" s="133" t="s">
        <v>16</v>
      </c>
      <c r="D45" s="137" t="s">
        <v>9</v>
      </c>
      <c r="E45" s="138" t="s">
        <v>81</v>
      </c>
      <c r="F45" s="139">
        <v>2200</v>
      </c>
    </row>
    <row r="46" spans="1:6" ht="16.5">
      <c r="A46" s="137">
        <v>22</v>
      </c>
      <c r="B46" s="152" t="s">
        <v>275</v>
      </c>
      <c r="C46" s="133" t="s">
        <v>16</v>
      </c>
      <c r="D46" s="137" t="s">
        <v>9</v>
      </c>
      <c r="E46" s="138" t="s">
        <v>81</v>
      </c>
      <c r="F46" s="139">
        <v>2200</v>
      </c>
    </row>
    <row r="47" spans="1:6" ht="16.5">
      <c r="A47" s="137">
        <v>23</v>
      </c>
      <c r="B47" s="152" t="s">
        <v>943</v>
      </c>
      <c r="C47" s="133" t="s">
        <v>16</v>
      </c>
      <c r="D47" s="137" t="s">
        <v>9</v>
      </c>
      <c r="E47" s="138" t="s">
        <v>81</v>
      </c>
      <c r="F47" s="139">
        <v>2200</v>
      </c>
    </row>
    <row r="48" spans="1:6" ht="16.5">
      <c r="A48" s="137">
        <v>24</v>
      </c>
      <c r="B48" s="152" t="s">
        <v>944</v>
      </c>
      <c r="C48" s="133" t="s">
        <v>16</v>
      </c>
      <c r="D48" s="137" t="s">
        <v>9</v>
      </c>
      <c r="E48" s="138" t="s">
        <v>81</v>
      </c>
      <c r="F48" s="139">
        <v>2200</v>
      </c>
    </row>
    <row r="49" spans="1:6" ht="16.5">
      <c r="A49" s="137">
        <v>25</v>
      </c>
      <c r="B49" s="152" t="s">
        <v>945</v>
      </c>
      <c r="C49" s="133" t="s">
        <v>16</v>
      </c>
      <c r="D49" s="137" t="s">
        <v>9</v>
      </c>
      <c r="E49" s="138" t="s">
        <v>81</v>
      </c>
      <c r="F49" s="139">
        <v>2200</v>
      </c>
    </row>
    <row r="50" spans="1:6" ht="16.5">
      <c r="A50" s="137">
        <v>26</v>
      </c>
      <c r="B50" s="152" t="s">
        <v>946</v>
      </c>
      <c r="C50" s="133" t="s">
        <v>16</v>
      </c>
      <c r="D50" s="137" t="s">
        <v>9</v>
      </c>
      <c r="E50" s="138" t="s">
        <v>81</v>
      </c>
      <c r="F50" s="139">
        <v>2200</v>
      </c>
    </row>
    <row r="51" spans="1:6" ht="16.5">
      <c r="A51" s="137">
        <v>27</v>
      </c>
      <c r="B51" s="152" t="s">
        <v>378</v>
      </c>
      <c r="C51" s="133" t="s">
        <v>16</v>
      </c>
      <c r="D51" s="137" t="s">
        <v>9</v>
      </c>
      <c r="E51" s="138" t="s">
        <v>81</v>
      </c>
      <c r="F51" s="139">
        <v>2200</v>
      </c>
    </row>
    <row r="52" spans="1:6" ht="16.5">
      <c r="A52" s="137">
        <v>28</v>
      </c>
      <c r="B52" s="152" t="s">
        <v>947</v>
      </c>
      <c r="C52" s="133" t="s">
        <v>16</v>
      </c>
      <c r="D52" s="137" t="s">
        <v>9</v>
      </c>
      <c r="E52" s="138" t="s">
        <v>81</v>
      </c>
      <c r="F52" s="139">
        <v>2200</v>
      </c>
    </row>
    <row r="53" spans="1:6" ht="16.5">
      <c r="A53" s="137">
        <v>29</v>
      </c>
      <c r="B53" s="152" t="s">
        <v>948</v>
      </c>
      <c r="C53" s="133" t="s">
        <v>16</v>
      </c>
      <c r="D53" s="137" t="s">
        <v>9</v>
      </c>
      <c r="E53" s="138" t="s">
        <v>81</v>
      </c>
      <c r="F53" s="139">
        <v>2200</v>
      </c>
    </row>
    <row r="54" spans="1:6" ht="16.5">
      <c r="A54" s="137">
        <v>30</v>
      </c>
      <c r="B54" s="152" t="s">
        <v>949</v>
      </c>
      <c r="C54" s="133" t="s">
        <v>16</v>
      </c>
      <c r="D54" s="137" t="s">
        <v>9</v>
      </c>
      <c r="E54" s="138" t="s">
        <v>81</v>
      </c>
      <c r="F54" s="139">
        <v>2200</v>
      </c>
    </row>
    <row r="55" spans="1:6" ht="16.5">
      <c r="A55" s="137">
        <v>31</v>
      </c>
      <c r="B55" s="152" t="s">
        <v>950</v>
      </c>
      <c r="C55" s="133" t="s">
        <v>16</v>
      </c>
      <c r="D55" s="137" t="s">
        <v>9</v>
      </c>
      <c r="E55" s="138" t="s">
        <v>81</v>
      </c>
      <c r="F55" s="139">
        <v>2200</v>
      </c>
    </row>
    <row r="56" spans="1:6" ht="16.5">
      <c r="A56" s="137">
        <v>32</v>
      </c>
      <c r="B56" s="152" t="s">
        <v>951</v>
      </c>
      <c r="C56" s="133" t="s">
        <v>16</v>
      </c>
      <c r="D56" s="137" t="s">
        <v>9</v>
      </c>
      <c r="E56" s="138" t="s">
        <v>81</v>
      </c>
      <c r="F56" s="139">
        <v>2200</v>
      </c>
    </row>
    <row r="57" spans="1:6" ht="16.5">
      <c r="A57" s="137">
        <v>33</v>
      </c>
      <c r="B57" s="152" t="s">
        <v>952</v>
      </c>
      <c r="C57" s="133" t="s">
        <v>16</v>
      </c>
      <c r="D57" s="137" t="s">
        <v>9</v>
      </c>
      <c r="E57" s="138" t="s">
        <v>81</v>
      </c>
      <c r="F57" s="139">
        <v>2200</v>
      </c>
    </row>
    <row r="58" spans="1:6" ht="16.5">
      <c r="A58" s="137">
        <v>34</v>
      </c>
      <c r="B58" s="152" t="s">
        <v>953</v>
      </c>
      <c r="C58" s="133" t="s">
        <v>16</v>
      </c>
      <c r="D58" s="137" t="s">
        <v>9</v>
      </c>
      <c r="E58" s="138" t="s">
        <v>81</v>
      </c>
      <c r="F58" s="139">
        <v>2200</v>
      </c>
    </row>
    <row r="59" spans="1:6" ht="16.5">
      <c r="A59" s="137">
        <v>35</v>
      </c>
      <c r="B59" s="152" t="s">
        <v>954</v>
      </c>
      <c r="C59" s="133" t="s">
        <v>16</v>
      </c>
      <c r="D59" s="137" t="s">
        <v>9</v>
      </c>
      <c r="E59" s="138" t="s">
        <v>81</v>
      </c>
      <c r="F59" s="139">
        <v>2200</v>
      </c>
    </row>
    <row r="60" spans="1:6" ht="16.5">
      <c r="A60" s="137">
        <v>36</v>
      </c>
      <c r="B60" s="152" t="s">
        <v>955</v>
      </c>
      <c r="C60" s="133" t="s">
        <v>16</v>
      </c>
      <c r="D60" s="137" t="s">
        <v>9</v>
      </c>
      <c r="E60" s="138" t="s">
        <v>81</v>
      </c>
      <c r="F60" s="139">
        <v>2200</v>
      </c>
    </row>
    <row r="61" spans="1:6" ht="16.5">
      <c r="A61" s="137">
        <v>37</v>
      </c>
      <c r="B61" s="152" t="s">
        <v>956</v>
      </c>
      <c r="C61" s="133" t="s">
        <v>16</v>
      </c>
      <c r="D61" s="137" t="s">
        <v>9</v>
      </c>
      <c r="E61" s="138" t="s">
        <v>81</v>
      </c>
      <c r="F61" s="139">
        <v>2200</v>
      </c>
    </row>
    <row r="62" spans="1:6" ht="16.5">
      <c r="A62" s="137">
        <v>38</v>
      </c>
      <c r="B62" s="152" t="s">
        <v>957</v>
      </c>
      <c r="C62" s="133" t="s">
        <v>16</v>
      </c>
      <c r="D62" s="137" t="s">
        <v>9</v>
      </c>
      <c r="E62" s="138" t="s">
        <v>81</v>
      </c>
      <c r="F62" s="139">
        <v>2200</v>
      </c>
    </row>
    <row r="63" spans="1:6" ht="16.5">
      <c r="A63" s="137">
        <v>39</v>
      </c>
      <c r="B63" s="152" t="s">
        <v>958</v>
      </c>
      <c r="C63" s="133" t="s">
        <v>16</v>
      </c>
      <c r="D63" s="137" t="s">
        <v>9</v>
      </c>
      <c r="E63" s="138" t="s">
        <v>81</v>
      </c>
      <c r="F63" s="139">
        <v>2200</v>
      </c>
    </row>
    <row r="64" spans="1:6" ht="16.5">
      <c r="A64" s="137">
        <v>40</v>
      </c>
      <c r="B64" s="152" t="s">
        <v>959</v>
      </c>
      <c r="C64" s="133" t="s">
        <v>16</v>
      </c>
      <c r="D64" s="137" t="s">
        <v>9</v>
      </c>
      <c r="E64" s="138" t="s">
        <v>81</v>
      </c>
      <c r="F64" s="139">
        <v>2200</v>
      </c>
    </row>
    <row r="65" spans="1:6" ht="16.5">
      <c r="A65" s="137">
        <v>41</v>
      </c>
      <c r="B65" s="152" t="s">
        <v>960</v>
      </c>
      <c r="C65" s="133" t="s">
        <v>16</v>
      </c>
      <c r="D65" s="137" t="s">
        <v>9</v>
      </c>
      <c r="E65" s="138" t="s">
        <v>81</v>
      </c>
      <c r="F65" s="139">
        <v>2200</v>
      </c>
    </row>
    <row r="66" spans="1:6" ht="16.5">
      <c r="A66" s="137">
        <v>42</v>
      </c>
      <c r="B66" s="152" t="s">
        <v>961</v>
      </c>
      <c r="C66" s="133" t="s">
        <v>16</v>
      </c>
      <c r="D66" s="137" t="s">
        <v>9</v>
      </c>
      <c r="E66" s="138" t="s">
        <v>81</v>
      </c>
      <c r="F66" s="139">
        <v>2200</v>
      </c>
    </row>
    <row r="67" spans="1:6" ht="16.5">
      <c r="A67" s="137">
        <v>43</v>
      </c>
      <c r="B67" s="152" t="s">
        <v>962</v>
      </c>
      <c r="C67" s="133" t="s">
        <v>16</v>
      </c>
      <c r="D67" s="137" t="s">
        <v>9</v>
      </c>
      <c r="E67" s="138" t="s">
        <v>81</v>
      </c>
      <c r="F67" s="139">
        <v>2200</v>
      </c>
    </row>
    <row r="68" spans="1:6" ht="16.5">
      <c r="A68" s="137">
        <v>44</v>
      </c>
      <c r="B68" s="148" t="s">
        <v>963</v>
      </c>
      <c r="C68" s="133" t="s">
        <v>16</v>
      </c>
      <c r="D68" s="137" t="s">
        <v>9</v>
      </c>
      <c r="E68" s="138" t="s">
        <v>81</v>
      </c>
      <c r="F68" s="139">
        <v>2200</v>
      </c>
    </row>
    <row r="69" spans="1:6" s="14" customFormat="1" ht="16.5">
      <c r="A69" s="137">
        <v>45</v>
      </c>
      <c r="B69" s="152" t="s">
        <v>274</v>
      </c>
      <c r="C69" s="133" t="s">
        <v>16</v>
      </c>
      <c r="D69" s="137" t="s">
        <v>9</v>
      </c>
      <c r="E69" s="138" t="s">
        <v>81</v>
      </c>
      <c r="F69" s="139">
        <v>2200</v>
      </c>
    </row>
    <row r="70" spans="1:6" ht="16.5">
      <c r="A70" s="137">
        <v>46</v>
      </c>
      <c r="B70" s="152" t="s">
        <v>964</v>
      </c>
      <c r="C70" s="133" t="s">
        <v>16</v>
      </c>
      <c r="D70" s="137" t="s">
        <v>9</v>
      </c>
      <c r="E70" s="138" t="s">
        <v>81</v>
      </c>
      <c r="F70" s="139">
        <v>2200</v>
      </c>
    </row>
    <row r="71" spans="1:6" ht="16.5">
      <c r="A71" s="137">
        <v>47</v>
      </c>
      <c r="B71" s="152" t="s">
        <v>965</v>
      </c>
      <c r="C71" s="133" t="s">
        <v>16</v>
      </c>
      <c r="D71" s="137" t="s">
        <v>9</v>
      </c>
      <c r="E71" s="138" t="s">
        <v>81</v>
      </c>
      <c r="F71" s="139">
        <v>2200</v>
      </c>
    </row>
    <row r="72" spans="1:6" ht="16.5">
      <c r="A72" s="137">
        <v>48</v>
      </c>
      <c r="B72" s="152" t="s">
        <v>966</v>
      </c>
      <c r="C72" s="133" t="s">
        <v>16</v>
      </c>
      <c r="D72" s="137" t="s">
        <v>9</v>
      </c>
      <c r="E72" s="138" t="s">
        <v>81</v>
      </c>
      <c r="F72" s="139">
        <v>2200</v>
      </c>
    </row>
    <row r="73" spans="1:6" ht="16.5">
      <c r="A73" s="137">
        <v>49</v>
      </c>
      <c r="B73" s="152" t="s">
        <v>967</v>
      </c>
      <c r="C73" s="133" t="s">
        <v>16</v>
      </c>
      <c r="D73" s="137" t="s">
        <v>9</v>
      </c>
      <c r="E73" s="138" t="s">
        <v>81</v>
      </c>
      <c r="F73" s="139">
        <v>2200</v>
      </c>
    </row>
    <row r="74" spans="1:6" ht="16.5">
      <c r="A74" s="137">
        <v>50</v>
      </c>
      <c r="B74" s="152" t="s">
        <v>968</v>
      </c>
      <c r="C74" s="133" t="s">
        <v>16</v>
      </c>
      <c r="D74" s="137" t="s">
        <v>9</v>
      </c>
      <c r="E74" s="138" t="s">
        <v>81</v>
      </c>
      <c r="F74" s="139">
        <v>2200</v>
      </c>
    </row>
    <row r="75" spans="1:6" ht="16.5">
      <c r="A75" s="137">
        <v>51</v>
      </c>
      <c r="B75" s="152" t="s">
        <v>273</v>
      </c>
      <c r="C75" s="133" t="s">
        <v>16</v>
      </c>
      <c r="D75" s="137" t="s">
        <v>9</v>
      </c>
      <c r="E75" s="138" t="s">
        <v>81</v>
      </c>
      <c r="F75" s="139">
        <v>2200</v>
      </c>
    </row>
    <row r="76" spans="1:6" ht="16.5">
      <c r="A76" s="137">
        <v>52</v>
      </c>
      <c r="B76" s="152" t="s">
        <v>969</v>
      </c>
      <c r="C76" s="133" t="s">
        <v>16</v>
      </c>
      <c r="D76" s="137" t="s">
        <v>9</v>
      </c>
      <c r="E76" s="138" t="s">
        <v>81</v>
      </c>
      <c r="F76" s="139">
        <v>2200</v>
      </c>
    </row>
    <row r="77" spans="1:6" ht="16.5">
      <c r="A77" s="137">
        <v>53</v>
      </c>
      <c r="B77" s="152" t="s">
        <v>970</v>
      </c>
      <c r="C77" s="133" t="s">
        <v>16</v>
      </c>
      <c r="D77" s="137" t="s">
        <v>9</v>
      </c>
      <c r="E77" s="138" t="s">
        <v>81</v>
      </c>
      <c r="F77" s="139">
        <v>2200</v>
      </c>
    </row>
    <row r="78" spans="1:6" ht="16.5">
      <c r="A78" s="137">
        <v>54</v>
      </c>
      <c r="B78" s="152" t="s">
        <v>971</v>
      </c>
      <c r="C78" s="133" t="s">
        <v>16</v>
      </c>
      <c r="D78" s="137" t="s">
        <v>9</v>
      </c>
      <c r="E78" s="138" t="s">
        <v>81</v>
      </c>
      <c r="F78" s="139">
        <v>2200</v>
      </c>
    </row>
    <row r="79" spans="1:6" ht="16.5">
      <c r="A79" s="137">
        <v>55</v>
      </c>
      <c r="B79" s="152" t="s">
        <v>972</v>
      </c>
      <c r="C79" s="133" t="s">
        <v>16</v>
      </c>
      <c r="D79" s="137" t="s">
        <v>9</v>
      </c>
      <c r="E79" s="138" t="s">
        <v>81</v>
      </c>
      <c r="F79" s="139">
        <v>2200</v>
      </c>
    </row>
    <row r="80" spans="1:6" ht="16.5">
      <c r="A80" s="137">
        <v>56</v>
      </c>
      <c r="B80" s="152" t="s">
        <v>272</v>
      </c>
      <c r="C80" s="133" t="s">
        <v>16</v>
      </c>
      <c r="D80" s="137" t="s">
        <v>9</v>
      </c>
      <c r="E80" s="138" t="s">
        <v>81</v>
      </c>
      <c r="F80" s="139">
        <v>2200</v>
      </c>
    </row>
    <row r="81" spans="1:6" ht="16.5">
      <c r="A81" s="137">
        <v>57</v>
      </c>
      <c r="B81" s="152" t="s">
        <v>973</v>
      </c>
      <c r="C81" s="133" t="s">
        <v>16</v>
      </c>
      <c r="D81" s="137" t="s">
        <v>9</v>
      </c>
      <c r="E81" s="138" t="s">
        <v>81</v>
      </c>
      <c r="F81" s="139">
        <v>2200</v>
      </c>
    </row>
    <row r="82" spans="1:6" ht="16.5">
      <c r="A82" s="137">
        <v>58</v>
      </c>
      <c r="B82" s="152" t="s">
        <v>974</v>
      </c>
      <c r="C82" s="133" t="s">
        <v>16</v>
      </c>
      <c r="D82" s="137" t="s">
        <v>9</v>
      </c>
      <c r="E82" s="138" t="s">
        <v>81</v>
      </c>
      <c r="F82" s="139">
        <v>2200</v>
      </c>
    </row>
    <row r="83" spans="1:6" ht="16.5">
      <c r="A83" s="137">
        <v>59</v>
      </c>
      <c r="B83" s="152" t="s">
        <v>975</v>
      </c>
      <c r="C83" s="133" t="s">
        <v>16</v>
      </c>
      <c r="D83" s="137" t="s">
        <v>9</v>
      </c>
      <c r="E83" s="138" t="s">
        <v>81</v>
      </c>
      <c r="F83" s="139">
        <v>2200</v>
      </c>
    </row>
    <row r="84" spans="1:6" ht="16.5">
      <c r="A84" s="137">
        <v>60</v>
      </c>
      <c r="B84" s="152" t="s">
        <v>976</v>
      </c>
      <c r="C84" s="133" t="s">
        <v>16</v>
      </c>
      <c r="D84" s="137" t="s">
        <v>9</v>
      </c>
      <c r="E84" s="138" t="s">
        <v>81</v>
      </c>
      <c r="F84" s="139">
        <v>2200</v>
      </c>
    </row>
    <row r="85" spans="1:6" ht="16.5">
      <c r="A85" s="137">
        <v>61</v>
      </c>
      <c r="B85" s="152" t="s">
        <v>271</v>
      </c>
      <c r="C85" s="133" t="s">
        <v>16</v>
      </c>
      <c r="D85" s="137" t="s">
        <v>9</v>
      </c>
      <c r="E85" s="138" t="s">
        <v>81</v>
      </c>
      <c r="F85" s="139">
        <v>2200</v>
      </c>
    </row>
    <row r="86" spans="1:6" ht="16.5">
      <c r="A86" s="137">
        <v>62</v>
      </c>
      <c r="B86" s="152" t="s">
        <v>977</v>
      </c>
      <c r="C86" s="133" t="s">
        <v>16</v>
      </c>
      <c r="D86" s="137" t="s">
        <v>9</v>
      </c>
      <c r="E86" s="138" t="s">
        <v>81</v>
      </c>
      <c r="F86" s="139">
        <v>2200</v>
      </c>
    </row>
    <row r="87" spans="1:6" ht="16.5">
      <c r="A87" s="137">
        <v>63</v>
      </c>
      <c r="B87" s="152" t="s">
        <v>978</v>
      </c>
      <c r="C87" s="133" t="s">
        <v>16</v>
      </c>
      <c r="D87" s="137" t="s">
        <v>9</v>
      </c>
      <c r="E87" s="138" t="s">
        <v>81</v>
      </c>
      <c r="F87" s="139">
        <v>2200</v>
      </c>
    </row>
    <row r="88" spans="1:6" ht="16.5">
      <c r="A88" s="137">
        <v>64</v>
      </c>
      <c r="B88" s="152" t="s">
        <v>979</v>
      </c>
      <c r="C88" s="133" t="s">
        <v>16</v>
      </c>
      <c r="D88" s="137" t="s">
        <v>9</v>
      </c>
      <c r="E88" s="138" t="s">
        <v>81</v>
      </c>
      <c r="F88" s="139">
        <v>2200</v>
      </c>
    </row>
    <row r="89" spans="1:6" ht="16.5">
      <c r="A89" s="137">
        <v>65</v>
      </c>
      <c r="B89" s="152" t="s">
        <v>980</v>
      </c>
      <c r="C89" s="133" t="s">
        <v>16</v>
      </c>
      <c r="D89" s="137" t="s">
        <v>9</v>
      </c>
      <c r="E89" s="138" t="s">
        <v>81</v>
      </c>
      <c r="F89" s="139">
        <v>2200</v>
      </c>
    </row>
    <row r="90" spans="1:6" ht="16.5">
      <c r="A90" s="137">
        <v>66</v>
      </c>
      <c r="B90" s="152" t="s">
        <v>996</v>
      </c>
      <c r="C90" s="133" t="s">
        <v>16</v>
      </c>
      <c r="D90" s="137" t="s">
        <v>9</v>
      </c>
      <c r="E90" s="138" t="s">
        <v>81</v>
      </c>
      <c r="F90" s="139">
        <v>2200</v>
      </c>
    </row>
    <row r="91" spans="1:6" ht="16.5">
      <c r="A91" s="137">
        <v>67</v>
      </c>
      <c r="B91" s="152" t="s">
        <v>1146</v>
      </c>
      <c r="C91" s="133" t="s">
        <v>16</v>
      </c>
      <c r="D91" s="137" t="s">
        <v>9</v>
      </c>
      <c r="E91" s="138" t="s">
        <v>81</v>
      </c>
      <c r="F91" s="139">
        <v>2200</v>
      </c>
    </row>
    <row r="92" spans="1:6" ht="16.5">
      <c r="A92" s="137">
        <v>68</v>
      </c>
      <c r="B92" s="152" t="s">
        <v>998</v>
      </c>
      <c r="C92" s="133" t="s">
        <v>16</v>
      </c>
      <c r="D92" s="137" t="s">
        <v>9</v>
      </c>
      <c r="E92" s="138" t="s">
        <v>81</v>
      </c>
      <c r="F92" s="139">
        <v>2200</v>
      </c>
    </row>
    <row r="93" spans="1:6" ht="16.5" customHeight="1">
      <c r="A93" s="401" t="s">
        <v>270</v>
      </c>
      <c r="B93" s="402"/>
      <c r="C93" s="402"/>
      <c r="D93" s="402"/>
      <c r="E93" s="402"/>
      <c r="F93" s="403"/>
    </row>
    <row r="94" spans="1:6" ht="16.5">
      <c r="A94" s="133">
        <v>69</v>
      </c>
      <c r="B94" s="152" t="s">
        <v>981</v>
      </c>
      <c r="C94" s="133" t="s">
        <v>16</v>
      </c>
      <c r="D94" s="137" t="s">
        <v>9</v>
      </c>
      <c r="E94" s="138" t="s">
        <v>81</v>
      </c>
      <c r="F94" s="139">
        <v>2200</v>
      </c>
    </row>
    <row r="95" spans="1:6" ht="16.5">
      <c r="A95" s="133">
        <v>70</v>
      </c>
      <c r="B95" s="152" t="s">
        <v>982</v>
      </c>
      <c r="C95" s="133" t="s">
        <v>16</v>
      </c>
      <c r="D95" s="137" t="s">
        <v>9</v>
      </c>
      <c r="E95" s="138" t="s">
        <v>81</v>
      </c>
      <c r="F95" s="139">
        <v>2200</v>
      </c>
    </row>
    <row r="96" spans="1:6" ht="16.5">
      <c r="A96" s="133">
        <v>71</v>
      </c>
      <c r="B96" s="152" t="s">
        <v>983</v>
      </c>
      <c r="C96" s="133" t="s">
        <v>16</v>
      </c>
      <c r="D96" s="137" t="s">
        <v>9</v>
      </c>
      <c r="E96" s="138" t="s">
        <v>81</v>
      </c>
      <c r="F96" s="139">
        <v>2200</v>
      </c>
    </row>
    <row r="97" spans="1:6" ht="16.5">
      <c r="A97" s="133">
        <v>72</v>
      </c>
      <c r="B97" s="152" t="s">
        <v>984</v>
      </c>
      <c r="C97" s="133" t="s">
        <v>16</v>
      </c>
      <c r="D97" s="137" t="s">
        <v>9</v>
      </c>
      <c r="E97" s="138" t="s">
        <v>81</v>
      </c>
      <c r="F97" s="139">
        <v>2200</v>
      </c>
    </row>
    <row r="98" spans="1:6" ht="16.5">
      <c r="A98" s="133">
        <v>73</v>
      </c>
      <c r="B98" s="152" t="s">
        <v>985</v>
      </c>
      <c r="C98" s="133" t="s">
        <v>16</v>
      </c>
      <c r="D98" s="137" t="s">
        <v>9</v>
      </c>
      <c r="E98" s="138" t="s">
        <v>81</v>
      </c>
      <c r="F98" s="139">
        <v>2200</v>
      </c>
    </row>
    <row r="99" spans="1:6" ht="16.5">
      <c r="A99" s="147">
        <v>74</v>
      </c>
      <c r="B99" s="152" t="s">
        <v>986</v>
      </c>
      <c r="C99" s="133" t="s">
        <v>16</v>
      </c>
      <c r="D99" s="137" t="s">
        <v>9</v>
      </c>
      <c r="E99" s="138" t="s">
        <v>81</v>
      </c>
      <c r="F99" s="139">
        <v>2200</v>
      </c>
    </row>
    <row r="100" spans="1:6" ht="16.5">
      <c r="A100" s="147">
        <v>75</v>
      </c>
      <c r="B100" s="152" t="s">
        <v>987</v>
      </c>
      <c r="C100" s="133" t="s">
        <v>16</v>
      </c>
      <c r="D100" s="137" t="s">
        <v>9</v>
      </c>
      <c r="E100" s="138" t="s">
        <v>81</v>
      </c>
      <c r="F100" s="139">
        <v>2200</v>
      </c>
    </row>
    <row r="101" spans="1:6" ht="16.5">
      <c r="A101" s="147">
        <v>76</v>
      </c>
      <c r="B101" s="152" t="s">
        <v>988</v>
      </c>
      <c r="C101" s="133" t="s">
        <v>16</v>
      </c>
      <c r="D101" s="137" t="s">
        <v>9</v>
      </c>
      <c r="E101" s="138" t="s">
        <v>81</v>
      </c>
      <c r="F101" s="139">
        <v>2200</v>
      </c>
    </row>
    <row r="102" spans="1:6" ht="16.5" customHeight="1">
      <c r="A102" s="407" t="s">
        <v>269</v>
      </c>
      <c r="B102" s="408"/>
      <c r="C102" s="408"/>
      <c r="D102" s="408"/>
      <c r="E102" s="408"/>
      <c r="F102" s="409"/>
    </row>
    <row r="103" spans="1:6" ht="16.5">
      <c r="A103" s="133">
        <v>77</v>
      </c>
      <c r="B103" s="152" t="s">
        <v>989</v>
      </c>
      <c r="C103" s="133" t="s">
        <v>16</v>
      </c>
      <c r="D103" s="137" t="s">
        <v>9</v>
      </c>
      <c r="E103" s="138" t="s">
        <v>81</v>
      </c>
      <c r="F103" s="139">
        <v>2200</v>
      </c>
    </row>
    <row r="104" spans="1:6" ht="16.5">
      <c r="A104" s="133">
        <v>78</v>
      </c>
      <c r="B104" s="152" t="s">
        <v>990</v>
      </c>
      <c r="C104" s="133" t="s">
        <v>16</v>
      </c>
      <c r="D104" s="137" t="s">
        <v>9</v>
      </c>
      <c r="E104" s="138" t="s">
        <v>81</v>
      </c>
      <c r="F104" s="139">
        <v>2200</v>
      </c>
    </row>
    <row r="105" spans="1:6" ht="16.5">
      <c r="A105" s="133">
        <v>79</v>
      </c>
      <c r="B105" s="152" t="s">
        <v>991</v>
      </c>
      <c r="C105" s="133" t="s">
        <v>16</v>
      </c>
      <c r="D105" s="137" t="s">
        <v>9</v>
      </c>
      <c r="E105" s="138" t="s">
        <v>81</v>
      </c>
      <c r="F105" s="139">
        <v>2200</v>
      </c>
    </row>
    <row r="106" spans="1:6" ht="16.5" customHeight="1">
      <c r="A106" s="407" t="s">
        <v>992</v>
      </c>
      <c r="B106" s="408"/>
      <c r="C106" s="408"/>
      <c r="D106" s="408"/>
      <c r="E106" s="408"/>
      <c r="F106" s="409"/>
    </row>
    <row r="107" spans="1:6" ht="16.5">
      <c r="A107" s="133">
        <v>80</v>
      </c>
      <c r="B107" s="152" t="s">
        <v>993</v>
      </c>
      <c r="C107" s="133" t="s">
        <v>16</v>
      </c>
      <c r="D107" s="137" t="s">
        <v>9</v>
      </c>
      <c r="E107" s="138" t="s">
        <v>81</v>
      </c>
      <c r="F107" s="139">
        <v>2200</v>
      </c>
    </row>
    <row r="108" spans="1:6" ht="16.5">
      <c r="A108" s="133">
        <v>81</v>
      </c>
      <c r="B108" s="152" t="s">
        <v>994</v>
      </c>
      <c r="C108" s="133" t="s">
        <v>16</v>
      </c>
      <c r="D108" s="137" t="s">
        <v>9</v>
      </c>
      <c r="E108" s="138" t="s">
        <v>81</v>
      </c>
      <c r="F108" s="139">
        <v>2200</v>
      </c>
    </row>
    <row r="109" spans="1:6" ht="16.5">
      <c r="A109" s="133">
        <v>82</v>
      </c>
      <c r="B109" s="152" t="s">
        <v>995</v>
      </c>
      <c r="C109" s="133" t="s">
        <v>16</v>
      </c>
      <c r="D109" s="137" t="s">
        <v>9</v>
      </c>
      <c r="E109" s="138" t="s">
        <v>81</v>
      </c>
      <c r="F109" s="139">
        <v>2200</v>
      </c>
    </row>
    <row r="110" spans="1:6" ht="16.5">
      <c r="A110" s="133">
        <v>83</v>
      </c>
      <c r="B110" s="152" t="s">
        <v>996</v>
      </c>
      <c r="C110" s="133" t="s">
        <v>16</v>
      </c>
      <c r="D110" s="137" t="s">
        <v>9</v>
      </c>
      <c r="E110" s="138" t="s">
        <v>81</v>
      </c>
      <c r="F110" s="139">
        <v>2200</v>
      </c>
    </row>
    <row r="111" spans="1:6" ht="16.5">
      <c r="A111" s="133">
        <v>84</v>
      </c>
      <c r="B111" s="152" t="s">
        <v>997</v>
      </c>
      <c r="C111" s="133" t="s">
        <v>16</v>
      </c>
      <c r="D111" s="137" t="s">
        <v>9</v>
      </c>
      <c r="E111" s="138" t="s">
        <v>81</v>
      </c>
      <c r="F111" s="139">
        <v>2200</v>
      </c>
    </row>
    <row r="112" spans="1:6" ht="16.5">
      <c r="A112" s="133">
        <v>85</v>
      </c>
      <c r="B112" s="152" t="s">
        <v>999</v>
      </c>
      <c r="C112" s="133" t="s">
        <v>16</v>
      </c>
      <c r="D112" s="137" t="s">
        <v>9</v>
      </c>
      <c r="E112" s="138" t="s">
        <v>81</v>
      </c>
      <c r="F112" s="139">
        <v>2200</v>
      </c>
    </row>
    <row r="113" spans="1:6" ht="16.5">
      <c r="A113" s="133">
        <v>86</v>
      </c>
      <c r="B113" s="152" t="s">
        <v>1000</v>
      </c>
      <c r="C113" s="133" t="s">
        <v>16</v>
      </c>
      <c r="D113" s="137" t="s">
        <v>9</v>
      </c>
      <c r="E113" s="138" t="s">
        <v>81</v>
      </c>
      <c r="F113" s="139">
        <v>2200</v>
      </c>
    </row>
    <row r="114" spans="1:6" ht="16.5" customHeight="1">
      <c r="A114" s="407" t="s">
        <v>268</v>
      </c>
      <c r="B114" s="408"/>
      <c r="C114" s="408"/>
      <c r="D114" s="408"/>
      <c r="E114" s="408"/>
      <c r="F114" s="409"/>
    </row>
    <row r="115" spans="1:6" ht="16.5">
      <c r="A115" s="140">
        <v>87</v>
      </c>
      <c r="B115" s="152" t="s">
        <v>1001</v>
      </c>
      <c r="C115" s="133" t="s">
        <v>16</v>
      </c>
      <c r="D115" s="137" t="s">
        <v>9</v>
      </c>
      <c r="E115" s="138" t="s">
        <v>81</v>
      </c>
      <c r="F115" s="139">
        <v>2200</v>
      </c>
    </row>
    <row r="116" spans="1:6" ht="16.5">
      <c r="A116" s="133">
        <v>88</v>
      </c>
      <c r="B116" s="152" t="s">
        <v>1002</v>
      </c>
      <c r="C116" s="133" t="s">
        <v>16</v>
      </c>
      <c r="D116" s="137" t="s">
        <v>9</v>
      </c>
      <c r="E116" s="138" t="s">
        <v>81</v>
      </c>
      <c r="F116" s="139">
        <v>2200</v>
      </c>
    </row>
    <row r="117" spans="1:6" ht="16.5">
      <c r="A117" s="133">
        <v>89</v>
      </c>
      <c r="B117" s="152" t="s">
        <v>1003</v>
      </c>
      <c r="C117" s="133" t="s">
        <v>16</v>
      </c>
      <c r="D117" s="137" t="s">
        <v>9</v>
      </c>
      <c r="E117" s="138" t="s">
        <v>81</v>
      </c>
      <c r="F117" s="139">
        <v>2200</v>
      </c>
    </row>
    <row r="118" spans="1:6" ht="16.5">
      <c r="A118" s="133">
        <v>90</v>
      </c>
      <c r="B118" s="152" t="s">
        <v>1004</v>
      </c>
      <c r="C118" s="133" t="s">
        <v>16</v>
      </c>
      <c r="D118" s="137" t="s">
        <v>9</v>
      </c>
      <c r="E118" s="138" t="s">
        <v>81</v>
      </c>
      <c r="F118" s="139">
        <v>2200</v>
      </c>
    </row>
    <row r="119" spans="1:6" ht="16.5">
      <c r="A119" s="133">
        <v>91</v>
      </c>
      <c r="B119" s="152" t="s">
        <v>1005</v>
      </c>
      <c r="C119" s="133" t="s">
        <v>16</v>
      </c>
      <c r="D119" s="137" t="s">
        <v>9</v>
      </c>
      <c r="E119" s="138" t="s">
        <v>81</v>
      </c>
      <c r="F119" s="139">
        <v>2200</v>
      </c>
    </row>
    <row r="120" spans="1:6" ht="16.5">
      <c r="A120" s="133">
        <v>92</v>
      </c>
      <c r="B120" s="152" t="s">
        <v>1006</v>
      </c>
      <c r="C120" s="133" t="s">
        <v>16</v>
      </c>
      <c r="D120" s="137" t="s">
        <v>9</v>
      </c>
      <c r="E120" s="138" t="s">
        <v>81</v>
      </c>
      <c r="F120" s="139">
        <v>2200</v>
      </c>
    </row>
    <row r="121" spans="1:6" ht="16.5">
      <c r="A121" s="133">
        <v>93</v>
      </c>
      <c r="B121" s="152" t="s">
        <v>1007</v>
      </c>
      <c r="C121" s="133" t="s">
        <v>16</v>
      </c>
      <c r="D121" s="137" t="s">
        <v>9</v>
      </c>
      <c r="E121" s="138" t="s">
        <v>81</v>
      </c>
      <c r="F121" s="139">
        <v>2200</v>
      </c>
    </row>
    <row r="122" spans="1:6" ht="16.5">
      <c r="A122" s="133">
        <v>94</v>
      </c>
      <c r="B122" s="152" t="s">
        <v>1008</v>
      </c>
      <c r="C122" s="133" t="s">
        <v>16</v>
      </c>
      <c r="D122" s="137" t="s">
        <v>9</v>
      </c>
      <c r="E122" s="138" t="s">
        <v>81</v>
      </c>
      <c r="F122" s="139">
        <v>2200</v>
      </c>
    </row>
    <row r="123" spans="1:6" ht="16.5">
      <c r="A123" s="133">
        <v>95</v>
      </c>
      <c r="B123" s="152" t="s">
        <v>267</v>
      </c>
      <c r="C123" s="133" t="s">
        <v>16</v>
      </c>
      <c r="D123" s="137" t="s">
        <v>9</v>
      </c>
      <c r="E123" s="138" t="s">
        <v>81</v>
      </c>
      <c r="F123" s="139">
        <v>2200</v>
      </c>
    </row>
    <row r="124" spans="1:6" ht="16.5">
      <c r="A124" s="133">
        <v>96</v>
      </c>
      <c r="B124" s="152" t="s">
        <v>1009</v>
      </c>
      <c r="C124" s="133" t="s">
        <v>16</v>
      </c>
      <c r="D124" s="137" t="s">
        <v>9</v>
      </c>
      <c r="E124" s="138" t="s">
        <v>81</v>
      </c>
      <c r="F124" s="139">
        <v>2200</v>
      </c>
    </row>
    <row r="125" spans="1:6" ht="16.5" customHeight="1">
      <c r="A125" s="407" t="s">
        <v>266</v>
      </c>
      <c r="B125" s="408"/>
      <c r="C125" s="408"/>
      <c r="D125" s="408"/>
      <c r="E125" s="408"/>
      <c r="F125" s="409"/>
    </row>
    <row r="126" spans="1:6" ht="16.5">
      <c r="A126" s="133">
        <v>97</v>
      </c>
      <c r="B126" s="152" t="s">
        <v>1010</v>
      </c>
      <c r="C126" s="133" t="s">
        <v>16</v>
      </c>
      <c r="D126" s="137" t="s">
        <v>9</v>
      </c>
      <c r="E126" s="138" t="s">
        <v>81</v>
      </c>
      <c r="F126" s="139">
        <v>2200</v>
      </c>
    </row>
    <row r="127" spans="1:6" ht="16.5">
      <c r="A127" s="133">
        <v>98</v>
      </c>
      <c r="B127" s="152" t="s">
        <v>1011</v>
      </c>
      <c r="C127" s="133" t="s">
        <v>16</v>
      </c>
      <c r="D127" s="137" t="s">
        <v>9</v>
      </c>
      <c r="E127" s="138" t="s">
        <v>81</v>
      </c>
      <c r="F127" s="139">
        <v>2200</v>
      </c>
    </row>
    <row r="128" spans="1:6" ht="16.5" customHeight="1">
      <c r="A128" s="407" t="s">
        <v>1012</v>
      </c>
      <c r="B128" s="408"/>
      <c r="C128" s="408"/>
      <c r="D128" s="408"/>
      <c r="E128" s="408"/>
      <c r="F128" s="409"/>
    </row>
    <row r="129" spans="1:6" ht="16.5">
      <c r="A129" s="133">
        <v>99</v>
      </c>
      <c r="B129" s="152" t="s">
        <v>265</v>
      </c>
      <c r="C129" s="133" t="s">
        <v>16</v>
      </c>
      <c r="D129" s="137" t="s">
        <v>9</v>
      </c>
      <c r="E129" s="138" t="s">
        <v>81</v>
      </c>
      <c r="F129" s="139">
        <v>2200</v>
      </c>
    </row>
    <row r="130" spans="1:6" ht="16.5">
      <c r="A130" s="133">
        <v>100</v>
      </c>
      <c r="B130" s="152" t="s">
        <v>1013</v>
      </c>
      <c r="C130" s="133" t="s">
        <v>16</v>
      </c>
      <c r="D130" s="137" t="s">
        <v>9</v>
      </c>
      <c r="E130" s="138" t="s">
        <v>81</v>
      </c>
      <c r="F130" s="139">
        <v>2200</v>
      </c>
    </row>
    <row r="131" spans="1:6" ht="16.5">
      <c r="A131" s="133">
        <v>101</v>
      </c>
      <c r="B131" s="148" t="s">
        <v>264</v>
      </c>
      <c r="C131" s="133" t="s">
        <v>16</v>
      </c>
      <c r="D131" s="137" t="s">
        <v>9</v>
      </c>
      <c r="E131" s="138" t="s">
        <v>81</v>
      </c>
      <c r="F131" s="139">
        <v>2200</v>
      </c>
    </row>
    <row r="132" spans="1:6" ht="16.5">
      <c r="A132" s="133">
        <v>102</v>
      </c>
      <c r="B132" s="152" t="s">
        <v>263</v>
      </c>
      <c r="C132" s="133" t="s">
        <v>16</v>
      </c>
      <c r="D132" s="137" t="s">
        <v>9</v>
      </c>
      <c r="E132" s="138" t="s">
        <v>81</v>
      </c>
      <c r="F132" s="139">
        <v>2200</v>
      </c>
    </row>
    <row r="133" spans="1:6" ht="16.5">
      <c r="A133" s="133">
        <v>103</v>
      </c>
      <c r="B133" s="152" t="s">
        <v>262</v>
      </c>
      <c r="C133" s="133" t="s">
        <v>16</v>
      </c>
      <c r="D133" s="137" t="s">
        <v>9</v>
      </c>
      <c r="E133" s="138" t="s">
        <v>81</v>
      </c>
      <c r="F133" s="139">
        <v>2200</v>
      </c>
    </row>
    <row r="134" spans="1:6" ht="16.5" customHeight="1">
      <c r="A134" s="407" t="s">
        <v>261</v>
      </c>
      <c r="B134" s="408"/>
      <c r="C134" s="408"/>
      <c r="D134" s="408"/>
      <c r="E134" s="408"/>
      <c r="F134" s="409"/>
    </row>
    <row r="135" spans="1:6" ht="16.5">
      <c r="A135" s="5">
        <v>104</v>
      </c>
      <c r="B135" s="152" t="s">
        <v>260</v>
      </c>
      <c r="C135" s="133" t="s">
        <v>16</v>
      </c>
      <c r="D135" s="137" t="s">
        <v>9</v>
      </c>
      <c r="E135" s="138" t="s">
        <v>81</v>
      </c>
      <c r="F135" s="139">
        <v>2200</v>
      </c>
    </row>
    <row r="136" spans="1:6" ht="16.5">
      <c r="A136" s="133">
        <v>105</v>
      </c>
      <c r="B136" s="152" t="s">
        <v>259</v>
      </c>
      <c r="C136" s="133" t="s">
        <v>16</v>
      </c>
      <c r="D136" s="137" t="s">
        <v>9</v>
      </c>
      <c r="E136" s="138" t="s">
        <v>81</v>
      </c>
      <c r="F136" s="139">
        <v>2200</v>
      </c>
    </row>
    <row r="137" spans="1:6" ht="16.5">
      <c r="A137" s="133">
        <v>106</v>
      </c>
      <c r="B137" s="152" t="s">
        <v>1014</v>
      </c>
      <c r="C137" s="133" t="s">
        <v>16</v>
      </c>
      <c r="D137" s="137" t="s">
        <v>9</v>
      </c>
      <c r="E137" s="138" t="s">
        <v>81</v>
      </c>
      <c r="F137" s="139">
        <v>2200</v>
      </c>
    </row>
    <row r="138" spans="1:6" ht="16.5">
      <c r="A138" s="133">
        <v>107</v>
      </c>
      <c r="B138" s="152" t="s">
        <v>258</v>
      </c>
      <c r="C138" s="133" t="s">
        <v>16</v>
      </c>
      <c r="D138" s="137" t="s">
        <v>9</v>
      </c>
      <c r="E138" s="138" t="s">
        <v>81</v>
      </c>
      <c r="F138" s="139">
        <v>2200</v>
      </c>
    </row>
    <row r="139" spans="1:6" ht="16.5">
      <c r="A139" s="133">
        <v>108</v>
      </c>
      <c r="B139" s="148" t="s">
        <v>257</v>
      </c>
      <c r="C139" s="133" t="s">
        <v>16</v>
      </c>
      <c r="D139" s="137" t="s">
        <v>9</v>
      </c>
      <c r="E139" s="138" t="s">
        <v>81</v>
      </c>
      <c r="F139" s="139">
        <v>2200</v>
      </c>
    </row>
    <row r="140" spans="1:6" ht="16.5">
      <c r="A140" s="133">
        <v>109</v>
      </c>
      <c r="B140" s="152" t="s">
        <v>1015</v>
      </c>
      <c r="C140" s="133" t="s">
        <v>16</v>
      </c>
      <c r="D140" s="137" t="s">
        <v>9</v>
      </c>
      <c r="E140" s="138" t="s">
        <v>81</v>
      </c>
      <c r="F140" s="139">
        <v>2200</v>
      </c>
    </row>
    <row r="141" spans="1:6" ht="16.5" customHeight="1">
      <c r="A141" s="407" t="s">
        <v>256</v>
      </c>
      <c r="B141" s="408"/>
      <c r="C141" s="408"/>
      <c r="D141" s="408"/>
      <c r="E141" s="408"/>
      <c r="F141" s="409"/>
    </row>
    <row r="142" spans="1:6" ht="16.5">
      <c r="A142" s="133">
        <v>110</v>
      </c>
      <c r="B142" s="152" t="s">
        <v>1016</v>
      </c>
      <c r="C142" s="133" t="s">
        <v>16</v>
      </c>
      <c r="D142" s="137" t="s">
        <v>9</v>
      </c>
      <c r="E142" s="138" t="s">
        <v>81</v>
      </c>
      <c r="F142" s="139">
        <v>2200</v>
      </c>
    </row>
    <row r="143" spans="1:6" ht="16.5">
      <c r="A143" s="133">
        <v>111</v>
      </c>
      <c r="B143" s="152" t="s">
        <v>1017</v>
      </c>
      <c r="C143" s="133" t="s">
        <v>16</v>
      </c>
      <c r="D143" s="137" t="s">
        <v>9</v>
      </c>
      <c r="E143" s="138" t="s">
        <v>81</v>
      </c>
      <c r="F143" s="139">
        <v>2200</v>
      </c>
    </row>
    <row r="144" spans="1:6" ht="16.5" customHeight="1">
      <c r="A144" s="407" t="s">
        <v>255</v>
      </c>
      <c r="B144" s="408"/>
      <c r="C144" s="408"/>
      <c r="D144" s="408"/>
      <c r="E144" s="408"/>
      <c r="F144" s="409"/>
    </row>
    <row r="145" spans="1:6" ht="16.5">
      <c r="A145" s="133">
        <v>112</v>
      </c>
      <c r="B145" s="152" t="s">
        <v>1018</v>
      </c>
      <c r="C145" s="133" t="s">
        <v>16</v>
      </c>
      <c r="D145" s="137" t="s">
        <v>9</v>
      </c>
      <c r="E145" s="138" t="s">
        <v>81</v>
      </c>
      <c r="F145" s="139">
        <v>2200</v>
      </c>
    </row>
    <row r="146" spans="1:6" ht="16.5" customHeight="1">
      <c r="A146" s="407" t="s">
        <v>1019</v>
      </c>
      <c r="B146" s="408"/>
      <c r="C146" s="408"/>
      <c r="D146" s="408"/>
      <c r="E146" s="408"/>
      <c r="F146" s="409"/>
    </row>
    <row r="147" spans="1:6" ht="16.5">
      <c r="A147" s="133">
        <v>113</v>
      </c>
      <c r="B147" s="152" t="s">
        <v>1020</v>
      </c>
      <c r="C147" s="133" t="s">
        <v>16</v>
      </c>
      <c r="D147" s="137" t="s">
        <v>9</v>
      </c>
      <c r="E147" s="138" t="s">
        <v>81</v>
      </c>
      <c r="F147" s="139">
        <v>2200</v>
      </c>
    </row>
    <row r="148" spans="1:6" ht="16.5" customHeight="1">
      <c r="A148" s="407" t="s">
        <v>254</v>
      </c>
      <c r="B148" s="408"/>
      <c r="C148" s="408"/>
      <c r="D148" s="408"/>
      <c r="E148" s="408"/>
      <c r="F148" s="409"/>
    </row>
    <row r="149" spans="1:6" ht="16.5">
      <c r="A149" s="133">
        <v>114</v>
      </c>
      <c r="B149" s="148" t="s">
        <v>253</v>
      </c>
      <c r="C149" s="133" t="s">
        <v>16</v>
      </c>
      <c r="D149" s="137" t="s">
        <v>9</v>
      </c>
      <c r="E149" s="138" t="s">
        <v>81</v>
      </c>
      <c r="F149" s="139">
        <v>2200</v>
      </c>
    </row>
    <row r="150" spans="1:6" ht="16.5">
      <c r="A150" s="133">
        <v>115</v>
      </c>
      <c r="B150" s="148" t="s">
        <v>252</v>
      </c>
      <c r="C150" s="133" t="s">
        <v>16</v>
      </c>
      <c r="D150" s="137" t="s">
        <v>9</v>
      </c>
      <c r="E150" s="138" t="s">
        <v>81</v>
      </c>
      <c r="F150" s="139">
        <v>2200</v>
      </c>
    </row>
    <row r="151" spans="1:6" ht="16.5">
      <c r="A151" s="133">
        <v>116</v>
      </c>
      <c r="B151" s="148" t="s">
        <v>251</v>
      </c>
      <c r="C151" s="133" t="s">
        <v>16</v>
      </c>
      <c r="D151" s="137" t="s">
        <v>9</v>
      </c>
      <c r="E151" s="138" t="s">
        <v>81</v>
      </c>
      <c r="F151" s="139">
        <v>2200</v>
      </c>
    </row>
    <row r="152" spans="1:6" s="14" customFormat="1" ht="16.5" customHeight="1">
      <c r="A152" s="407" t="s">
        <v>250</v>
      </c>
      <c r="B152" s="408"/>
      <c r="C152" s="408"/>
      <c r="D152" s="408"/>
      <c r="E152" s="408"/>
      <c r="F152" s="409"/>
    </row>
    <row r="153" spans="1:6" s="14" customFormat="1" ht="16.5">
      <c r="A153" s="133">
        <v>117</v>
      </c>
      <c r="B153" s="152" t="s">
        <v>1021</v>
      </c>
      <c r="C153" s="133" t="s">
        <v>16</v>
      </c>
      <c r="D153" s="137" t="s">
        <v>9</v>
      </c>
      <c r="E153" s="138" t="s">
        <v>81</v>
      </c>
      <c r="F153" s="139">
        <v>2200</v>
      </c>
    </row>
    <row r="154" spans="1:6" ht="16.5" customHeight="1">
      <c r="A154" s="407" t="s">
        <v>249</v>
      </c>
      <c r="B154" s="408"/>
      <c r="C154" s="408"/>
      <c r="D154" s="408"/>
      <c r="E154" s="408"/>
      <c r="F154" s="409"/>
    </row>
    <row r="155" spans="1:6" ht="16.5">
      <c r="A155" s="133">
        <v>118</v>
      </c>
      <c r="B155" s="152" t="s">
        <v>1022</v>
      </c>
      <c r="C155" s="133" t="s">
        <v>16</v>
      </c>
      <c r="D155" s="137" t="s">
        <v>9</v>
      </c>
      <c r="E155" s="138" t="s">
        <v>81</v>
      </c>
      <c r="F155" s="139">
        <v>2200</v>
      </c>
    </row>
    <row r="156" spans="1:6" ht="16.5">
      <c r="A156" s="133">
        <v>119</v>
      </c>
      <c r="B156" s="152" t="s">
        <v>248</v>
      </c>
      <c r="C156" s="133" t="s">
        <v>16</v>
      </c>
      <c r="D156" s="137" t="s">
        <v>9</v>
      </c>
      <c r="E156" s="138" t="s">
        <v>81</v>
      </c>
      <c r="F156" s="139">
        <v>2200</v>
      </c>
    </row>
    <row r="157" spans="1:6" ht="16.5">
      <c r="A157" s="133">
        <v>120</v>
      </c>
      <c r="B157" s="152" t="s">
        <v>1023</v>
      </c>
      <c r="C157" s="133" t="s">
        <v>16</v>
      </c>
      <c r="D157" s="137" t="s">
        <v>9</v>
      </c>
      <c r="E157" s="138" t="s">
        <v>81</v>
      </c>
      <c r="F157" s="139">
        <v>2200</v>
      </c>
    </row>
    <row r="158" spans="1:6" ht="16.5">
      <c r="A158" s="133">
        <v>121</v>
      </c>
      <c r="B158" s="152" t="s">
        <v>247</v>
      </c>
      <c r="C158" s="133" t="s">
        <v>16</v>
      </c>
      <c r="D158" s="137" t="s">
        <v>9</v>
      </c>
      <c r="E158" s="138" t="s">
        <v>81</v>
      </c>
      <c r="F158" s="139">
        <v>2200</v>
      </c>
    </row>
    <row r="159" spans="1:6" ht="16.5">
      <c r="A159" s="419" t="s">
        <v>1024</v>
      </c>
      <c r="B159" s="419"/>
      <c r="C159" s="411"/>
      <c r="D159" s="411"/>
      <c r="E159" s="411"/>
      <c r="F159" s="411"/>
    </row>
    <row r="160" spans="1:6" ht="16.5" customHeight="1">
      <c r="A160" s="407" t="s">
        <v>1025</v>
      </c>
      <c r="B160" s="408"/>
      <c r="C160" s="408"/>
      <c r="D160" s="408"/>
      <c r="E160" s="408"/>
      <c r="F160" s="409"/>
    </row>
    <row r="161" spans="1:6" ht="33">
      <c r="A161" s="133">
        <v>122</v>
      </c>
      <c r="B161" s="153" t="s">
        <v>1026</v>
      </c>
      <c r="C161" s="133" t="s">
        <v>16</v>
      </c>
      <c r="D161" s="133" t="s">
        <v>13</v>
      </c>
      <c r="E161" s="138" t="s">
        <v>81</v>
      </c>
      <c r="F161" s="139">
        <v>3680</v>
      </c>
    </row>
    <row r="162" spans="1:6" ht="49.5">
      <c r="A162" s="133">
        <v>123</v>
      </c>
      <c r="B162" s="153" t="s">
        <v>1027</v>
      </c>
      <c r="C162" s="133" t="s">
        <v>16</v>
      </c>
      <c r="D162" s="133" t="s">
        <v>13</v>
      </c>
      <c r="E162" s="138" t="s">
        <v>81</v>
      </c>
      <c r="F162" s="139">
        <v>3680</v>
      </c>
    </row>
    <row r="163" spans="1:6" ht="33">
      <c r="A163" s="133">
        <v>124</v>
      </c>
      <c r="B163" s="152" t="s">
        <v>1028</v>
      </c>
      <c r="C163" s="133" t="s">
        <v>16</v>
      </c>
      <c r="D163" s="133" t="s">
        <v>13</v>
      </c>
      <c r="E163" s="138" t="s">
        <v>81</v>
      </c>
      <c r="F163" s="139">
        <v>3680</v>
      </c>
    </row>
    <row r="164" spans="1:6" ht="33">
      <c r="A164" s="133">
        <v>125</v>
      </c>
      <c r="B164" s="153" t="s">
        <v>1029</v>
      </c>
      <c r="C164" s="133" t="s">
        <v>16</v>
      </c>
      <c r="D164" s="133" t="s">
        <v>13</v>
      </c>
      <c r="E164" s="138" t="s">
        <v>81</v>
      </c>
      <c r="F164" s="139">
        <v>3680</v>
      </c>
    </row>
    <row r="165" spans="1:6" ht="16.5" customHeight="1">
      <c r="A165" s="395" t="s">
        <v>1030</v>
      </c>
      <c r="B165" s="396"/>
      <c r="C165" s="396"/>
      <c r="D165" s="396"/>
      <c r="E165" s="396"/>
      <c r="F165" s="397"/>
    </row>
    <row r="166" spans="1:6" ht="49.5">
      <c r="A166" s="141">
        <v>126</v>
      </c>
      <c r="B166" s="152" t="s">
        <v>1031</v>
      </c>
      <c r="C166" s="133" t="s">
        <v>16</v>
      </c>
      <c r="D166" s="133" t="s">
        <v>13</v>
      </c>
      <c r="E166" s="138" t="s">
        <v>81</v>
      </c>
      <c r="F166" s="139">
        <v>3680</v>
      </c>
    </row>
    <row r="167" spans="1:6" ht="49.5">
      <c r="A167" s="133">
        <v>127</v>
      </c>
      <c r="B167" s="149" t="s">
        <v>1032</v>
      </c>
      <c r="C167" s="133" t="s">
        <v>16</v>
      </c>
      <c r="D167" s="133" t="s">
        <v>13</v>
      </c>
      <c r="E167" s="138" t="s">
        <v>81</v>
      </c>
      <c r="F167" s="139">
        <v>3680</v>
      </c>
    </row>
    <row r="168" spans="1:6" ht="49.5">
      <c r="A168" s="133">
        <v>128</v>
      </c>
      <c r="B168" s="149" t="s">
        <v>1033</v>
      </c>
      <c r="C168" s="133" t="s">
        <v>16</v>
      </c>
      <c r="D168" s="133" t="s">
        <v>13</v>
      </c>
      <c r="E168" s="138" t="s">
        <v>81</v>
      </c>
      <c r="F168" s="139">
        <v>3680</v>
      </c>
    </row>
    <row r="169" spans="1:6" ht="16.5" customHeight="1">
      <c r="A169" s="398" t="s">
        <v>1034</v>
      </c>
      <c r="B169" s="399"/>
      <c r="C169" s="399"/>
      <c r="D169" s="399"/>
      <c r="E169" s="399"/>
      <c r="F169" s="400"/>
    </row>
    <row r="170" spans="1:6" ht="33">
      <c r="A170" s="133">
        <v>129</v>
      </c>
      <c r="B170" s="152" t="s">
        <v>1035</v>
      </c>
      <c r="C170" s="133" t="s">
        <v>16</v>
      </c>
      <c r="D170" s="133" t="s">
        <v>13</v>
      </c>
      <c r="E170" s="138" t="s">
        <v>81</v>
      </c>
      <c r="F170" s="139">
        <v>3680</v>
      </c>
    </row>
    <row r="171" spans="1:6" ht="33">
      <c r="A171" s="133">
        <v>130</v>
      </c>
      <c r="B171" s="149" t="s">
        <v>1036</v>
      </c>
      <c r="C171" s="133" t="s">
        <v>16</v>
      </c>
      <c r="D171" s="133" t="s">
        <v>13</v>
      </c>
      <c r="E171" s="138" t="s">
        <v>81</v>
      </c>
      <c r="F171" s="139">
        <v>3680</v>
      </c>
    </row>
    <row r="172" spans="1:6" ht="49.5">
      <c r="A172" s="133">
        <v>131</v>
      </c>
      <c r="B172" s="149" t="s">
        <v>1037</v>
      </c>
      <c r="C172" s="133" t="s">
        <v>16</v>
      </c>
      <c r="D172" s="133" t="s">
        <v>13</v>
      </c>
      <c r="E172" s="138" t="s">
        <v>81</v>
      </c>
      <c r="F172" s="139">
        <v>3680</v>
      </c>
    </row>
    <row r="173" spans="1:6" ht="49.5">
      <c r="A173" s="133">
        <v>132</v>
      </c>
      <c r="B173" s="154" t="s">
        <v>1038</v>
      </c>
      <c r="C173" s="133" t="s">
        <v>16</v>
      </c>
      <c r="D173" s="133" t="s">
        <v>13</v>
      </c>
      <c r="E173" s="138" t="s">
        <v>81</v>
      </c>
      <c r="F173" s="139">
        <v>3680</v>
      </c>
    </row>
    <row r="174" spans="1:6" ht="49.5">
      <c r="A174" s="133">
        <v>133</v>
      </c>
      <c r="B174" s="154" t="s">
        <v>1039</v>
      </c>
      <c r="C174" s="133" t="s">
        <v>16</v>
      </c>
      <c r="D174" s="133" t="s">
        <v>13</v>
      </c>
      <c r="E174" s="138" t="s">
        <v>81</v>
      </c>
      <c r="F174" s="139">
        <v>3680</v>
      </c>
    </row>
    <row r="175" spans="1:6" ht="49.5">
      <c r="A175" s="133">
        <v>134</v>
      </c>
      <c r="B175" s="154" t="s">
        <v>1040</v>
      </c>
      <c r="C175" s="133" t="s">
        <v>16</v>
      </c>
      <c r="D175" s="133" t="s">
        <v>13</v>
      </c>
      <c r="E175" s="138" t="s">
        <v>81</v>
      </c>
      <c r="F175" s="139">
        <v>3680</v>
      </c>
    </row>
    <row r="176" spans="1:6" ht="49.5">
      <c r="A176" s="133">
        <v>135</v>
      </c>
      <c r="B176" s="149" t="s">
        <v>1041</v>
      </c>
      <c r="C176" s="133" t="s">
        <v>16</v>
      </c>
      <c r="D176" s="133" t="s">
        <v>13</v>
      </c>
      <c r="E176" s="138" t="s">
        <v>81</v>
      </c>
      <c r="F176" s="139">
        <v>3680</v>
      </c>
    </row>
    <row r="177" spans="1:6" ht="33">
      <c r="A177" s="133">
        <v>136</v>
      </c>
      <c r="B177" s="152" t="s">
        <v>1042</v>
      </c>
      <c r="C177" s="133" t="s">
        <v>16</v>
      </c>
      <c r="D177" s="133" t="s">
        <v>13</v>
      </c>
      <c r="E177" s="138" t="s">
        <v>81</v>
      </c>
      <c r="F177" s="139">
        <v>3680</v>
      </c>
    </row>
    <row r="178" spans="1:6" ht="16.5" customHeight="1">
      <c r="A178" s="401" t="s">
        <v>282</v>
      </c>
      <c r="B178" s="402"/>
      <c r="C178" s="402"/>
      <c r="D178" s="402"/>
      <c r="E178" s="402"/>
      <c r="F178" s="403"/>
    </row>
    <row r="179" spans="1:6" ht="33">
      <c r="A179" s="133">
        <v>137</v>
      </c>
      <c r="B179" s="153" t="s">
        <v>1043</v>
      </c>
      <c r="C179" s="133" t="s">
        <v>16</v>
      </c>
      <c r="D179" s="133" t="s">
        <v>13</v>
      </c>
      <c r="E179" s="138" t="s">
        <v>81</v>
      </c>
      <c r="F179" s="139">
        <v>3680</v>
      </c>
    </row>
    <row r="180" spans="1:6" ht="33">
      <c r="A180" s="142">
        <v>138</v>
      </c>
      <c r="B180" s="153" t="s">
        <v>1044</v>
      </c>
      <c r="C180" s="133" t="s">
        <v>16</v>
      </c>
      <c r="D180" s="133" t="s">
        <v>13</v>
      </c>
      <c r="E180" s="138" t="s">
        <v>81</v>
      </c>
      <c r="F180" s="139">
        <v>3680</v>
      </c>
    </row>
    <row r="181" spans="1:6" ht="33">
      <c r="A181" s="142">
        <v>139</v>
      </c>
      <c r="B181" s="153" t="s">
        <v>1045</v>
      </c>
      <c r="C181" s="133" t="s">
        <v>16</v>
      </c>
      <c r="D181" s="133" t="s">
        <v>13</v>
      </c>
      <c r="E181" s="138" t="s">
        <v>81</v>
      </c>
      <c r="F181" s="139">
        <v>3680</v>
      </c>
    </row>
    <row r="182" spans="1:6" ht="49.5">
      <c r="A182" s="133">
        <v>140</v>
      </c>
      <c r="B182" s="153" t="s">
        <v>1046</v>
      </c>
      <c r="C182" s="133" t="s">
        <v>16</v>
      </c>
      <c r="D182" s="133" t="s">
        <v>13</v>
      </c>
      <c r="E182" s="138" t="s">
        <v>81</v>
      </c>
      <c r="F182" s="139">
        <v>3680</v>
      </c>
    </row>
    <row r="183" spans="1:6" ht="33">
      <c r="A183" s="142">
        <v>141</v>
      </c>
      <c r="B183" s="153" t="s">
        <v>1047</v>
      </c>
      <c r="C183" s="133" t="s">
        <v>16</v>
      </c>
      <c r="D183" s="133" t="s">
        <v>13</v>
      </c>
      <c r="E183" s="138" t="s">
        <v>81</v>
      </c>
      <c r="F183" s="139">
        <v>3680</v>
      </c>
    </row>
    <row r="184" spans="1:6" ht="33">
      <c r="A184" s="133">
        <v>142</v>
      </c>
      <c r="B184" s="149" t="s">
        <v>1048</v>
      </c>
      <c r="C184" s="133" t="s">
        <v>16</v>
      </c>
      <c r="D184" s="133" t="s">
        <v>13</v>
      </c>
      <c r="E184" s="138" t="s">
        <v>81</v>
      </c>
      <c r="F184" s="139">
        <v>3680</v>
      </c>
    </row>
    <row r="185" spans="1:6" ht="33">
      <c r="A185" s="142">
        <v>143</v>
      </c>
      <c r="B185" s="152" t="s">
        <v>1049</v>
      </c>
      <c r="C185" s="133" t="s">
        <v>16</v>
      </c>
      <c r="D185" s="133" t="s">
        <v>13</v>
      </c>
      <c r="E185" s="138" t="s">
        <v>81</v>
      </c>
      <c r="F185" s="139">
        <v>3680</v>
      </c>
    </row>
    <row r="186" spans="1:6" ht="33">
      <c r="A186" s="142">
        <v>144</v>
      </c>
      <c r="B186" s="149" t="s">
        <v>1050</v>
      </c>
      <c r="C186" s="133" t="s">
        <v>16</v>
      </c>
      <c r="D186" s="133" t="s">
        <v>13</v>
      </c>
      <c r="E186" s="138" t="s">
        <v>81</v>
      </c>
      <c r="F186" s="139">
        <v>3680</v>
      </c>
    </row>
    <row r="187" spans="1:6" ht="33">
      <c r="A187" s="133">
        <v>145</v>
      </c>
      <c r="B187" s="149" t="s">
        <v>281</v>
      </c>
      <c r="C187" s="133" t="s">
        <v>16</v>
      </c>
      <c r="D187" s="133" t="s">
        <v>13</v>
      </c>
      <c r="E187" s="138" t="s">
        <v>81</v>
      </c>
      <c r="F187" s="139">
        <v>3680</v>
      </c>
    </row>
    <row r="188" spans="1:6" ht="33">
      <c r="A188" s="142">
        <v>146</v>
      </c>
      <c r="B188" s="154" t="s">
        <v>1051</v>
      </c>
      <c r="C188" s="133" t="s">
        <v>16</v>
      </c>
      <c r="D188" s="133" t="s">
        <v>13</v>
      </c>
      <c r="E188" s="138" t="s">
        <v>81</v>
      </c>
      <c r="F188" s="139">
        <v>3680</v>
      </c>
    </row>
    <row r="189" spans="1:6" ht="33">
      <c r="A189" s="142">
        <v>147</v>
      </c>
      <c r="B189" s="149" t="s">
        <v>1052</v>
      </c>
      <c r="C189" s="133" t="s">
        <v>16</v>
      </c>
      <c r="D189" s="133" t="s">
        <v>13</v>
      </c>
      <c r="E189" s="138" t="s">
        <v>81</v>
      </c>
      <c r="F189" s="139">
        <v>3680</v>
      </c>
    </row>
    <row r="190" spans="1:6" ht="33">
      <c r="A190" s="133">
        <v>148</v>
      </c>
      <c r="B190" s="149" t="s">
        <v>1053</v>
      </c>
      <c r="C190" s="133" t="s">
        <v>16</v>
      </c>
      <c r="D190" s="133" t="s">
        <v>13</v>
      </c>
      <c r="E190" s="138" t="s">
        <v>81</v>
      </c>
      <c r="F190" s="139">
        <v>3680</v>
      </c>
    </row>
    <row r="191" spans="1:6" ht="33">
      <c r="A191" s="142">
        <v>149</v>
      </c>
      <c r="B191" s="149" t="s">
        <v>1054</v>
      </c>
      <c r="C191" s="133" t="s">
        <v>16</v>
      </c>
      <c r="D191" s="133" t="s">
        <v>13</v>
      </c>
      <c r="E191" s="138" t="s">
        <v>81</v>
      </c>
      <c r="F191" s="139">
        <v>3680</v>
      </c>
    </row>
    <row r="192" spans="1:6" ht="33">
      <c r="A192" s="133">
        <v>150</v>
      </c>
      <c r="B192" s="154" t="s">
        <v>1055</v>
      </c>
      <c r="C192" s="133" t="s">
        <v>16</v>
      </c>
      <c r="D192" s="133" t="s">
        <v>13</v>
      </c>
      <c r="E192" s="138" t="s">
        <v>81</v>
      </c>
      <c r="F192" s="139">
        <v>3680</v>
      </c>
    </row>
    <row r="193" spans="1:6" ht="33">
      <c r="A193" s="142">
        <v>151</v>
      </c>
      <c r="B193" s="149" t="s">
        <v>280</v>
      </c>
      <c r="C193" s="133" t="s">
        <v>16</v>
      </c>
      <c r="D193" s="133" t="s">
        <v>13</v>
      </c>
      <c r="E193" s="138" t="s">
        <v>81</v>
      </c>
      <c r="F193" s="139">
        <v>3680</v>
      </c>
    </row>
    <row r="194" spans="1:6" ht="16.5" customHeight="1">
      <c r="A194" s="404" t="s">
        <v>874</v>
      </c>
      <c r="B194" s="405"/>
      <c r="C194" s="405"/>
      <c r="D194" s="405"/>
      <c r="E194" s="405"/>
      <c r="F194" s="406"/>
    </row>
    <row r="195" spans="1:6" ht="49.5">
      <c r="A195" s="133">
        <v>152</v>
      </c>
      <c r="B195" s="152" t="s">
        <v>1056</v>
      </c>
      <c r="C195" s="133" t="s">
        <v>16</v>
      </c>
      <c r="D195" s="133" t="s">
        <v>9</v>
      </c>
      <c r="E195" s="133">
        <v>7</v>
      </c>
      <c r="F195" s="143">
        <v>18000</v>
      </c>
    </row>
    <row r="196" spans="1:6" ht="66">
      <c r="A196" s="133">
        <v>153</v>
      </c>
      <c r="B196" s="152" t="s">
        <v>1057</v>
      </c>
      <c r="C196" s="133" t="s">
        <v>16</v>
      </c>
      <c r="D196" s="133" t="s">
        <v>9</v>
      </c>
      <c r="E196" s="133">
        <v>7</v>
      </c>
      <c r="F196" s="143">
        <v>18000</v>
      </c>
    </row>
    <row r="197" spans="1:6" ht="49.5">
      <c r="A197" s="133">
        <v>154</v>
      </c>
      <c r="B197" s="152" t="s">
        <v>1058</v>
      </c>
      <c r="C197" s="133" t="s">
        <v>16</v>
      </c>
      <c r="D197" s="133" t="s">
        <v>9</v>
      </c>
      <c r="E197" s="133">
        <v>7</v>
      </c>
      <c r="F197" s="143">
        <v>18000</v>
      </c>
    </row>
    <row r="198" spans="1:6" ht="16.5">
      <c r="A198" s="410" t="s">
        <v>1061</v>
      </c>
      <c r="B198" s="410"/>
      <c r="C198" s="411"/>
      <c r="D198" s="411"/>
      <c r="E198" s="411"/>
      <c r="F198" s="411"/>
    </row>
    <row r="199" spans="1:6" ht="16.5">
      <c r="A199" s="131">
        <v>155</v>
      </c>
      <c r="B199" s="149" t="s">
        <v>1062</v>
      </c>
      <c r="C199" s="144" t="s">
        <v>16</v>
      </c>
      <c r="D199" s="131" t="s">
        <v>9</v>
      </c>
      <c r="E199" s="145" t="s">
        <v>315</v>
      </c>
      <c r="F199" s="146">
        <v>127000</v>
      </c>
    </row>
  </sheetData>
  <mergeCells count="30">
    <mergeCell ref="A198:F198"/>
    <mergeCell ref="A24:B24"/>
    <mergeCell ref="A1:F1"/>
    <mergeCell ref="A23:F23"/>
    <mergeCell ref="A2:A3"/>
    <mergeCell ref="B2:B3"/>
    <mergeCell ref="C2:C3"/>
    <mergeCell ref="D2:D3"/>
    <mergeCell ref="E2:E3"/>
    <mergeCell ref="F2:F3"/>
    <mergeCell ref="A8:F8"/>
    <mergeCell ref="A159:F159"/>
    <mergeCell ref="A148:F148"/>
    <mergeCell ref="A152:F152"/>
    <mergeCell ref="A154:F154"/>
    <mergeCell ref="A93:F93"/>
    <mergeCell ref="A102:F102"/>
    <mergeCell ref="A106:F106"/>
    <mergeCell ref="A114:F114"/>
    <mergeCell ref="A125:F125"/>
    <mergeCell ref="A128:F128"/>
    <mergeCell ref="A165:F165"/>
    <mergeCell ref="A169:F169"/>
    <mergeCell ref="A178:F178"/>
    <mergeCell ref="A194:F194"/>
    <mergeCell ref="A134:F134"/>
    <mergeCell ref="A141:F141"/>
    <mergeCell ref="A144:F144"/>
    <mergeCell ref="A146:F146"/>
    <mergeCell ref="A160:F160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2"/>
  <sheetViews>
    <sheetView zoomScale="70" zoomScaleNormal="70" zoomScaleSheetLayoutView="100" workbookViewId="0">
      <selection sqref="A1:G1"/>
    </sheetView>
  </sheetViews>
  <sheetFormatPr defaultRowHeight="15"/>
  <cols>
    <col min="1" max="1" width="5.85546875" style="21" customWidth="1"/>
    <col min="2" max="2" width="51.85546875" style="22" customWidth="1"/>
    <col min="3" max="3" width="11.42578125" style="21" customWidth="1"/>
    <col min="4" max="5" width="9.140625" style="21"/>
    <col min="6" max="6" width="12.5703125" style="35" customWidth="1"/>
    <col min="7" max="7" width="18" style="35" customWidth="1"/>
    <col min="8" max="16384" width="9.140625" style="9"/>
  </cols>
  <sheetData>
    <row r="1" spans="1:7" ht="28.5" customHeight="1">
      <c r="A1" s="451" t="s">
        <v>409</v>
      </c>
      <c r="B1" s="451"/>
      <c r="C1" s="451"/>
      <c r="D1" s="451"/>
      <c r="E1" s="451"/>
      <c r="F1" s="451"/>
      <c r="G1" s="451"/>
    </row>
    <row r="2" spans="1:7" ht="27.75" customHeight="1">
      <c r="A2" s="454" t="s">
        <v>408</v>
      </c>
      <c r="B2" s="454"/>
      <c r="C2" s="454"/>
      <c r="D2" s="454"/>
      <c r="E2" s="454"/>
      <c r="F2" s="454"/>
      <c r="G2" s="454"/>
    </row>
    <row r="3" spans="1:7">
      <c r="A3" s="452" t="s">
        <v>0</v>
      </c>
      <c r="B3" s="452" t="s">
        <v>1</v>
      </c>
      <c r="C3" s="452" t="s">
        <v>2</v>
      </c>
      <c r="D3" s="452" t="s">
        <v>3</v>
      </c>
      <c r="E3" s="452" t="s">
        <v>4</v>
      </c>
      <c r="F3" s="440" t="s">
        <v>5</v>
      </c>
      <c r="G3" s="453" t="s">
        <v>374</v>
      </c>
    </row>
    <row r="4" spans="1:7">
      <c r="A4" s="452"/>
      <c r="B4" s="452"/>
      <c r="C4" s="452"/>
      <c r="D4" s="452"/>
      <c r="E4" s="452"/>
      <c r="F4" s="441"/>
      <c r="G4" s="443"/>
    </row>
    <row r="5" spans="1:7" ht="16.5">
      <c r="A5" s="156">
        <v>1</v>
      </c>
      <c r="B5" s="157" t="s">
        <v>42</v>
      </c>
      <c r="C5" s="158" t="s">
        <v>16</v>
      </c>
      <c r="D5" s="158" t="s">
        <v>9</v>
      </c>
      <c r="E5" s="158">
        <v>2</v>
      </c>
      <c r="F5" s="159">
        <f>[1]Сравнение!$G$36</f>
        <v>900</v>
      </c>
      <c r="G5" s="20">
        <f>F5*0.9+10</f>
        <v>820</v>
      </c>
    </row>
    <row r="6" spans="1:7" ht="16.5">
      <c r="A6" s="156">
        <v>2</v>
      </c>
      <c r="B6" s="157" t="s">
        <v>43</v>
      </c>
      <c r="C6" s="158" t="s">
        <v>16</v>
      </c>
      <c r="D6" s="158" t="s">
        <v>9</v>
      </c>
      <c r="E6" s="158">
        <v>2</v>
      </c>
      <c r="F6" s="159">
        <f>[1]Сравнение!$G$37</f>
        <v>900</v>
      </c>
      <c r="G6" s="20">
        <f>F6*0.9+10</f>
        <v>820</v>
      </c>
    </row>
    <row r="7" spans="1:7" ht="16.5">
      <c r="A7" s="156">
        <v>3</v>
      </c>
      <c r="B7" s="157" t="s">
        <v>44</v>
      </c>
      <c r="C7" s="158" t="s">
        <v>16</v>
      </c>
      <c r="D7" s="158" t="s">
        <v>9</v>
      </c>
      <c r="E7" s="158">
        <v>2</v>
      </c>
      <c r="F7" s="159">
        <f>[1]Сравнение!$G$38</f>
        <v>900</v>
      </c>
      <c r="G7" s="20">
        <f>F7*0.9+10</f>
        <v>820</v>
      </c>
    </row>
    <row r="8" spans="1:7" ht="16.5">
      <c r="A8" s="156">
        <v>4</v>
      </c>
      <c r="B8" s="157" t="s">
        <v>407</v>
      </c>
      <c r="C8" s="158" t="s">
        <v>16</v>
      </c>
      <c r="D8" s="158" t="s">
        <v>9</v>
      </c>
      <c r="E8" s="158">
        <v>2</v>
      </c>
      <c r="F8" s="159">
        <f>[1]Сравнение!$G$39</f>
        <v>1600</v>
      </c>
      <c r="G8" s="20">
        <f t="shared" ref="G8:G13" si="0">F8*0.9</f>
        <v>1440</v>
      </c>
    </row>
    <row r="9" spans="1:7" ht="16.5">
      <c r="A9" s="156">
        <v>5</v>
      </c>
      <c r="B9" s="157" t="s">
        <v>46</v>
      </c>
      <c r="C9" s="158" t="s">
        <v>16</v>
      </c>
      <c r="D9" s="158" t="s">
        <v>9</v>
      </c>
      <c r="E9" s="158">
        <v>2</v>
      </c>
      <c r="F9" s="159">
        <f>[1]Сравнение!$G$40</f>
        <v>1000</v>
      </c>
      <c r="G9" s="20">
        <f t="shared" si="0"/>
        <v>900</v>
      </c>
    </row>
    <row r="10" spans="1:7" ht="16.5">
      <c r="A10" s="156">
        <v>6</v>
      </c>
      <c r="B10" s="157" t="s">
        <v>49</v>
      </c>
      <c r="C10" s="158" t="s">
        <v>16</v>
      </c>
      <c r="D10" s="158" t="s">
        <v>9</v>
      </c>
      <c r="E10" s="158">
        <v>2</v>
      </c>
      <c r="F10" s="159">
        <f>[1]Сравнение!$G$43</f>
        <v>2100</v>
      </c>
      <c r="G10" s="20">
        <f>F10*0.9+10</f>
        <v>1900</v>
      </c>
    </row>
    <row r="11" spans="1:7" ht="16.5">
      <c r="A11" s="156">
        <v>7</v>
      </c>
      <c r="B11" s="160" t="s">
        <v>396</v>
      </c>
      <c r="C11" s="158" t="s">
        <v>16</v>
      </c>
      <c r="D11" s="158" t="s">
        <v>9</v>
      </c>
      <c r="E11" s="158">
        <v>2</v>
      </c>
      <c r="F11" s="159">
        <f>[1]Сравнение!$G$66</f>
        <v>2500</v>
      </c>
      <c r="G11" s="20">
        <f>F11*0.9+10</f>
        <v>2260</v>
      </c>
    </row>
    <row r="12" spans="1:7" ht="16.5">
      <c r="A12" s="156">
        <v>8</v>
      </c>
      <c r="B12" s="160" t="s">
        <v>64</v>
      </c>
      <c r="C12" s="158" t="s">
        <v>16</v>
      </c>
      <c r="D12" s="158" t="s">
        <v>9</v>
      </c>
      <c r="E12" s="158">
        <v>2</v>
      </c>
      <c r="F12" s="159">
        <f>[1]Сравнение!$G$67</f>
        <v>2500</v>
      </c>
      <c r="G12" s="20">
        <f>F12*0.9+10</f>
        <v>2260</v>
      </c>
    </row>
    <row r="13" spans="1:7" ht="33">
      <c r="A13" s="156">
        <v>9</v>
      </c>
      <c r="B13" s="73" t="s">
        <v>62</v>
      </c>
      <c r="C13" s="158" t="s">
        <v>16</v>
      </c>
      <c r="D13" s="158" t="s">
        <v>9</v>
      </c>
      <c r="E13" s="161">
        <v>2</v>
      </c>
      <c r="F13" s="159">
        <f>[1]Сравнение!$G$65</f>
        <v>5000</v>
      </c>
      <c r="G13" s="20">
        <f t="shared" si="0"/>
        <v>4500</v>
      </c>
    </row>
    <row r="14" spans="1:7" ht="16.5">
      <c r="A14" s="445" t="s">
        <v>373</v>
      </c>
      <c r="B14" s="446"/>
      <c r="C14" s="446"/>
      <c r="D14" s="446"/>
      <c r="E14" s="447"/>
      <c r="F14" s="159">
        <f t="shared" ref="F14:G14" si="1">SUM(F5:F13)</f>
        <v>17400</v>
      </c>
      <c r="G14" s="159">
        <f t="shared" si="1"/>
        <v>15720</v>
      </c>
    </row>
    <row r="15" spans="1:7" ht="16.5">
      <c r="A15" s="448" t="s">
        <v>236</v>
      </c>
      <c r="B15" s="449"/>
      <c r="C15" s="449"/>
      <c r="D15" s="449"/>
      <c r="E15" s="450"/>
      <c r="F15" s="159">
        <f>[1]Сравнение!$G$341</f>
        <v>400</v>
      </c>
      <c r="G15" s="20">
        <f>F15</f>
        <v>400</v>
      </c>
    </row>
    <row r="16" spans="1:7" ht="16.5">
      <c r="A16" s="472" t="s">
        <v>372</v>
      </c>
      <c r="B16" s="473"/>
      <c r="C16" s="473"/>
      <c r="D16" s="473"/>
      <c r="E16" s="474"/>
      <c r="F16" s="162">
        <f t="shared" ref="F16:G16" si="2">SUM(F14:F15)</f>
        <v>17800</v>
      </c>
      <c r="G16" s="162">
        <f t="shared" si="2"/>
        <v>16120</v>
      </c>
    </row>
    <row r="17" spans="1:7">
      <c r="F17" s="23"/>
      <c r="G17" s="19"/>
    </row>
    <row r="18" spans="1:7">
      <c r="A18" s="420" t="s">
        <v>406</v>
      </c>
      <c r="B18" s="420"/>
      <c r="C18" s="420"/>
      <c r="D18" s="420"/>
      <c r="E18" s="420"/>
      <c r="F18" s="420"/>
      <c r="G18" s="420"/>
    </row>
    <row r="19" spans="1:7" ht="16.5" customHeight="1">
      <c r="A19" s="437"/>
      <c r="B19" s="437"/>
      <c r="C19" s="437"/>
      <c r="D19" s="437"/>
      <c r="E19" s="437"/>
      <c r="F19" s="437"/>
      <c r="G19" s="437"/>
    </row>
    <row r="20" spans="1:7">
      <c r="A20" s="444" t="s">
        <v>0</v>
      </c>
      <c r="B20" s="444" t="s">
        <v>1</v>
      </c>
      <c r="C20" s="444" t="s">
        <v>2</v>
      </c>
      <c r="D20" s="444" t="s">
        <v>3</v>
      </c>
      <c r="E20" s="444" t="s">
        <v>4</v>
      </c>
      <c r="F20" s="440" t="s">
        <v>5</v>
      </c>
      <c r="G20" s="442" t="s">
        <v>374</v>
      </c>
    </row>
    <row r="21" spans="1:7">
      <c r="A21" s="444"/>
      <c r="B21" s="444"/>
      <c r="C21" s="444"/>
      <c r="D21" s="444"/>
      <c r="E21" s="444"/>
      <c r="F21" s="441"/>
      <c r="G21" s="443"/>
    </row>
    <row r="22" spans="1:7" ht="16.5">
      <c r="A22" s="444" t="s">
        <v>385</v>
      </c>
      <c r="B22" s="476"/>
      <c r="C22" s="476"/>
      <c r="D22" s="476"/>
      <c r="E22" s="476"/>
      <c r="F22" s="159"/>
      <c r="G22" s="20"/>
    </row>
    <row r="23" spans="1:7" ht="16.5">
      <c r="A23" s="164">
        <v>1</v>
      </c>
      <c r="B23" s="165" t="s">
        <v>36</v>
      </c>
      <c r="C23" s="164" t="s">
        <v>16</v>
      </c>
      <c r="D23" s="164" t="s">
        <v>9</v>
      </c>
      <c r="E23" s="164">
        <v>2</v>
      </c>
      <c r="F23" s="159">
        <f>[1]Сравнение!$G$30</f>
        <v>800</v>
      </c>
      <c r="G23" s="20">
        <f>F23*0.9</f>
        <v>720</v>
      </c>
    </row>
    <row r="24" spans="1:7" ht="16.5">
      <c r="A24" s="164">
        <v>2</v>
      </c>
      <c r="B24" s="165" t="s">
        <v>37</v>
      </c>
      <c r="C24" s="164" t="s">
        <v>16</v>
      </c>
      <c r="D24" s="164" t="s">
        <v>9</v>
      </c>
      <c r="E24" s="164">
        <v>2</v>
      </c>
      <c r="F24" s="159">
        <f>[1]Сравнение!$G$31</f>
        <v>800</v>
      </c>
      <c r="G24" s="20">
        <f>F24*0.9</f>
        <v>720</v>
      </c>
    </row>
    <row r="25" spans="1:7" ht="16.5">
      <c r="A25" s="164">
        <v>3</v>
      </c>
      <c r="B25" s="165" t="s">
        <v>38</v>
      </c>
      <c r="C25" s="164" t="s">
        <v>16</v>
      </c>
      <c r="D25" s="164" t="s">
        <v>9</v>
      </c>
      <c r="E25" s="164">
        <v>2</v>
      </c>
      <c r="F25" s="159">
        <f>[1]Сравнение!$G$32</f>
        <v>960</v>
      </c>
      <c r="G25" s="20">
        <f>F25*0.9+16</f>
        <v>880</v>
      </c>
    </row>
    <row r="26" spans="1:7" ht="16.5">
      <c r="A26" s="164">
        <v>4</v>
      </c>
      <c r="B26" s="165" t="s">
        <v>39</v>
      </c>
      <c r="C26" s="164" t="s">
        <v>16</v>
      </c>
      <c r="D26" s="164" t="s">
        <v>9</v>
      </c>
      <c r="E26" s="164">
        <v>2</v>
      </c>
      <c r="F26" s="159">
        <f>[1]Сравнение!$G$33</f>
        <v>1200</v>
      </c>
      <c r="G26" s="20">
        <f>F26*0.9</f>
        <v>1080</v>
      </c>
    </row>
    <row r="27" spans="1:7" ht="16.5">
      <c r="A27" s="164">
        <v>5</v>
      </c>
      <c r="B27" s="73" t="s">
        <v>34</v>
      </c>
      <c r="C27" s="166" t="s">
        <v>16</v>
      </c>
      <c r="D27" s="166" t="s">
        <v>9</v>
      </c>
      <c r="E27" s="164">
        <v>2</v>
      </c>
      <c r="F27" s="159">
        <f>[1]Сравнение!$G$28</f>
        <v>800</v>
      </c>
      <c r="G27" s="20">
        <f>F27*0.9</f>
        <v>720</v>
      </c>
    </row>
    <row r="28" spans="1:7" ht="16.5">
      <c r="A28" s="164">
        <v>6</v>
      </c>
      <c r="B28" s="165" t="s">
        <v>405</v>
      </c>
      <c r="C28" s="166"/>
      <c r="D28" s="166"/>
      <c r="E28" s="166"/>
      <c r="F28" s="159" t="s">
        <v>1142</v>
      </c>
      <c r="G28" s="20" t="s">
        <v>1142</v>
      </c>
    </row>
    <row r="29" spans="1:7" ht="16.5">
      <c r="A29" s="167"/>
      <c r="B29" s="168"/>
      <c r="C29" s="169"/>
      <c r="D29" s="170" t="s">
        <v>373</v>
      </c>
      <c r="E29" s="171"/>
      <c r="F29" s="159">
        <f t="shared" ref="F29:G29" si="3">SUM(F23:F28)</f>
        <v>4560</v>
      </c>
      <c r="G29" s="159">
        <f t="shared" si="3"/>
        <v>4120</v>
      </c>
    </row>
    <row r="30" spans="1:7" ht="16.5">
      <c r="A30" s="172"/>
      <c r="B30" s="173"/>
      <c r="C30" s="174"/>
      <c r="D30" s="175" t="s">
        <v>236</v>
      </c>
      <c r="E30" s="176"/>
      <c r="F30" s="159">
        <f>[1]Сравнение!$G$341</f>
        <v>400</v>
      </c>
      <c r="G30" s="20">
        <f>F30</f>
        <v>400</v>
      </c>
    </row>
    <row r="31" spans="1:7" ht="16.5">
      <c r="A31" s="172"/>
      <c r="B31" s="173"/>
      <c r="C31" s="174"/>
      <c r="D31" s="177" t="s">
        <v>372</v>
      </c>
      <c r="E31" s="178"/>
      <c r="F31" s="162">
        <f t="shared" ref="F31:G31" si="4">SUM(F29:F30)</f>
        <v>4960</v>
      </c>
      <c r="G31" s="162">
        <f t="shared" si="4"/>
        <v>4520</v>
      </c>
    </row>
    <row r="32" spans="1:7" ht="16.5">
      <c r="A32" s="477" t="s">
        <v>384</v>
      </c>
      <c r="B32" s="478"/>
      <c r="C32" s="478"/>
      <c r="D32" s="478"/>
      <c r="E32" s="478"/>
      <c r="F32" s="179"/>
      <c r="G32" s="19"/>
    </row>
    <row r="33" spans="1:7" ht="16.5">
      <c r="A33" s="180">
        <v>1</v>
      </c>
      <c r="B33" s="165" t="s">
        <v>36</v>
      </c>
      <c r="C33" s="164" t="s">
        <v>16</v>
      </c>
      <c r="D33" s="164" t="s">
        <v>9</v>
      </c>
      <c r="E33" s="164">
        <v>2</v>
      </c>
      <c r="F33" s="159">
        <f>F23</f>
        <v>800</v>
      </c>
      <c r="G33" s="20">
        <f>F33*0.9</f>
        <v>720</v>
      </c>
    </row>
    <row r="34" spans="1:7" ht="16.5">
      <c r="A34" s="180">
        <v>2</v>
      </c>
      <c r="B34" s="165" t="s">
        <v>37</v>
      </c>
      <c r="C34" s="164" t="s">
        <v>16</v>
      </c>
      <c r="D34" s="164" t="s">
        <v>9</v>
      </c>
      <c r="E34" s="164">
        <v>2</v>
      </c>
      <c r="F34" s="159">
        <f>F24</f>
        <v>800</v>
      </c>
      <c r="G34" s="20">
        <f t="shared" ref="G34:G39" si="5">F34*0.9</f>
        <v>720</v>
      </c>
    </row>
    <row r="35" spans="1:7" ht="16.5">
      <c r="A35" s="180">
        <v>3</v>
      </c>
      <c r="B35" s="165" t="s">
        <v>38</v>
      </c>
      <c r="C35" s="164" t="s">
        <v>16</v>
      </c>
      <c r="D35" s="164" t="s">
        <v>9</v>
      </c>
      <c r="E35" s="164">
        <v>2</v>
      </c>
      <c r="F35" s="159">
        <f>F25</f>
        <v>960</v>
      </c>
      <c r="G35" s="20">
        <f>F35*0.9+16</f>
        <v>880</v>
      </c>
    </row>
    <row r="36" spans="1:7" ht="16.5">
      <c r="A36" s="180">
        <v>4</v>
      </c>
      <c r="B36" s="165" t="s">
        <v>39</v>
      </c>
      <c r="C36" s="164" t="s">
        <v>16</v>
      </c>
      <c r="D36" s="164" t="s">
        <v>9</v>
      </c>
      <c r="E36" s="164">
        <v>2</v>
      </c>
      <c r="F36" s="159">
        <f>F26</f>
        <v>1200</v>
      </c>
      <c r="G36" s="20">
        <f t="shared" si="5"/>
        <v>1080</v>
      </c>
    </row>
    <row r="37" spans="1:7" ht="16.5">
      <c r="A37" s="180">
        <v>5</v>
      </c>
      <c r="B37" s="165" t="s">
        <v>40</v>
      </c>
      <c r="C37" s="164" t="s">
        <v>16</v>
      </c>
      <c r="D37" s="164" t="s">
        <v>9</v>
      </c>
      <c r="E37" s="164">
        <v>2</v>
      </c>
      <c r="F37" s="159">
        <f>[1]Сравнение!$G$34</f>
        <v>1800</v>
      </c>
      <c r="G37" s="20">
        <f t="shared" si="5"/>
        <v>1620</v>
      </c>
    </row>
    <row r="38" spans="1:7" ht="16.5">
      <c r="A38" s="180">
        <v>6</v>
      </c>
      <c r="B38" s="165" t="s">
        <v>41</v>
      </c>
      <c r="C38" s="164" t="s">
        <v>16</v>
      </c>
      <c r="D38" s="164" t="s">
        <v>9</v>
      </c>
      <c r="E38" s="164">
        <v>2</v>
      </c>
      <c r="F38" s="159">
        <f>[1]Сравнение!$G$35</f>
        <v>1800</v>
      </c>
      <c r="G38" s="20">
        <f t="shared" si="5"/>
        <v>1620</v>
      </c>
    </row>
    <row r="39" spans="1:7" ht="16.5">
      <c r="A39" s="180">
        <v>7</v>
      </c>
      <c r="B39" s="73" t="s">
        <v>34</v>
      </c>
      <c r="C39" s="166" t="s">
        <v>16</v>
      </c>
      <c r="D39" s="166" t="s">
        <v>9</v>
      </c>
      <c r="E39" s="164">
        <v>2</v>
      </c>
      <c r="F39" s="159">
        <f>F27</f>
        <v>800</v>
      </c>
      <c r="G39" s="20">
        <f t="shared" si="5"/>
        <v>720</v>
      </c>
    </row>
    <row r="40" spans="1:7" ht="33">
      <c r="A40" s="180">
        <v>8</v>
      </c>
      <c r="B40" s="165" t="s">
        <v>53</v>
      </c>
      <c r="C40" s="166" t="s">
        <v>16</v>
      </c>
      <c r="D40" s="166" t="s">
        <v>9</v>
      </c>
      <c r="E40" s="164">
        <v>2</v>
      </c>
      <c r="F40" s="159">
        <f>[1]Сравнение!$G$47</f>
        <v>1500</v>
      </c>
      <c r="G40" s="20">
        <f>F40*0.9+10</f>
        <v>1360</v>
      </c>
    </row>
    <row r="41" spans="1:7" ht="16.5">
      <c r="A41" s="180">
        <v>9</v>
      </c>
      <c r="B41" s="165" t="s">
        <v>405</v>
      </c>
      <c r="C41" s="166"/>
      <c r="D41" s="166"/>
      <c r="E41" s="166"/>
      <c r="F41" s="159" t="s">
        <v>1142</v>
      </c>
      <c r="G41" s="20" t="s">
        <v>1142</v>
      </c>
    </row>
    <row r="42" spans="1:7" ht="16.5">
      <c r="A42" s="172"/>
      <c r="B42" s="173"/>
      <c r="C42" s="174"/>
      <c r="D42" s="175" t="s">
        <v>373</v>
      </c>
      <c r="E42" s="176"/>
      <c r="F42" s="159">
        <f t="shared" ref="F42:G42" si="6">SUM(F33:F41)</f>
        <v>9660</v>
      </c>
      <c r="G42" s="159">
        <f t="shared" si="6"/>
        <v>8720</v>
      </c>
    </row>
    <row r="43" spans="1:7" ht="16.5">
      <c r="A43" s="172"/>
      <c r="B43" s="173"/>
      <c r="C43" s="174"/>
      <c r="D43" s="175" t="s">
        <v>236</v>
      </c>
      <c r="E43" s="176"/>
      <c r="F43" s="159">
        <f>F30</f>
        <v>400</v>
      </c>
      <c r="G43" s="20">
        <f>F43</f>
        <v>400</v>
      </c>
    </row>
    <row r="44" spans="1:7" ht="16.5">
      <c r="A44" s="172"/>
      <c r="B44" s="173"/>
      <c r="C44" s="174"/>
      <c r="D44" s="177" t="s">
        <v>372</v>
      </c>
      <c r="E44" s="178"/>
      <c r="F44" s="162">
        <f t="shared" ref="F44:G44" si="7">SUM(F43,F42)</f>
        <v>10060</v>
      </c>
      <c r="G44" s="162">
        <f t="shared" si="7"/>
        <v>9120</v>
      </c>
    </row>
    <row r="45" spans="1:7" ht="16.5">
      <c r="A45" s="477" t="s">
        <v>402</v>
      </c>
      <c r="B45" s="478"/>
      <c r="C45" s="478"/>
      <c r="D45" s="478"/>
      <c r="E45" s="478"/>
      <c r="F45" s="179"/>
      <c r="G45" s="19"/>
    </row>
    <row r="46" spans="1:7" ht="16.5">
      <c r="A46" s="180">
        <v>1</v>
      </c>
      <c r="B46" s="165" t="s">
        <v>36</v>
      </c>
      <c r="C46" s="164" t="s">
        <v>16</v>
      </c>
      <c r="D46" s="164" t="s">
        <v>9</v>
      </c>
      <c r="E46" s="164">
        <v>2</v>
      </c>
      <c r="F46" s="159">
        <f t="shared" ref="F46:F53" si="8">F33</f>
        <v>800</v>
      </c>
      <c r="G46" s="20">
        <f>F46*0.9</f>
        <v>720</v>
      </c>
    </row>
    <row r="47" spans="1:7" ht="16.5">
      <c r="A47" s="180">
        <v>2</v>
      </c>
      <c r="B47" s="165" t="s">
        <v>37</v>
      </c>
      <c r="C47" s="164" t="s">
        <v>16</v>
      </c>
      <c r="D47" s="164" t="s">
        <v>9</v>
      </c>
      <c r="E47" s="164">
        <v>2</v>
      </c>
      <c r="F47" s="159">
        <f t="shared" si="8"/>
        <v>800</v>
      </c>
      <c r="G47" s="20">
        <f t="shared" ref="G47:G54" si="9">F47*0.9</f>
        <v>720</v>
      </c>
    </row>
    <row r="48" spans="1:7" ht="16.5">
      <c r="A48" s="180">
        <v>3</v>
      </c>
      <c r="B48" s="165" t="s">
        <v>38</v>
      </c>
      <c r="C48" s="164" t="s">
        <v>16</v>
      </c>
      <c r="D48" s="164" t="s">
        <v>9</v>
      </c>
      <c r="E48" s="164">
        <v>2</v>
      </c>
      <c r="F48" s="159">
        <f t="shared" si="8"/>
        <v>960</v>
      </c>
      <c r="G48" s="20">
        <f>F48*0.9+16</f>
        <v>880</v>
      </c>
    </row>
    <row r="49" spans="1:7" ht="16.5">
      <c r="A49" s="180">
        <v>4</v>
      </c>
      <c r="B49" s="165" t="s">
        <v>39</v>
      </c>
      <c r="C49" s="164" t="s">
        <v>16</v>
      </c>
      <c r="D49" s="164" t="s">
        <v>9</v>
      </c>
      <c r="E49" s="164">
        <v>2</v>
      </c>
      <c r="F49" s="159">
        <f t="shared" si="8"/>
        <v>1200</v>
      </c>
      <c r="G49" s="20">
        <f t="shared" si="9"/>
        <v>1080</v>
      </c>
    </row>
    <row r="50" spans="1:7" ht="16.5">
      <c r="A50" s="180">
        <v>5</v>
      </c>
      <c r="B50" s="165" t="s">
        <v>40</v>
      </c>
      <c r="C50" s="164" t="s">
        <v>16</v>
      </c>
      <c r="D50" s="164" t="s">
        <v>9</v>
      </c>
      <c r="E50" s="164">
        <v>2</v>
      </c>
      <c r="F50" s="159">
        <f t="shared" si="8"/>
        <v>1800</v>
      </c>
      <c r="G50" s="20">
        <f t="shared" si="9"/>
        <v>1620</v>
      </c>
    </row>
    <row r="51" spans="1:7" ht="16.5">
      <c r="A51" s="180">
        <v>6</v>
      </c>
      <c r="B51" s="165" t="s">
        <v>41</v>
      </c>
      <c r="C51" s="164" t="s">
        <v>16</v>
      </c>
      <c r="D51" s="164" t="s">
        <v>9</v>
      </c>
      <c r="E51" s="164">
        <v>2</v>
      </c>
      <c r="F51" s="159">
        <f t="shared" si="8"/>
        <v>1800</v>
      </c>
      <c r="G51" s="20">
        <f t="shared" si="9"/>
        <v>1620</v>
      </c>
    </row>
    <row r="52" spans="1:7" ht="16.5">
      <c r="A52" s="180">
        <v>7</v>
      </c>
      <c r="B52" s="73" t="s">
        <v>34</v>
      </c>
      <c r="C52" s="166" t="s">
        <v>16</v>
      </c>
      <c r="D52" s="166" t="s">
        <v>9</v>
      </c>
      <c r="E52" s="164">
        <v>2</v>
      </c>
      <c r="F52" s="159">
        <f t="shared" si="8"/>
        <v>800</v>
      </c>
      <c r="G52" s="20">
        <f t="shared" si="9"/>
        <v>720</v>
      </c>
    </row>
    <row r="53" spans="1:7" ht="33">
      <c r="A53" s="180">
        <v>8</v>
      </c>
      <c r="B53" s="165" t="s">
        <v>53</v>
      </c>
      <c r="C53" s="166" t="s">
        <v>16</v>
      </c>
      <c r="D53" s="166" t="s">
        <v>9</v>
      </c>
      <c r="E53" s="159">
        <v>2</v>
      </c>
      <c r="F53" s="159">
        <f t="shared" si="8"/>
        <v>1500</v>
      </c>
      <c r="G53" s="20">
        <f>F53*0.9+10</f>
        <v>1360</v>
      </c>
    </row>
    <row r="54" spans="1:7" ht="66">
      <c r="A54" s="180">
        <v>9</v>
      </c>
      <c r="B54" s="181" t="s">
        <v>136</v>
      </c>
      <c r="C54" s="182" t="s">
        <v>16</v>
      </c>
      <c r="D54" s="182" t="s">
        <v>9</v>
      </c>
      <c r="E54" s="159">
        <v>2</v>
      </c>
      <c r="F54" s="159">
        <f>[1]Сравнение!$G$186</f>
        <v>9600</v>
      </c>
      <c r="G54" s="20">
        <f t="shared" si="9"/>
        <v>8640</v>
      </c>
    </row>
    <row r="55" spans="1:7" ht="16.5">
      <c r="A55" s="180">
        <v>10</v>
      </c>
      <c r="B55" s="165" t="s">
        <v>405</v>
      </c>
      <c r="C55" s="166"/>
      <c r="D55" s="166"/>
      <c r="E55" s="166"/>
      <c r="F55" s="159" t="s">
        <v>1142</v>
      </c>
      <c r="G55" s="20" t="s">
        <v>1142</v>
      </c>
    </row>
    <row r="56" spans="1:7" ht="16.5">
      <c r="A56" s="172"/>
      <c r="B56" s="173"/>
      <c r="C56" s="174"/>
      <c r="D56" s="175" t="s">
        <v>373</v>
      </c>
      <c r="E56" s="176"/>
      <c r="F56" s="159">
        <f t="shared" ref="F56:G56" si="10">SUM(F46:F55)</f>
        <v>19260</v>
      </c>
      <c r="G56" s="159">
        <f t="shared" si="10"/>
        <v>17360</v>
      </c>
    </row>
    <row r="57" spans="1:7" ht="16.5">
      <c r="A57" s="172"/>
      <c r="B57" s="173"/>
      <c r="C57" s="174"/>
      <c r="D57" s="175" t="s">
        <v>236</v>
      </c>
      <c r="E57" s="176"/>
      <c r="F57" s="159">
        <f>F43</f>
        <v>400</v>
      </c>
      <c r="G57" s="20">
        <f>F57</f>
        <v>400</v>
      </c>
    </row>
    <row r="58" spans="1:7" ht="17.25" thickBot="1">
      <c r="A58" s="183"/>
      <c r="B58" s="184"/>
      <c r="C58" s="185"/>
      <c r="D58" s="186" t="s">
        <v>372</v>
      </c>
      <c r="E58" s="187"/>
      <c r="F58" s="188">
        <f t="shared" ref="F58:G58" si="11">SUM(F56:F57)</f>
        <v>19660</v>
      </c>
      <c r="G58" s="188">
        <f t="shared" si="11"/>
        <v>17760</v>
      </c>
    </row>
    <row r="59" spans="1:7">
      <c r="A59" s="24"/>
      <c r="B59" s="25"/>
      <c r="C59" s="24"/>
      <c r="D59" s="24"/>
      <c r="E59" s="24"/>
      <c r="F59" s="26"/>
      <c r="G59" s="19"/>
    </row>
    <row r="60" spans="1:7">
      <c r="A60" s="422" t="s">
        <v>404</v>
      </c>
      <c r="B60" s="422"/>
      <c r="C60" s="422"/>
      <c r="D60" s="422"/>
      <c r="E60" s="422"/>
      <c r="F60" s="422"/>
      <c r="G60" s="422"/>
    </row>
    <row r="61" spans="1:7" ht="16.5" customHeight="1">
      <c r="A61" s="438"/>
      <c r="B61" s="438"/>
      <c r="C61" s="438"/>
      <c r="D61" s="438"/>
      <c r="E61" s="438"/>
      <c r="F61" s="438"/>
      <c r="G61" s="438"/>
    </row>
    <row r="62" spans="1:7">
      <c r="A62" s="444" t="s">
        <v>0</v>
      </c>
      <c r="B62" s="444" t="s">
        <v>1</v>
      </c>
      <c r="C62" s="444" t="s">
        <v>2</v>
      </c>
      <c r="D62" s="444" t="s">
        <v>3</v>
      </c>
      <c r="E62" s="444" t="s">
        <v>4</v>
      </c>
      <c r="F62" s="440" t="s">
        <v>5</v>
      </c>
      <c r="G62" s="442" t="s">
        <v>374</v>
      </c>
    </row>
    <row r="63" spans="1:7">
      <c r="A63" s="444"/>
      <c r="B63" s="444"/>
      <c r="C63" s="444"/>
      <c r="D63" s="444"/>
      <c r="E63" s="444"/>
      <c r="F63" s="441"/>
      <c r="G63" s="443"/>
    </row>
    <row r="64" spans="1:7" ht="16.5">
      <c r="A64" s="190">
        <v>1</v>
      </c>
      <c r="B64" s="73" t="s">
        <v>17</v>
      </c>
      <c r="C64" s="78" t="s">
        <v>16</v>
      </c>
      <c r="D64" s="78" t="s">
        <v>9</v>
      </c>
      <c r="E64" s="78">
        <v>2</v>
      </c>
      <c r="F64" s="159">
        <f>[2]Сравнение!$G$11</f>
        <v>840</v>
      </c>
      <c r="G64" s="20">
        <f>F64*0.9+4</f>
        <v>760</v>
      </c>
    </row>
    <row r="65" spans="1:7" ht="16.5">
      <c r="A65" s="190">
        <v>2</v>
      </c>
      <c r="B65" s="73" t="s">
        <v>18</v>
      </c>
      <c r="C65" s="78" t="s">
        <v>16</v>
      </c>
      <c r="D65" s="78" t="s">
        <v>9</v>
      </c>
      <c r="E65" s="78">
        <v>2</v>
      </c>
      <c r="F65" s="159">
        <f>[2]Сравнение!$G$12</f>
        <v>840</v>
      </c>
      <c r="G65" s="20">
        <f>F65*0.9+4</f>
        <v>760</v>
      </c>
    </row>
    <row r="66" spans="1:7" ht="16.5">
      <c r="A66" s="190">
        <v>3</v>
      </c>
      <c r="B66" s="73" t="s">
        <v>19</v>
      </c>
      <c r="C66" s="78" t="s">
        <v>16</v>
      </c>
      <c r="D66" s="78" t="s">
        <v>9</v>
      </c>
      <c r="E66" s="78">
        <v>2</v>
      </c>
      <c r="F66" s="159">
        <f>[2]Сравнение!$G$13</f>
        <v>840</v>
      </c>
      <c r="G66" s="20">
        <f>F66*0.9+4</f>
        <v>760</v>
      </c>
    </row>
    <row r="67" spans="1:7" ht="16.5">
      <c r="A67" s="190">
        <v>4</v>
      </c>
      <c r="B67" s="73" t="s">
        <v>23</v>
      </c>
      <c r="C67" s="78" t="s">
        <v>16</v>
      </c>
      <c r="D67" s="78" t="s">
        <v>9</v>
      </c>
      <c r="E67" s="78">
        <v>2</v>
      </c>
      <c r="F67" s="159">
        <f>[2]Сравнение!$G$17</f>
        <v>900</v>
      </c>
      <c r="G67" s="20">
        <f>F67*0.9+10</f>
        <v>820</v>
      </c>
    </row>
    <row r="68" spans="1:7" ht="16.5">
      <c r="A68" s="190">
        <v>5</v>
      </c>
      <c r="B68" s="73" t="s">
        <v>20</v>
      </c>
      <c r="C68" s="72" t="s">
        <v>16</v>
      </c>
      <c r="D68" s="72" t="s">
        <v>9</v>
      </c>
      <c r="E68" s="78">
        <v>2</v>
      </c>
      <c r="F68" s="159">
        <f>[2]Сравнение!$G$14</f>
        <v>840</v>
      </c>
      <c r="G68" s="20">
        <f>F68*0.9+4</f>
        <v>760</v>
      </c>
    </row>
    <row r="69" spans="1:7" ht="16.5">
      <c r="A69" s="190">
        <v>6</v>
      </c>
      <c r="B69" s="73" t="s">
        <v>21</v>
      </c>
      <c r="C69" s="72" t="s">
        <v>16</v>
      </c>
      <c r="D69" s="72" t="s">
        <v>9</v>
      </c>
      <c r="E69" s="78">
        <v>2</v>
      </c>
      <c r="F69" s="159">
        <f>[2]Сравнение!$G$15</f>
        <v>840</v>
      </c>
      <c r="G69" s="20">
        <f>F69*0.9+4</f>
        <v>760</v>
      </c>
    </row>
    <row r="70" spans="1:7" ht="16.5">
      <c r="A70" s="190">
        <v>7</v>
      </c>
      <c r="B70" s="73" t="s">
        <v>27</v>
      </c>
      <c r="C70" s="72" t="s">
        <v>16</v>
      </c>
      <c r="D70" s="72" t="s">
        <v>9</v>
      </c>
      <c r="E70" s="78">
        <v>2</v>
      </c>
      <c r="F70" s="159">
        <f>[2]Сравнение!$G$21</f>
        <v>800</v>
      </c>
      <c r="G70" s="20">
        <f t="shared" ref="G70:G73" si="12">F70*0.9</f>
        <v>720</v>
      </c>
    </row>
    <row r="71" spans="1:7" ht="16.5">
      <c r="A71" s="190">
        <v>8</v>
      </c>
      <c r="B71" s="73" t="s">
        <v>28</v>
      </c>
      <c r="C71" s="72" t="s">
        <v>16</v>
      </c>
      <c r="D71" s="72" t="s">
        <v>9</v>
      </c>
      <c r="E71" s="78">
        <v>2</v>
      </c>
      <c r="F71" s="159">
        <f>[2]Сравнение!$G$22</f>
        <v>800</v>
      </c>
      <c r="G71" s="20">
        <f t="shared" si="12"/>
        <v>720</v>
      </c>
    </row>
    <row r="72" spans="1:7" ht="16.5">
      <c r="A72" s="190">
        <v>9</v>
      </c>
      <c r="B72" s="73" t="s">
        <v>29</v>
      </c>
      <c r="C72" s="72" t="s">
        <v>16</v>
      </c>
      <c r="D72" s="72" t="s">
        <v>9</v>
      </c>
      <c r="E72" s="78">
        <v>2</v>
      </c>
      <c r="F72" s="159">
        <f>[2]Сравнение!$G$23</f>
        <v>800</v>
      </c>
      <c r="G72" s="191">
        <f t="shared" si="12"/>
        <v>720</v>
      </c>
    </row>
    <row r="73" spans="1:7" ht="16.5">
      <c r="A73" s="190">
        <v>10</v>
      </c>
      <c r="B73" s="73" t="s">
        <v>30</v>
      </c>
      <c r="C73" s="72" t="s">
        <v>16</v>
      </c>
      <c r="D73" s="72" t="s">
        <v>9</v>
      </c>
      <c r="E73" s="78">
        <v>2</v>
      </c>
      <c r="F73" s="159">
        <f>[2]Сравнение!$G$24</f>
        <v>800</v>
      </c>
      <c r="G73" s="191">
        <f t="shared" si="12"/>
        <v>720</v>
      </c>
    </row>
    <row r="74" spans="1:7" ht="16.5">
      <c r="A74" s="192"/>
      <c r="B74" s="193"/>
      <c r="C74" s="194"/>
      <c r="D74" s="195" t="s">
        <v>373</v>
      </c>
      <c r="E74" s="196"/>
      <c r="F74" s="159">
        <f t="shared" ref="F74:G74" si="13">SUM(F64:F73)</f>
        <v>8300</v>
      </c>
      <c r="G74" s="159">
        <f t="shared" si="13"/>
        <v>7500</v>
      </c>
    </row>
    <row r="75" spans="1:7" ht="16.5">
      <c r="A75" s="197"/>
      <c r="B75" s="198"/>
      <c r="C75" s="199"/>
      <c r="D75" s="175" t="s">
        <v>236</v>
      </c>
      <c r="E75" s="176"/>
      <c r="F75" s="159">
        <f>F57</f>
        <v>400</v>
      </c>
      <c r="G75" s="20">
        <f>F75</f>
        <v>400</v>
      </c>
    </row>
    <row r="76" spans="1:7" ht="17.25" thickBot="1">
      <c r="A76" s="200"/>
      <c r="B76" s="201"/>
      <c r="C76" s="202"/>
      <c r="D76" s="186" t="s">
        <v>372</v>
      </c>
      <c r="E76" s="187"/>
      <c r="F76" s="162">
        <f t="shared" ref="F76" si="14">SUM(F74:F75)</f>
        <v>8700</v>
      </c>
      <c r="G76" s="162">
        <f>SUM(G74:G75)</f>
        <v>7900</v>
      </c>
    </row>
    <row r="77" spans="1:7">
      <c r="A77" s="24"/>
      <c r="B77" s="25"/>
      <c r="C77" s="24"/>
      <c r="D77" s="24"/>
      <c r="E77" s="24"/>
      <c r="F77" s="26"/>
      <c r="G77" s="19"/>
    </row>
    <row r="78" spans="1:7">
      <c r="A78" s="387" t="s">
        <v>403</v>
      </c>
      <c r="B78" s="387"/>
      <c r="C78" s="387"/>
      <c r="D78" s="387"/>
      <c r="E78" s="387"/>
      <c r="F78" s="387"/>
      <c r="G78" s="387"/>
    </row>
    <row r="79" spans="1:7" ht="16.5" customHeight="1">
      <c r="A79" s="439"/>
      <c r="B79" s="439"/>
      <c r="C79" s="439"/>
      <c r="D79" s="439"/>
      <c r="E79" s="439"/>
      <c r="F79" s="439"/>
      <c r="G79" s="439"/>
    </row>
    <row r="80" spans="1:7">
      <c r="A80" s="444" t="s">
        <v>0</v>
      </c>
      <c r="B80" s="444" t="s">
        <v>1</v>
      </c>
      <c r="C80" s="444" t="s">
        <v>2</v>
      </c>
      <c r="D80" s="444" t="s">
        <v>3</v>
      </c>
      <c r="E80" s="444" t="s">
        <v>4</v>
      </c>
      <c r="F80" s="440" t="s">
        <v>5</v>
      </c>
      <c r="G80" s="442" t="s">
        <v>374</v>
      </c>
    </row>
    <row r="81" spans="1:7">
      <c r="A81" s="444"/>
      <c r="B81" s="444"/>
      <c r="C81" s="444"/>
      <c r="D81" s="444"/>
      <c r="E81" s="444"/>
      <c r="F81" s="441"/>
      <c r="G81" s="443"/>
    </row>
    <row r="82" spans="1:7" ht="16.5">
      <c r="A82" s="479" t="s">
        <v>385</v>
      </c>
      <c r="B82" s="377"/>
      <c r="C82" s="377"/>
      <c r="D82" s="377"/>
      <c r="E82" s="377"/>
      <c r="F82" s="203"/>
      <c r="G82" s="20"/>
    </row>
    <row r="83" spans="1:7" ht="33">
      <c r="A83" s="190">
        <v>1</v>
      </c>
      <c r="B83" s="76" t="s">
        <v>381</v>
      </c>
      <c r="C83" s="72" t="s">
        <v>8</v>
      </c>
      <c r="D83" s="72" t="s">
        <v>9</v>
      </c>
      <c r="E83" s="72">
        <v>2</v>
      </c>
      <c r="F83" s="159">
        <f>[2]Сравнение!$G$5</f>
        <v>800</v>
      </c>
      <c r="G83" s="20">
        <f>F83*0.9</f>
        <v>720</v>
      </c>
    </row>
    <row r="84" spans="1:7" ht="16.5">
      <c r="A84" s="190">
        <v>2</v>
      </c>
      <c r="B84" s="73" t="s">
        <v>31</v>
      </c>
      <c r="C84" s="72" t="s">
        <v>16</v>
      </c>
      <c r="D84" s="72" t="s">
        <v>9</v>
      </c>
      <c r="E84" s="72">
        <v>2</v>
      </c>
      <c r="F84" s="159">
        <f>[2]Сравнение!$G$25</f>
        <v>840</v>
      </c>
      <c r="G84" s="20">
        <f>F84*0.9+4</f>
        <v>760</v>
      </c>
    </row>
    <row r="85" spans="1:7" ht="16.5">
      <c r="A85" s="190">
        <v>3</v>
      </c>
      <c r="B85" s="73" t="s">
        <v>52</v>
      </c>
      <c r="C85" s="72" t="s">
        <v>16</v>
      </c>
      <c r="D85" s="72" t="s">
        <v>9</v>
      </c>
      <c r="E85" s="72">
        <v>2</v>
      </c>
      <c r="F85" s="159">
        <f>[2]Сравнение!$G$46</f>
        <v>1200</v>
      </c>
      <c r="G85" s="20">
        <f t="shared" ref="G85:G87" si="15">F85*0.9</f>
        <v>1080</v>
      </c>
    </row>
    <row r="86" spans="1:7" ht="16.5">
      <c r="A86" s="190">
        <v>4</v>
      </c>
      <c r="B86" s="73" t="s">
        <v>54</v>
      </c>
      <c r="C86" s="72" t="s">
        <v>16</v>
      </c>
      <c r="D86" s="72" t="s">
        <v>9</v>
      </c>
      <c r="E86" s="72">
        <v>2</v>
      </c>
      <c r="F86" s="159">
        <f>[2]Сравнение!$G$48</f>
        <v>1600</v>
      </c>
      <c r="G86" s="20">
        <f t="shared" si="15"/>
        <v>1440</v>
      </c>
    </row>
    <row r="87" spans="1:7" ht="16.5">
      <c r="A87" s="190">
        <v>5</v>
      </c>
      <c r="B87" s="73" t="s">
        <v>55</v>
      </c>
      <c r="C87" s="72" t="s">
        <v>16</v>
      </c>
      <c r="D87" s="72" t="s">
        <v>9</v>
      </c>
      <c r="E87" s="72">
        <v>2</v>
      </c>
      <c r="F87" s="159">
        <f>[2]Сравнение!$G$49</f>
        <v>1600</v>
      </c>
      <c r="G87" s="20">
        <f t="shared" si="15"/>
        <v>1440</v>
      </c>
    </row>
    <row r="88" spans="1:7" ht="16.5">
      <c r="A88" s="192"/>
      <c r="B88" s="193"/>
      <c r="C88" s="194"/>
      <c r="D88" s="195" t="s">
        <v>373</v>
      </c>
      <c r="E88" s="196"/>
      <c r="F88" s="159">
        <f t="shared" ref="F88:G88" si="16">SUM(F83:F87)</f>
        <v>6040</v>
      </c>
      <c r="G88" s="159">
        <f t="shared" si="16"/>
        <v>5440</v>
      </c>
    </row>
    <row r="89" spans="1:7" ht="16.5">
      <c r="A89" s="197"/>
      <c r="B89" s="198"/>
      <c r="C89" s="199"/>
      <c r="D89" s="175" t="s">
        <v>236</v>
      </c>
      <c r="E89" s="176"/>
      <c r="F89" s="159">
        <f>F75</f>
        <v>400</v>
      </c>
      <c r="G89" s="20">
        <f>F89</f>
        <v>400</v>
      </c>
    </row>
    <row r="90" spans="1:7" ht="16.5">
      <c r="A90" s="197"/>
      <c r="B90" s="198"/>
      <c r="C90" s="199"/>
      <c r="D90" s="177" t="s">
        <v>372</v>
      </c>
      <c r="E90" s="178"/>
      <c r="F90" s="204">
        <f t="shared" ref="F90:G90" si="17">SUM(F88:F89)</f>
        <v>6440</v>
      </c>
      <c r="G90" s="204">
        <f t="shared" si="17"/>
        <v>5840</v>
      </c>
    </row>
    <row r="91" spans="1:7" ht="16.5">
      <c r="A91" s="480" t="s">
        <v>384</v>
      </c>
      <c r="B91" s="481"/>
      <c r="C91" s="481"/>
      <c r="D91" s="481"/>
      <c r="E91" s="481"/>
      <c r="F91" s="179"/>
      <c r="G91" s="19"/>
    </row>
    <row r="92" spans="1:7" ht="33">
      <c r="A92" s="190">
        <v>1</v>
      </c>
      <c r="B92" s="76" t="s">
        <v>381</v>
      </c>
      <c r="C92" s="72" t="s">
        <v>8</v>
      </c>
      <c r="D92" s="72" t="s">
        <v>9</v>
      </c>
      <c r="E92" s="72">
        <v>2</v>
      </c>
      <c r="F92" s="159">
        <f>F83</f>
        <v>800</v>
      </c>
      <c r="G92" s="20">
        <f>F92*0.9</f>
        <v>720</v>
      </c>
    </row>
    <row r="93" spans="1:7" ht="16.5">
      <c r="A93" s="190">
        <v>2</v>
      </c>
      <c r="B93" s="73" t="s">
        <v>31</v>
      </c>
      <c r="C93" s="72" t="s">
        <v>16</v>
      </c>
      <c r="D93" s="72" t="s">
        <v>9</v>
      </c>
      <c r="E93" s="72">
        <v>2</v>
      </c>
      <c r="F93" s="159">
        <f>F84</f>
        <v>840</v>
      </c>
      <c r="G93" s="20">
        <f>F93*0.9+4</f>
        <v>760</v>
      </c>
    </row>
    <row r="94" spans="1:7" ht="16.5">
      <c r="A94" s="190">
        <v>3</v>
      </c>
      <c r="B94" s="73" t="s">
        <v>52</v>
      </c>
      <c r="C94" s="72" t="s">
        <v>16</v>
      </c>
      <c r="D94" s="72" t="s">
        <v>9</v>
      </c>
      <c r="E94" s="72">
        <v>2</v>
      </c>
      <c r="F94" s="159">
        <f>F85</f>
        <v>1200</v>
      </c>
      <c r="G94" s="20">
        <f t="shared" ref="G94:G98" si="18">F94*0.9</f>
        <v>1080</v>
      </c>
    </row>
    <row r="95" spans="1:7" ht="16.5">
      <c r="A95" s="190">
        <v>4</v>
      </c>
      <c r="B95" s="73" t="s">
        <v>104</v>
      </c>
      <c r="C95" s="72" t="s">
        <v>16</v>
      </c>
      <c r="D95" s="72" t="s">
        <v>9</v>
      </c>
      <c r="E95" s="72">
        <v>2</v>
      </c>
      <c r="F95" s="159">
        <f>[2]Сравнение!$G$108</f>
        <v>2000</v>
      </c>
      <c r="G95" s="20">
        <f t="shared" si="18"/>
        <v>1800</v>
      </c>
    </row>
    <row r="96" spans="1:7" ht="16.5">
      <c r="A96" s="190">
        <v>5</v>
      </c>
      <c r="B96" s="73" t="s">
        <v>105</v>
      </c>
      <c r="C96" s="72" t="s">
        <v>16</v>
      </c>
      <c r="D96" s="72" t="s">
        <v>9</v>
      </c>
      <c r="E96" s="72">
        <v>2</v>
      </c>
      <c r="F96" s="159">
        <f>[2]Сравнение!$G$109</f>
        <v>2000</v>
      </c>
      <c r="G96" s="20">
        <f t="shared" si="18"/>
        <v>1800</v>
      </c>
    </row>
    <row r="97" spans="1:7" ht="16.5">
      <c r="A97" s="190">
        <v>6</v>
      </c>
      <c r="B97" s="73" t="s">
        <v>54</v>
      </c>
      <c r="C97" s="72" t="s">
        <v>16</v>
      </c>
      <c r="D97" s="72" t="s">
        <v>9</v>
      </c>
      <c r="E97" s="72">
        <v>2</v>
      </c>
      <c r="F97" s="159">
        <f>F86</f>
        <v>1600</v>
      </c>
      <c r="G97" s="20">
        <f t="shared" si="18"/>
        <v>1440</v>
      </c>
    </row>
    <row r="98" spans="1:7" ht="16.5">
      <c r="A98" s="190">
        <v>7</v>
      </c>
      <c r="B98" s="73" t="s">
        <v>55</v>
      </c>
      <c r="C98" s="72" t="s">
        <v>16</v>
      </c>
      <c r="D98" s="72" t="s">
        <v>9</v>
      </c>
      <c r="E98" s="72">
        <v>2</v>
      </c>
      <c r="F98" s="159">
        <f>F87</f>
        <v>1600</v>
      </c>
      <c r="G98" s="20">
        <f t="shared" si="18"/>
        <v>1440</v>
      </c>
    </row>
    <row r="99" spans="1:7" ht="16.5">
      <c r="A99" s="192"/>
      <c r="B99" s="193"/>
      <c r="C99" s="194"/>
      <c r="D99" s="195" t="s">
        <v>373</v>
      </c>
      <c r="E99" s="196"/>
      <c r="F99" s="159">
        <f t="shared" ref="F99:G99" si="19">SUM(F92:F98)</f>
        <v>10040</v>
      </c>
      <c r="G99" s="159">
        <f t="shared" si="19"/>
        <v>9040</v>
      </c>
    </row>
    <row r="100" spans="1:7" ht="16.5">
      <c r="A100" s="197"/>
      <c r="B100" s="198"/>
      <c r="C100" s="199"/>
      <c r="D100" s="175" t="s">
        <v>236</v>
      </c>
      <c r="E100" s="176"/>
      <c r="F100" s="159">
        <f>F89</f>
        <v>400</v>
      </c>
      <c r="G100" s="20">
        <f>F100</f>
        <v>400</v>
      </c>
    </row>
    <row r="101" spans="1:7" ht="16.5">
      <c r="A101" s="197"/>
      <c r="B101" s="198"/>
      <c r="C101" s="199"/>
      <c r="D101" s="177" t="s">
        <v>372</v>
      </c>
      <c r="E101" s="178"/>
      <c r="F101" s="204">
        <f t="shared" ref="F101:G101" si="20">SUM(F99:F100)</f>
        <v>10440</v>
      </c>
      <c r="G101" s="204">
        <f t="shared" si="20"/>
        <v>9440</v>
      </c>
    </row>
    <row r="102" spans="1:7" ht="16.5">
      <c r="A102" s="480" t="s">
        <v>402</v>
      </c>
      <c r="B102" s="481"/>
      <c r="C102" s="481"/>
      <c r="D102" s="481"/>
      <c r="E102" s="481"/>
      <c r="F102" s="179"/>
      <c r="G102" s="19"/>
    </row>
    <row r="103" spans="1:7" ht="33">
      <c r="A103" s="190">
        <v>1</v>
      </c>
      <c r="B103" s="76" t="s">
        <v>381</v>
      </c>
      <c r="C103" s="72" t="s">
        <v>8</v>
      </c>
      <c r="D103" s="72" t="s">
        <v>9</v>
      </c>
      <c r="E103" s="72">
        <v>2</v>
      </c>
      <c r="F103" s="159">
        <f t="shared" ref="F103:F108" si="21">F92</f>
        <v>800</v>
      </c>
      <c r="G103" s="20">
        <f>F103*0.9</f>
        <v>720</v>
      </c>
    </row>
    <row r="104" spans="1:7" ht="16.5">
      <c r="A104" s="190">
        <v>2</v>
      </c>
      <c r="B104" s="73" t="s">
        <v>31</v>
      </c>
      <c r="C104" s="72" t="s">
        <v>16</v>
      </c>
      <c r="D104" s="72" t="s">
        <v>9</v>
      </c>
      <c r="E104" s="72">
        <v>2</v>
      </c>
      <c r="F104" s="159">
        <f t="shared" si="21"/>
        <v>840</v>
      </c>
      <c r="G104" s="20">
        <f>F104*0.9+4</f>
        <v>760</v>
      </c>
    </row>
    <row r="105" spans="1:7" ht="16.5">
      <c r="A105" s="190">
        <v>3</v>
      </c>
      <c r="B105" s="73" t="s">
        <v>52</v>
      </c>
      <c r="C105" s="72" t="s">
        <v>16</v>
      </c>
      <c r="D105" s="72" t="s">
        <v>9</v>
      </c>
      <c r="E105" s="72">
        <v>2</v>
      </c>
      <c r="F105" s="159">
        <f t="shared" si="21"/>
        <v>1200</v>
      </c>
      <c r="G105" s="20">
        <f t="shared" ref="G105:G113" si="22">F105*0.9</f>
        <v>1080</v>
      </c>
    </row>
    <row r="106" spans="1:7" ht="16.5">
      <c r="A106" s="190">
        <v>4</v>
      </c>
      <c r="B106" s="73" t="s">
        <v>104</v>
      </c>
      <c r="C106" s="72" t="s">
        <v>16</v>
      </c>
      <c r="D106" s="72" t="s">
        <v>9</v>
      </c>
      <c r="E106" s="72">
        <v>2</v>
      </c>
      <c r="F106" s="159">
        <f t="shared" si="21"/>
        <v>2000</v>
      </c>
      <c r="G106" s="20">
        <f t="shared" si="22"/>
        <v>1800</v>
      </c>
    </row>
    <row r="107" spans="1:7" ht="16.5">
      <c r="A107" s="190">
        <v>5</v>
      </c>
      <c r="B107" s="73" t="s">
        <v>105</v>
      </c>
      <c r="C107" s="72" t="s">
        <v>16</v>
      </c>
      <c r="D107" s="72" t="s">
        <v>9</v>
      </c>
      <c r="E107" s="72">
        <v>2</v>
      </c>
      <c r="F107" s="159">
        <f t="shared" si="21"/>
        <v>2000</v>
      </c>
      <c r="G107" s="20">
        <f t="shared" si="22"/>
        <v>1800</v>
      </c>
    </row>
    <row r="108" spans="1:7" ht="16.5">
      <c r="A108" s="190">
        <v>6</v>
      </c>
      <c r="B108" s="73" t="s">
        <v>54</v>
      </c>
      <c r="C108" s="72" t="s">
        <v>16</v>
      </c>
      <c r="D108" s="72" t="s">
        <v>9</v>
      </c>
      <c r="E108" s="72">
        <v>2</v>
      </c>
      <c r="F108" s="159">
        <f t="shared" si="21"/>
        <v>1600</v>
      </c>
      <c r="G108" s="20">
        <f t="shared" si="22"/>
        <v>1440</v>
      </c>
    </row>
    <row r="109" spans="1:7" ht="16.5">
      <c r="A109" s="190">
        <v>7</v>
      </c>
      <c r="B109" s="73" t="s">
        <v>100</v>
      </c>
      <c r="C109" s="72" t="s">
        <v>16</v>
      </c>
      <c r="D109" s="72" t="s">
        <v>9</v>
      </c>
      <c r="E109" s="72">
        <v>2</v>
      </c>
      <c r="F109" s="159">
        <f>[2]Сравнение!$G$104</f>
        <v>2000</v>
      </c>
      <c r="G109" s="20">
        <f t="shared" si="22"/>
        <v>1800</v>
      </c>
    </row>
    <row r="110" spans="1:7" ht="16.5">
      <c r="A110" s="190">
        <v>8</v>
      </c>
      <c r="B110" s="73" t="s">
        <v>101</v>
      </c>
      <c r="C110" s="72" t="s">
        <v>16</v>
      </c>
      <c r="D110" s="72" t="s">
        <v>9</v>
      </c>
      <c r="E110" s="72">
        <v>2</v>
      </c>
      <c r="F110" s="159">
        <f>[2]Сравнение!$G$105</f>
        <v>2000</v>
      </c>
      <c r="G110" s="20">
        <f t="shared" si="22"/>
        <v>1800</v>
      </c>
    </row>
    <row r="111" spans="1:7" ht="16.5">
      <c r="A111" s="190">
        <v>9</v>
      </c>
      <c r="B111" s="73" t="s">
        <v>102</v>
      </c>
      <c r="C111" s="72" t="s">
        <v>16</v>
      </c>
      <c r="D111" s="72" t="s">
        <v>9</v>
      </c>
      <c r="E111" s="72">
        <v>2</v>
      </c>
      <c r="F111" s="159">
        <f>[2]Сравнение!$G$106</f>
        <v>2000</v>
      </c>
      <c r="G111" s="20">
        <f t="shared" si="22"/>
        <v>1800</v>
      </c>
    </row>
    <row r="112" spans="1:7" ht="16.5">
      <c r="A112" s="190">
        <v>10</v>
      </c>
      <c r="B112" s="73" t="s">
        <v>55</v>
      </c>
      <c r="C112" s="72" t="s">
        <v>16</v>
      </c>
      <c r="D112" s="72" t="s">
        <v>9</v>
      </c>
      <c r="E112" s="72">
        <v>2</v>
      </c>
      <c r="F112" s="159">
        <f>F98</f>
        <v>1600</v>
      </c>
      <c r="G112" s="20">
        <f t="shared" si="22"/>
        <v>1440</v>
      </c>
    </row>
    <row r="113" spans="1:7" ht="49.5">
      <c r="A113" s="190">
        <v>11</v>
      </c>
      <c r="B113" s="73" t="s">
        <v>108</v>
      </c>
      <c r="C113" s="72" t="s">
        <v>16</v>
      </c>
      <c r="D113" s="205" t="s">
        <v>13</v>
      </c>
      <c r="E113" s="206">
        <v>2</v>
      </c>
      <c r="F113" s="159">
        <f>[2]Сравнение!$G$113</f>
        <v>6000</v>
      </c>
      <c r="G113" s="20">
        <f t="shared" si="22"/>
        <v>5400</v>
      </c>
    </row>
    <row r="114" spans="1:7" ht="16.5">
      <c r="A114" s="192"/>
      <c r="B114" s="193"/>
      <c r="C114" s="194"/>
      <c r="D114" s="195" t="s">
        <v>373</v>
      </c>
      <c r="E114" s="196"/>
      <c r="F114" s="207">
        <f t="shared" ref="F114:G114" si="23">SUM(F103:F113)</f>
        <v>22040</v>
      </c>
      <c r="G114" s="207">
        <f t="shared" si="23"/>
        <v>19840</v>
      </c>
    </row>
    <row r="115" spans="1:7" ht="16.5">
      <c r="A115" s="197"/>
      <c r="B115" s="198"/>
      <c r="C115" s="199"/>
      <c r="D115" s="175" t="s">
        <v>236</v>
      </c>
      <c r="E115" s="176"/>
      <c r="F115" s="159">
        <f>F100</f>
        <v>400</v>
      </c>
      <c r="G115" s="20">
        <f>F115</f>
        <v>400</v>
      </c>
    </row>
    <row r="116" spans="1:7" ht="17.25" thickBot="1">
      <c r="A116" s="208"/>
      <c r="B116" s="209"/>
      <c r="C116" s="210"/>
      <c r="D116" s="186" t="s">
        <v>372</v>
      </c>
      <c r="E116" s="187"/>
      <c r="F116" s="211">
        <f t="shared" ref="F116:G116" si="24">SUM(F114:F115)</f>
        <v>22440</v>
      </c>
      <c r="G116" s="211">
        <f t="shared" si="24"/>
        <v>20240</v>
      </c>
    </row>
    <row r="117" spans="1:7">
      <c r="A117" s="24"/>
      <c r="B117" s="25"/>
      <c r="C117" s="24"/>
      <c r="D117" s="24"/>
      <c r="E117" s="24"/>
      <c r="F117" s="26"/>
      <c r="G117" s="19"/>
    </row>
    <row r="118" spans="1:7">
      <c r="A118" s="422" t="s">
        <v>401</v>
      </c>
      <c r="B118" s="422"/>
      <c r="C118" s="422"/>
      <c r="D118" s="422"/>
      <c r="E118" s="422"/>
      <c r="F118" s="422"/>
      <c r="G118" s="422"/>
    </row>
    <row r="119" spans="1:7" ht="16.5" customHeight="1">
      <c r="A119" s="438"/>
      <c r="B119" s="438"/>
      <c r="C119" s="438"/>
      <c r="D119" s="438"/>
      <c r="E119" s="438"/>
      <c r="F119" s="438"/>
      <c r="G119" s="438"/>
    </row>
    <row r="120" spans="1:7">
      <c r="A120" s="444" t="s">
        <v>0</v>
      </c>
      <c r="B120" s="444" t="s">
        <v>1</v>
      </c>
      <c r="C120" s="444" t="s">
        <v>2</v>
      </c>
      <c r="D120" s="444" t="s">
        <v>3</v>
      </c>
      <c r="E120" s="444" t="s">
        <v>4</v>
      </c>
      <c r="F120" s="440" t="s">
        <v>5</v>
      </c>
      <c r="G120" s="442" t="s">
        <v>374</v>
      </c>
    </row>
    <row r="121" spans="1:7">
      <c r="A121" s="444"/>
      <c r="B121" s="444"/>
      <c r="C121" s="444"/>
      <c r="D121" s="444"/>
      <c r="E121" s="444"/>
      <c r="F121" s="441"/>
      <c r="G121" s="443"/>
    </row>
    <row r="122" spans="1:7" ht="16.5">
      <c r="A122" s="190">
        <v>1</v>
      </c>
      <c r="B122" s="73" t="s">
        <v>34</v>
      </c>
      <c r="C122" s="78" t="s">
        <v>16</v>
      </c>
      <c r="D122" s="78" t="s">
        <v>9</v>
      </c>
      <c r="E122" s="78">
        <v>2</v>
      </c>
      <c r="F122" s="159">
        <f>F27</f>
        <v>800</v>
      </c>
      <c r="G122" s="20">
        <f>F122*0.9</f>
        <v>720</v>
      </c>
    </row>
    <row r="123" spans="1:7" ht="16.5">
      <c r="A123" s="190">
        <v>2</v>
      </c>
      <c r="B123" s="73" t="s">
        <v>400</v>
      </c>
      <c r="C123" s="78" t="s">
        <v>16</v>
      </c>
      <c r="D123" s="78" t="s">
        <v>9</v>
      </c>
      <c r="E123" s="78">
        <v>2</v>
      </c>
      <c r="F123" s="159">
        <f>[2]Сравнение!$G$29</f>
        <v>2000</v>
      </c>
      <c r="G123" s="20">
        <f t="shared" ref="G123:G125" si="25">F123*0.9</f>
        <v>1800</v>
      </c>
    </row>
    <row r="124" spans="1:7" ht="16.5">
      <c r="A124" s="190">
        <v>3</v>
      </c>
      <c r="B124" s="73" t="s">
        <v>94</v>
      </c>
      <c r="C124" s="78" t="s">
        <v>16</v>
      </c>
      <c r="D124" s="78" t="s">
        <v>9</v>
      </c>
      <c r="E124" s="78">
        <v>2</v>
      </c>
      <c r="F124" s="159">
        <f>[2]Сравнение!$G$98</f>
        <v>2860</v>
      </c>
      <c r="G124" s="20">
        <f>F124*0.9+6</f>
        <v>2580</v>
      </c>
    </row>
    <row r="125" spans="1:7" ht="16.5">
      <c r="A125" s="190">
        <v>4</v>
      </c>
      <c r="B125" s="73" t="s">
        <v>59</v>
      </c>
      <c r="C125" s="78" t="s">
        <v>58</v>
      </c>
      <c r="D125" s="78" t="s">
        <v>9</v>
      </c>
      <c r="E125" s="78">
        <v>2</v>
      </c>
      <c r="F125" s="159">
        <f>[2]Сравнение!$G$57</f>
        <v>800</v>
      </c>
      <c r="G125" s="20">
        <f t="shared" si="25"/>
        <v>720</v>
      </c>
    </row>
    <row r="126" spans="1:7" ht="33">
      <c r="A126" s="190">
        <v>6</v>
      </c>
      <c r="B126" s="73" t="s">
        <v>66</v>
      </c>
      <c r="C126" s="78" t="s">
        <v>58</v>
      </c>
      <c r="D126" s="78" t="s">
        <v>13</v>
      </c>
      <c r="E126" s="78">
        <v>2</v>
      </c>
      <c r="F126" s="159">
        <f>[2]Сравнение!$G$69</f>
        <v>700</v>
      </c>
      <c r="G126" s="20">
        <f>F126*0.9+10</f>
        <v>640</v>
      </c>
    </row>
    <row r="127" spans="1:7" ht="16.5">
      <c r="A127" s="192"/>
      <c r="B127" s="193"/>
      <c r="C127" s="194"/>
      <c r="D127" s="195" t="s">
        <v>373</v>
      </c>
      <c r="E127" s="196"/>
      <c r="F127" s="159">
        <f t="shared" ref="F127:G127" si="26">SUM(F122:F126)</f>
        <v>7160</v>
      </c>
      <c r="G127" s="159">
        <f t="shared" si="26"/>
        <v>6460</v>
      </c>
    </row>
    <row r="128" spans="1:7" ht="16.5">
      <c r="A128" s="197"/>
      <c r="B128" s="198"/>
      <c r="C128" s="199"/>
      <c r="D128" s="175" t="s">
        <v>236</v>
      </c>
      <c r="E128" s="176"/>
      <c r="F128" s="159">
        <f>F115</f>
        <v>400</v>
      </c>
      <c r="G128" s="20">
        <f>F128</f>
        <v>400</v>
      </c>
    </row>
    <row r="129" spans="1:7" ht="17.25" thickBot="1">
      <c r="A129" s="200"/>
      <c r="B129" s="201"/>
      <c r="C129" s="202"/>
      <c r="D129" s="186" t="s">
        <v>372</v>
      </c>
      <c r="E129" s="187"/>
      <c r="F129" s="212">
        <f t="shared" ref="F129:G129" si="27">SUM(F127:F128)</f>
        <v>7560</v>
      </c>
      <c r="G129" s="212">
        <f t="shared" si="27"/>
        <v>6860</v>
      </c>
    </row>
    <row r="130" spans="1:7" ht="16.5">
      <c r="A130" s="333"/>
      <c r="B130" s="334"/>
      <c r="C130" s="335"/>
      <c r="D130" s="223"/>
      <c r="E130" s="223"/>
      <c r="F130" s="224"/>
      <c r="G130" s="224"/>
    </row>
    <row r="131" spans="1:7">
      <c r="A131" s="422" t="s">
        <v>399</v>
      </c>
      <c r="B131" s="422"/>
      <c r="C131" s="422"/>
      <c r="D131" s="422"/>
      <c r="E131" s="422"/>
      <c r="F131" s="422"/>
      <c r="G131" s="422"/>
    </row>
    <row r="132" spans="1:7" ht="16.5" customHeight="1">
      <c r="A132" s="438"/>
      <c r="B132" s="438"/>
      <c r="C132" s="438"/>
      <c r="D132" s="438"/>
      <c r="E132" s="438"/>
      <c r="F132" s="438"/>
      <c r="G132" s="438"/>
    </row>
    <row r="133" spans="1:7">
      <c r="A133" s="444" t="s">
        <v>0</v>
      </c>
      <c r="B133" s="444" t="s">
        <v>1</v>
      </c>
      <c r="C133" s="444" t="s">
        <v>2</v>
      </c>
      <c r="D133" s="444" t="s">
        <v>3</v>
      </c>
      <c r="E133" s="444" t="s">
        <v>4</v>
      </c>
      <c r="F133" s="440" t="s">
        <v>5</v>
      </c>
      <c r="G133" s="442" t="s">
        <v>374</v>
      </c>
    </row>
    <row r="134" spans="1:7">
      <c r="A134" s="444"/>
      <c r="B134" s="444"/>
      <c r="C134" s="444"/>
      <c r="D134" s="444"/>
      <c r="E134" s="444"/>
      <c r="F134" s="441"/>
      <c r="G134" s="443"/>
    </row>
    <row r="135" spans="1:7" ht="16.5">
      <c r="A135" s="190">
        <v>1</v>
      </c>
      <c r="B135" s="73" t="s">
        <v>33</v>
      </c>
      <c r="C135" s="78" t="s">
        <v>16</v>
      </c>
      <c r="D135" s="78" t="s">
        <v>9</v>
      </c>
      <c r="E135" s="78">
        <v>2</v>
      </c>
      <c r="F135" s="159">
        <f>[2]Сравнение!$G$27</f>
        <v>800</v>
      </c>
      <c r="G135" s="20">
        <f>F135*0.9</f>
        <v>720</v>
      </c>
    </row>
    <row r="136" spans="1:7" ht="16.5">
      <c r="A136" s="190">
        <v>2</v>
      </c>
      <c r="B136" s="73" t="s">
        <v>32</v>
      </c>
      <c r="C136" s="78" t="s">
        <v>16</v>
      </c>
      <c r="D136" s="78" t="s">
        <v>9</v>
      </c>
      <c r="E136" s="78">
        <v>2</v>
      </c>
      <c r="F136" s="159">
        <f>[2]Сравнение!$G$26</f>
        <v>800</v>
      </c>
      <c r="G136" s="20">
        <f t="shared" ref="G136:G137" si="28">F136*0.9</f>
        <v>720</v>
      </c>
    </row>
    <row r="137" spans="1:7" ht="16.5">
      <c r="A137" s="190">
        <v>3</v>
      </c>
      <c r="B137" s="73" t="s">
        <v>407</v>
      </c>
      <c r="C137" s="78" t="s">
        <v>16</v>
      </c>
      <c r="D137" s="78" t="s">
        <v>9</v>
      </c>
      <c r="E137" s="78">
        <v>2</v>
      </c>
      <c r="F137" s="159">
        <f>[2]Сравнение!$G$39</f>
        <v>1600</v>
      </c>
      <c r="G137" s="20">
        <f t="shared" si="28"/>
        <v>1440</v>
      </c>
    </row>
    <row r="138" spans="1:7" ht="16.5">
      <c r="A138" s="190">
        <v>4</v>
      </c>
      <c r="B138" s="73" t="s">
        <v>43</v>
      </c>
      <c r="C138" s="78" t="s">
        <v>16</v>
      </c>
      <c r="D138" s="78" t="s">
        <v>9</v>
      </c>
      <c r="E138" s="78">
        <v>2</v>
      </c>
      <c r="F138" s="159">
        <f>[2]Сравнение!$G$37</f>
        <v>900</v>
      </c>
      <c r="G138" s="20">
        <f>F138*0.9+10</f>
        <v>820</v>
      </c>
    </row>
    <row r="139" spans="1:7" ht="16.5">
      <c r="A139" s="190">
        <v>5</v>
      </c>
      <c r="B139" s="73" t="s">
        <v>44</v>
      </c>
      <c r="C139" s="78" t="s">
        <v>16</v>
      </c>
      <c r="D139" s="78" t="s">
        <v>9</v>
      </c>
      <c r="E139" s="78">
        <v>2</v>
      </c>
      <c r="F139" s="159">
        <f>[2]Сравнение!$G$38</f>
        <v>900</v>
      </c>
      <c r="G139" s="20">
        <f>F139*0.9+10</f>
        <v>820</v>
      </c>
    </row>
    <row r="140" spans="1:7" ht="33">
      <c r="A140" s="190">
        <v>6</v>
      </c>
      <c r="B140" s="73" t="s">
        <v>66</v>
      </c>
      <c r="C140" s="78" t="s">
        <v>58</v>
      </c>
      <c r="D140" s="78" t="s">
        <v>13</v>
      </c>
      <c r="E140" s="78">
        <v>2</v>
      </c>
      <c r="F140" s="159">
        <f>[2]Сравнение!$G$69</f>
        <v>700</v>
      </c>
      <c r="G140" s="20">
        <f>F140*0.9+10</f>
        <v>640</v>
      </c>
    </row>
    <row r="141" spans="1:7" ht="33">
      <c r="A141" s="190">
        <v>7</v>
      </c>
      <c r="B141" s="73" t="s">
        <v>1063</v>
      </c>
      <c r="C141" s="72" t="s">
        <v>58</v>
      </c>
      <c r="D141" s="72" t="s">
        <v>9</v>
      </c>
      <c r="E141" s="80" t="s">
        <v>14</v>
      </c>
      <c r="F141" s="159">
        <f>[2]Сравнение!$G$61</f>
        <v>2500</v>
      </c>
      <c r="G141" s="20">
        <f>F141*0.9+10</f>
        <v>2260</v>
      </c>
    </row>
    <row r="142" spans="1:7" ht="16.5">
      <c r="A142" s="192"/>
      <c r="B142" s="193"/>
      <c r="C142" s="194"/>
      <c r="D142" s="170" t="s">
        <v>373</v>
      </c>
      <c r="E142" s="171"/>
      <c r="F142" s="213">
        <f t="shared" ref="F142:G142" si="29">SUM(F135:F141)</f>
        <v>8200</v>
      </c>
      <c r="G142" s="213">
        <f t="shared" si="29"/>
        <v>7420</v>
      </c>
    </row>
    <row r="143" spans="1:7" ht="16.5">
      <c r="A143" s="197"/>
      <c r="B143" s="198"/>
      <c r="C143" s="199"/>
      <c r="D143" s="175" t="s">
        <v>236</v>
      </c>
      <c r="E143" s="176"/>
      <c r="F143" s="159">
        <f>F128</f>
        <v>400</v>
      </c>
      <c r="G143" s="20">
        <f>F143</f>
        <v>400</v>
      </c>
    </row>
    <row r="144" spans="1:7" ht="17.25" thickBot="1">
      <c r="A144" s="200"/>
      <c r="B144" s="201"/>
      <c r="C144" s="202"/>
      <c r="D144" s="186" t="s">
        <v>372</v>
      </c>
      <c r="E144" s="187"/>
      <c r="F144" s="212">
        <f t="shared" ref="F144:G144" si="30">SUM(F142:F143)</f>
        <v>8600</v>
      </c>
      <c r="G144" s="212">
        <f t="shared" si="30"/>
        <v>7820</v>
      </c>
    </row>
    <row r="145" spans="1:7">
      <c r="A145" s="24"/>
      <c r="B145" s="25"/>
      <c r="C145" s="24"/>
      <c r="D145" s="24"/>
      <c r="E145" s="24"/>
      <c r="F145" s="26"/>
      <c r="G145" s="19"/>
    </row>
    <row r="146" spans="1:7">
      <c r="A146" s="422" t="s">
        <v>398</v>
      </c>
      <c r="B146" s="422"/>
      <c r="C146" s="422"/>
      <c r="D146" s="422"/>
      <c r="E146" s="422"/>
      <c r="F146" s="422"/>
      <c r="G146" s="422"/>
    </row>
    <row r="147" spans="1:7" ht="16.5" customHeight="1">
      <c r="A147" s="438"/>
      <c r="B147" s="438"/>
      <c r="C147" s="438"/>
      <c r="D147" s="438"/>
      <c r="E147" s="438"/>
      <c r="F147" s="438"/>
      <c r="G147" s="438"/>
    </row>
    <row r="148" spans="1:7">
      <c r="A148" s="444" t="s">
        <v>0</v>
      </c>
      <c r="B148" s="444" t="s">
        <v>1</v>
      </c>
      <c r="C148" s="444" t="s">
        <v>2</v>
      </c>
      <c r="D148" s="444" t="s">
        <v>3</v>
      </c>
      <c r="E148" s="444" t="s">
        <v>4</v>
      </c>
      <c r="F148" s="440" t="s">
        <v>5</v>
      </c>
      <c r="G148" s="442" t="s">
        <v>374</v>
      </c>
    </row>
    <row r="149" spans="1:7">
      <c r="A149" s="444"/>
      <c r="B149" s="444"/>
      <c r="C149" s="444"/>
      <c r="D149" s="444"/>
      <c r="E149" s="444"/>
      <c r="F149" s="441"/>
      <c r="G149" s="443"/>
    </row>
    <row r="150" spans="1:7" ht="33">
      <c r="A150" s="214">
        <v>1</v>
      </c>
      <c r="B150" s="76" t="s">
        <v>381</v>
      </c>
      <c r="C150" s="72" t="s">
        <v>8</v>
      </c>
      <c r="D150" s="72" t="s">
        <v>9</v>
      </c>
      <c r="E150" s="72">
        <v>2</v>
      </c>
      <c r="F150" s="159">
        <f>F103</f>
        <v>800</v>
      </c>
      <c r="G150" s="20">
        <f>F150*0.9</f>
        <v>720</v>
      </c>
    </row>
    <row r="151" spans="1:7" ht="33">
      <c r="A151" s="214">
        <v>2</v>
      </c>
      <c r="B151" s="73" t="s">
        <v>397</v>
      </c>
      <c r="C151" s="72" t="s">
        <v>8</v>
      </c>
      <c r="D151" s="72" t="s">
        <v>9</v>
      </c>
      <c r="E151" s="72">
        <v>2</v>
      </c>
      <c r="F151" s="159">
        <f>[2]Сравнение!$G$6</f>
        <v>500</v>
      </c>
      <c r="G151" s="20">
        <f>F151*0.9+10</f>
        <v>460</v>
      </c>
    </row>
    <row r="152" spans="1:7" ht="16.5">
      <c r="A152" s="214">
        <v>3</v>
      </c>
      <c r="B152" s="76" t="s">
        <v>46</v>
      </c>
      <c r="C152" s="72" t="s">
        <v>16</v>
      </c>
      <c r="D152" s="72" t="s">
        <v>9</v>
      </c>
      <c r="E152" s="72">
        <v>2</v>
      </c>
      <c r="F152" s="159">
        <f>F9</f>
        <v>1000</v>
      </c>
      <c r="G152" s="20">
        <f t="shared" ref="G152:G154" si="31">F152*0.9</f>
        <v>900</v>
      </c>
    </row>
    <row r="153" spans="1:7" ht="16.5">
      <c r="A153" s="214">
        <v>4</v>
      </c>
      <c r="B153" s="76" t="s">
        <v>47</v>
      </c>
      <c r="C153" s="72" t="s">
        <v>16</v>
      </c>
      <c r="D153" s="72" t="s">
        <v>9</v>
      </c>
      <c r="E153" s="72">
        <v>2</v>
      </c>
      <c r="F153" s="159">
        <f>[2]Сравнение!$G$41</f>
        <v>1600</v>
      </c>
      <c r="G153" s="20">
        <f t="shared" si="31"/>
        <v>1440</v>
      </c>
    </row>
    <row r="154" spans="1:7" ht="16.5">
      <c r="A154" s="214">
        <v>5</v>
      </c>
      <c r="B154" s="76" t="s">
        <v>48</v>
      </c>
      <c r="C154" s="72" t="s">
        <v>16</v>
      </c>
      <c r="D154" s="72" t="s">
        <v>9</v>
      </c>
      <c r="E154" s="72">
        <v>2</v>
      </c>
      <c r="F154" s="159">
        <f>[2]Сравнение!$G$42</f>
        <v>1600</v>
      </c>
      <c r="G154" s="20">
        <f t="shared" si="31"/>
        <v>1440</v>
      </c>
    </row>
    <row r="155" spans="1:7" ht="33">
      <c r="A155" s="214">
        <v>6</v>
      </c>
      <c r="B155" s="76" t="s">
        <v>858</v>
      </c>
      <c r="C155" s="72" t="s">
        <v>16</v>
      </c>
      <c r="D155" s="72" t="s">
        <v>9</v>
      </c>
      <c r="E155" s="72">
        <v>2</v>
      </c>
      <c r="F155" s="159">
        <f>[2]Сравнение!$G$44</f>
        <v>1100</v>
      </c>
      <c r="G155" s="20">
        <f>F155*0.9+10</f>
        <v>1000</v>
      </c>
    </row>
    <row r="156" spans="1:7" ht="16.5">
      <c r="A156" s="214">
        <v>7</v>
      </c>
      <c r="B156" s="76" t="s">
        <v>396</v>
      </c>
      <c r="C156" s="72" t="s">
        <v>16</v>
      </c>
      <c r="D156" s="72" t="s">
        <v>9</v>
      </c>
      <c r="E156" s="72">
        <v>2</v>
      </c>
      <c r="F156" s="159">
        <f>F11</f>
        <v>2500</v>
      </c>
      <c r="G156" s="20">
        <f>F156*0.9+10</f>
        <v>2260</v>
      </c>
    </row>
    <row r="157" spans="1:7" ht="16.5">
      <c r="A157" s="214">
        <v>8</v>
      </c>
      <c r="B157" s="76" t="s">
        <v>64</v>
      </c>
      <c r="C157" s="72" t="s">
        <v>16</v>
      </c>
      <c r="D157" s="72" t="s">
        <v>9</v>
      </c>
      <c r="E157" s="72">
        <v>2</v>
      </c>
      <c r="F157" s="159">
        <f>F12</f>
        <v>2500</v>
      </c>
      <c r="G157" s="20">
        <f>F157*0.9+10</f>
        <v>2260</v>
      </c>
    </row>
    <row r="158" spans="1:7" ht="16.5">
      <c r="A158" s="192"/>
      <c r="B158" s="193"/>
      <c r="C158" s="194"/>
      <c r="D158" s="195" t="s">
        <v>373</v>
      </c>
      <c r="E158" s="196"/>
      <c r="F158" s="159">
        <f t="shared" ref="F158:G158" si="32">SUM(F150:F157)</f>
        <v>11600</v>
      </c>
      <c r="G158" s="159">
        <f t="shared" si="32"/>
        <v>10480</v>
      </c>
    </row>
    <row r="159" spans="1:7" ht="16.5">
      <c r="A159" s="197"/>
      <c r="B159" s="198"/>
      <c r="C159" s="199"/>
      <c r="D159" s="175" t="s">
        <v>236</v>
      </c>
      <c r="E159" s="176"/>
      <c r="F159" s="159">
        <f>F143</f>
        <v>400</v>
      </c>
      <c r="G159" s="20">
        <f>F159</f>
        <v>400</v>
      </c>
    </row>
    <row r="160" spans="1:7" ht="17.25" thickBot="1">
      <c r="A160" s="208"/>
      <c r="B160" s="209"/>
      <c r="C160" s="210"/>
      <c r="D160" s="186" t="s">
        <v>372</v>
      </c>
      <c r="E160" s="187"/>
      <c r="F160" s="212">
        <f t="shared" ref="F160:G160" si="33">SUM(F158:F159)</f>
        <v>12000</v>
      </c>
      <c r="G160" s="212">
        <f t="shared" si="33"/>
        <v>10880</v>
      </c>
    </row>
    <row r="161" spans="1:7">
      <c r="A161" s="24"/>
      <c r="B161" s="25"/>
      <c r="C161" s="24"/>
      <c r="D161" s="24"/>
      <c r="E161" s="24"/>
      <c r="F161" s="26"/>
      <c r="G161" s="19"/>
    </row>
    <row r="162" spans="1:7">
      <c r="A162" s="422" t="s">
        <v>395</v>
      </c>
      <c r="B162" s="422"/>
      <c r="C162" s="422"/>
      <c r="D162" s="422"/>
      <c r="E162" s="422"/>
      <c r="F162" s="422"/>
      <c r="G162" s="422"/>
    </row>
    <row r="163" spans="1:7" ht="16.5" customHeight="1">
      <c r="A163" s="438"/>
      <c r="B163" s="438"/>
      <c r="C163" s="438"/>
      <c r="D163" s="438"/>
      <c r="E163" s="438"/>
      <c r="F163" s="438"/>
      <c r="G163" s="438"/>
    </row>
    <row r="164" spans="1:7">
      <c r="A164" s="444" t="s">
        <v>0</v>
      </c>
      <c r="B164" s="444" t="s">
        <v>1</v>
      </c>
      <c r="C164" s="444" t="s">
        <v>2</v>
      </c>
      <c r="D164" s="444" t="s">
        <v>3</v>
      </c>
      <c r="E164" s="444" t="s">
        <v>4</v>
      </c>
      <c r="F164" s="440" t="s">
        <v>5</v>
      </c>
      <c r="G164" s="442" t="s">
        <v>374</v>
      </c>
    </row>
    <row r="165" spans="1:7">
      <c r="A165" s="444"/>
      <c r="B165" s="444"/>
      <c r="C165" s="444"/>
      <c r="D165" s="444"/>
      <c r="E165" s="444"/>
      <c r="F165" s="441"/>
      <c r="G165" s="443"/>
    </row>
    <row r="166" spans="1:7" ht="16.5">
      <c r="A166" s="214">
        <v>1</v>
      </c>
      <c r="B166" s="73" t="s">
        <v>131</v>
      </c>
      <c r="C166" s="72" t="s">
        <v>16</v>
      </c>
      <c r="D166" s="72" t="s">
        <v>9</v>
      </c>
      <c r="E166" s="72">
        <v>2</v>
      </c>
      <c r="F166" s="159">
        <f>[2]Сравнение!$G$181</f>
        <v>3900</v>
      </c>
      <c r="G166" s="20">
        <f>F166*0.9+10</f>
        <v>3520</v>
      </c>
    </row>
    <row r="167" spans="1:7" ht="16.5">
      <c r="A167" s="214">
        <v>2</v>
      </c>
      <c r="B167" s="73" t="s">
        <v>132</v>
      </c>
      <c r="C167" s="72" t="s">
        <v>16</v>
      </c>
      <c r="D167" s="72" t="s">
        <v>9</v>
      </c>
      <c r="E167" s="72">
        <v>2</v>
      </c>
      <c r="F167" s="159">
        <f>[2]Сравнение!$G$182</f>
        <v>3500</v>
      </c>
      <c r="G167" s="20">
        <f>F167*0.9+10</f>
        <v>3160</v>
      </c>
    </row>
    <row r="168" spans="1:7" ht="16.5">
      <c r="A168" s="214">
        <v>3</v>
      </c>
      <c r="B168" s="73" t="s">
        <v>79</v>
      </c>
      <c r="C168" s="72" t="s">
        <v>16</v>
      </c>
      <c r="D168" s="72" t="s">
        <v>9</v>
      </c>
      <c r="E168" s="72">
        <v>2</v>
      </c>
      <c r="F168" s="159">
        <f>[2]Сравнение!$G$82</f>
        <v>3800</v>
      </c>
      <c r="G168" s="20">
        <f t="shared" ref="G168:G171" si="34">F168*0.9</f>
        <v>3420</v>
      </c>
    </row>
    <row r="169" spans="1:7" ht="16.5">
      <c r="A169" s="214">
        <v>4</v>
      </c>
      <c r="B169" s="73" t="s">
        <v>42</v>
      </c>
      <c r="C169" s="72" t="s">
        <v>16</v>
      </c>
      <c r="D169" s="72" t="s">
        <v>9</v>
      </c>
      <c r="E169" s="72">
        <v>2</v>
      </c>
      <c r="F169" s="159">
        <f>F5</f>
        <v>900</v>
      </c>
      <c r="G169" s="20">
        <f>F169*0.9+10</f>
        <v>820</v>
      </c>
    </row>
    <row r="170" spans="1:7" ht="16.5">
      <c r="A170" s="214">
        <v>5</v>
      </c>
      <c r="B170" s="73" t="s">
        <v>44</v>
      </c>
      <c r="C170" s="72" t="s">
        <v>16</v>
      </c>
      <c r="D170" s="72" t="s">
        <v>9</v>
      </c>
      <c r="E170" s="72">
        <v>2</v>
      </c>
      <c r="F170" s="159">
        <f>F7</f>
        <v>900</v>
      </c>
      <c r="G170" s="20">
        <f>F170*0.9+10</f>
        <v>820</v>
      </c>
    </row>
    <row r="171" spans="1:7" ht="16.5">
      <c r="A171" s="214">
        <v>6</v>
      </c>
      <c r="B171" s="73" t="s">
        <v>407</v>
      </c>
      <c r="C171" s="72" t="s">
        <v>16</v>
      </c>
      <c r="D171" s="72" t="s">
        <v>9</v>
      </c>
      <c r="E171" s="72">
        <v>2</v>
      </c>
      <c r="F171" s="159">
        <f>F8</f>
        <v>1600</v>
      </c>
      <c r="G171" s="20">
        <f t="shared" si="34"/>
        <v>1440</v>
      </c>
    </row>
    <row r="172" spans="1:7" ht="16.5">
      <c r="A172" s="192"/>
      <c r="B172" s="193"/>
      <c r="C172" s="194"/>
      <c r="D172" s="195" t="s">
        <v>373</v>
      </c>
      <c r="E172" s="196"/>
      <c r="F172" s="159">
        <f t="shared" ref="F172:G172" si="35">SUM(F166:F171)</f>
        <v>14600</v>
      </c>
      <c r="G172" s="159">
        <f t="shared" si="35"/>
        <v>13180</v>
      </c>
    </row>
    <row r="173" spans="1:7" ht="16.5">
      <c r="A173" s="197"/>
      <c r="B173" s="198"/>
      <c r="C173" s="199"/>
      <c r="D173" s="175" t="s">
        <v>236</v>
      </c>
      <c r="E173" s="176"/>
      <c r="F173" s="159">
        <f>F159</f>
        <v>400</v>
      </c>
      <c r="G173" s="20">
        <f>F173</f>
        <v>400</v>
      </c>
    </row>
    <row r="174" spans="1:7" ht="17.25" thickBot="1">
      <c r="A174" s="208"/>
      <c r="B174" s="209"/>
      <c r="C174" s="210"/>
      <c r="D174" s="186" t="s">
        <v>372</v>
      </c>
      <c r="E174" s="187"/>
      <c r="F174" s="188">
        <f t="shared" ref="F174:G174" si="36">SUM(F172:F173)</f>
        <v>15000</v>
      </c>
      <c r="G174" s="162">
        <f t="shared" si="36"/>
        <v>13580</v>
      </c>
    </row>
    <row r="175" spans="1:7">
      <c r="A175" s="24"/>
      <c r="B175" s="25"/>
      <c r="C175" s="24"/>
      <c r="D175" s="24"/>
      <c r="E175" s="24"/>
      <c r="F175" s="26"/>
      <c r="G175" s="19"/>
    </row>
    <row r="176" spans="1:7">
      <c r="A176" s="420" t="s">
        <v>394</v>
      </c>
      <c r="B176" s="420"/>
      <c r="C176" s="420"/>
      <c r="D176" s="420"/>
      <c r="E176" s="420"/>
      <c r="F176" s="420"/>
      <c r="G176" s="420"/>
    </row>
    <row r="177" spans="1:7" ht="16.5" customHeight="1">
      <c r="A177" s="437"/>
      <c r="B177" s="437"/>
      <c r="C177" s="437"/>
      <c r="D177" s="437"/>
      <c r="E177" s="437"/>
      <c r="F177" s="437"/>
      <c r="G177" s="437"/>
    </row>
    <row r="178" spans="1:7">
      <c r="A178" s="444" t="s">
        <v>0</v>
      </c>
      <c r="B178" s="444" t="s">
        <v>1</v>
      </c>
      <c r="C178" s="444" t="s">
        <v>2</v>
      </c>
      <c r="D178" s="444" t="s">
        <v>3</v>
      </c>
      <c r="E178" s="444" t="s">
        <v>4</v>
      </c>
      <c r="F178" s="440" t="s">
        <v>5</v>
      </c>
      <c r="G178" s="442" t="s">
        <v>374</v>
      </c>
    </row>
    <row r="179" spans="1:7">
      <c r="A179" s="444"/>
      <c r="B179" s="444"/>
      <c r="C179" s="444"/>
      <c r="D179" s="444"/>
      <c r="E179" s="444"/>
      <c r="F179" s="441"/>
      <c r="G179" s="443"/>
    </row>
    <row r="180" spans="1:7" ht="16.5">
      <c r="A180" s="180">
        <v>1</v>
      </c>
      <c r="B180" s="215" t="s">
        <v>172</v>
      </c>
      <c r="C180" s="216" t="s">
        <v>16</v>
      </c>
      <c r="D180" s="217" t="s">
        <v>13</v>
      </c>
      <c r="E180" s="218" t="s">
        <v>81</v>
      </c>
      <c r="F180" s="159">
        <f>[2]Сравнение!$G$247</f>
        <v>1700</v>
      </c>
      <c r="G180" s="20">
        <f>F180*0.9+10</f>
        <v>1540</v>
      </c>
    </row>
    <row r="181" spans="1:7" ht="16.5">
      <c r="A181" s="180">
        <v>2</v>
      </c>
      <c r="B181" s="215" t="s">
        <v>173</v>
      </c>
      <c r="C181" s="216" t="s">
        <v>16</v>
      </c>
      <c r="D181" s="217" t="s">
        <v>13</v>
      </c>
      <c r="E181" s="218" t="s">
        <v>81</v>
      </c>
      <c r="F181" s="159">
        <f>[2]Сравнение!$G$248</f>
        <v>1400</v>
      </c>
      <c r="G181" s="20">
        <f t="shared" ref="G181:G188" si="37">F181*0.9</f>
        <v>1260</v>
      </c>
    </row>
    <row r="182" spans="1:7" ht="16.5">
      <c r="A182" s="180">
        <v>3</v>
      </c>
      <c r="B182" s="215" t="s">
        <v>880</v>
      </c>
      <c r="C182" s="216" t="s">
        <v>16</v>
      </c>
      <c r="D182" s="217" t="s">
        <v>13</v>
      </c>
      <c r="E182" s="218" t="s">
        <v>888</v>
      </c>
      <c r="F182" s="159">
        <f>[2]Сравнение!$G$249</f>
        <v>1400</v>
      </c>
      <c r="G182" s="20">
        <f t="shared" si="37"/>
        <v>1260</v>
      </c>
    </row>
    <row r="183" spans="1:7" ht="16.5">
      <c r="A183" s="180">
        <v>4</v>
      </c>
      <c r="B183" s="215" t="s">
        <v>174</v>
      </c>
      <c r="C183" s="216" t="s">
        <v>16</v>
      </c>
      <c r="D183" s="217" t="s">
        <v>13</v>
      </c>
      <c r="E183" s="218" t="s">
        <v>81</v>
      </c>
      <c r="F183" s="159">
        <f>[2]Сравнение!$G$250</f>
        <v>1400</v>
      </c>
      <c r="G183" s="20">
        <f t="shared" si="37"/>
        <v>1260</v>
      </c>
    </row>
    <row r="184" spans="1:7" ht="16.5">
      <c r="A184" s="180">
        <v>5</v>
      </c>
      <c r="B184" s="215" t="s">
        <v>175</v>
      </c>
      <c r="C184" s="216" t="s">
        <v>16</v>
      </c>
      <c r="D184" s="217" t="s">
        <v>13</v>
      </c>
      <c r="E184" s="218" t="s">
        <v>81</v>
      </c>
      <c r="F184" s="159">
        <f>[2]Сравнение!$G$251</f>
        <v>1400</v>
      </c>
      <c r="G184" s="20">
        <f t="shared" si="37"/>
        <v>1260</v>
      </c>
    </row>
    <row r="185" spans="1:7" ht="16.5">
      <c r="A185" s="180">
        <v>6</v>
      </c>
      <c r="B185" s="215" t="s">
        <v>176</v>
      </c>
      <c r="C185" s="216" t="s">
        <v>16</v>
      </c>
      <c r="D185" s="217" t="s">
        <v>13</v>
      </c>
      <c r="E185" s="218" t="s">
        <v>81</v>
      </c>
      <c r="F185" s="159">
        <f>[2]Сравнение!$G$252</f>
        <v>1400</v>
      </c>
      <c r="G185" s="20">
        <f t="shared" si="37"/>
        <v>1260</v>
      </c>
    </row>
    <row r="186" spans="1:7" ht="16.5">
      <c r="A186" s="180">
        <v>7</v>
      </c>
      <c r="B186" s="215" t="s">
        <v>177</v>
      </c>
      <c r="C186" s="216" t="s">
        <v>16</v>
      </c>
      <c r="D186" s="217" t="s">
        <v>13</v>
      </c>
      <c r="E186" s="218" t="s">
        <v>81</v>
      </c>
      <c r="F186" s="159">
        <f>[2]Сравнение!$G$253</f>
        <v>1400</v>
      </c>
      <c r="G186" s="20">
        <f t="shared" si="37"/>
        <v>1260</v>
      </c>
    </row>
    <row r="187" spans="1:7" ht="16.5">
      <c r="A187" s="180">
        <v>8</v>
      </c>
      <c r="B187" s="215" t="s">
        <v>178</v>
      </c>
      <c r="C187" s="216" t="s">
        <v>16</v>
      </c>
      <c r="D187" s="217" t="s">
        <v>13</v>
      </c>
      <c r="E187" s="218" t="s">
        <v>81</v>
      </c>
      <c r="F187" s="159">
        <f>[2]Сравнение!$G$254</f>
        <v>1400</v>
      </c>
      <c r="G187" s="20">
        <f t="shared" si="37"/>
        <v>1260</v>
      </c>
    </row>
    <row r="188" spans="1:7" ht="16.5">
      <c r="A188" s="27">
        <v>9</v>
      </c>
      <c r="B188" s="215" t="s">
        <v>179</v>
      </c>
      <c r="C188" s="216" t="s">
        <v>16</v>
      </c>
      <c r="D188" s="217" t="s">
        <v>13</v>
      </c>
      <c r="E188" s="218" t="s">
        <v>81</v>
      </c>
      <c r="F188" s="159">
        <f>[2]Сравнение!$G$255</f>
        <v>1400</v>
      </c>
      <c r="G188" s="20">
        <f t="shared" si="37"/>
        <v>1260</v>
      </c>
    </row>
    <row r="189" spans="1:7" ht="16.5">
      <c r="A189" s="167"/>
      <c r="B189" s="168"/>
      <c r="C189" s="169"/>
      <c r="D189" s="195" t="s">
        <v>373</v>
      </c>
      <c r="E189" s="196"/>
      <c r="F189" s="159">
        <f t="shared" ref="F189:G189" si="38">SUM(F180:F188)</f>
        <v>12900</v>
      </c>
      <c r="G189" s="159">
        <f t="shared" si="38"/>
        <v>11620</v>
      </c>
    </row>
    <row r="190" spans="1:7" ht="16.5">
      <c r="A190" s="172"/>
      <c r="B190" s="173"/>
      <c r="C190" s="174"/>
      <c r="D190" s="175" t="s">
        <v>236</v>
      </c>
      <c r="E190" s="176"/>
      <c r="F190" s="159">
        <f>F173</f>
        <v>400</v>
      </c>
      <c r="G190" s="20">
        <f>F190</f>
        <v>400</v>
      </c>
    </row>
    <row r="191" spans="1:7" ht="17.25" thickBot="1">
      <c r="A191" s="183"/>
      <c r="B191" s="184"/>
      <c r="C191" s="185"/>
      <c r="D191" s="186" t="s">
        <v>372</v>
      </c>
      <c r="E191" s="187"/>
      <c r="F191" s="212">
        <f t="shared" ref="F191:G191" si="39">SUM(F189:F190)</f>
        <v>13300</v>
      </c>
      <c r="G191" s="212">
        <f t="shared" si="39"/>
        <v>12020</v>
      </c>
    </row>
    <row r="192" spans="1:7">
      <c r="A192" s="24"/>
      <c r="B192" s="25"/>
      <c r="C192" s="24"/>
      <c r="D192" s="24"/>
      <c r="E192" s="24"/>
      <c r="F192" s="26"/>
      <c r="G192" s="19"/>
    </row>
    <row r="193" spans="1:7">
      <c r="A193" s="420" t="s">
        <v>393</v>
      </c>
      <c r="B193" s="420"/>
      <c r="C193" s="420"/>
      <c r="D193" s="420"/>
      <c r="E193" s="420"/>
      <c r="F193" s="420"/>
      <c r="G193" s="420"/>
    </row>
    <row r="194" spans="1:7" ht="16.5" customHeight="1">
      <c r="A194" s="437"/>
      <c r="B194" s="437"/>
      <c r="C194" s="437"/>
      <c r="D194" s="437"/>
      <c r="E194" s="437"/>
      <c r="F194" s="437"/>
      <c r="G194" s="437"/>
    </row>
    <row r="195" spans="1:7">
      <c r="A195" s="444" t="s">
        <v>0</v>
      </c>
      <c r="B195" s="444" t="s">
        <v>1</v>
      </c>
      <c r="C195" s="444" t="s">
        <v>2</v>
      </c>
      <c r="D195" s="444" t="s">
        <v>3</v>
      </c>
      <c r="E195" s="444" t="s">
        <v>4</v>
      </c>
      <c r="F195" s="440" t="s">
        <v>5</v>
      </c>
      <c r="G195" s="442" t="s">
        <v>374</v>
      </c>
    </row>
    <row r="196" spans="1:7">
      <c r="A196" s="444"/>
      <c r="B196" s="444"/>
      <c r="C196" s="444"/>
      <c r="D196" s="444"/>
      <c r="E196" s="444"/>
      <c r="F196" s="441"/>
      <c r="G196" s="443"/>
    </row>
    <row r="197" spans="1:7" ht="33">
      <c r="A197" s="180">
        <v>1</v>
      </c>
      <c r="B197" s="76" t="s">
        <v>381</v>
      </c>
      <c r="C197" s="72" t="s">
        <v>8</v>
      </c>
      <c r="D197" s="72" t="s">
        <v>9</v>
      </c>
      <c r="E197" s="72">
        <v>3</v>
      </c>
      <c r="F197" s="159">
        <f>F150</f>
        <v>800</v>
      </c>
      <c r="G197" s="20">
        <f>F197*0.9</f>
        <v>720</v>
      </c>
    </row>
    <row r="198" spans="1:7" ht="33">
      <c r="A198" s="180">
        <v>2</v>
      </c>
      <c r="B198" s="73" t="s">
        <v>392</v>
      </c>
      <c r="C198" s="72" t="s">
        <v>8</v>
      </c>
      <c r="D198" s="72" t="s">
        <v>9</v>
      </c>
      <c r="E198" s="72">
        <v>3</v>
      </c>
      <c r="F198" s="159">
        <f>[2]Сравнение!$G$8</f>
        <v>1000</v>
      </c>
      <c r="G198" s="20">
        <f t="shared" ref="G198:G213" si="40">F198*0.9</f>
        <v>900</v>
      </c>
    </row>
    <row r="199" spans="1:7" ht="16.5">
      <c r="A199" s="180">
        <v>3</v>
      </c>
      <c r="B199" s="73" t="s">
        <v>17</v>
      </c>
      <c r="C199" s="72" t="s">
        <v>16</v>
      </c>
      <c r="D199" s="72" t="s">
        <v>9</v>
      </c>
      <c r="E199" s="72">
        <v>3</v>
      </c>
      <c r="F199" s="159">
        <f>F64</f>
        <v>840</v>
      </c>
      <c r="G199" s="20">
        <f>F199*0.9+4</f>
        <v>760</v>
      </c>
    </row>
    <row r="200" spans="1:7" ht="16.5">
      <c r="A200" s="180">
        <v>4</v>
      </c>
      <c r="B200" s="73" t="s">
        <v>18</v>
      </c>
      <c r="C200" s="72" t="s">
        <v>16</v>
      </c>
      <c r="D200" s="72" t="s">
        <v>9</v>
      </c>
      <c r="E200" s="72">
        <v>3</v>
      </c>
      <c r="F200" s="159">
        <f>F65</f>
        <v>840</v>
      </c>
      <c r="G200" s="20">
        <f>F200*0.9+4</f>
        <v>760</v>
      </c>
    </row>
    <row r="201" spans="1:7" ht="16.5">
      <c r="A201" s="180">
        <v>5</v>
      </c>
      <c r="B201" s="73" t="s">
        <v>29</v>
      </c>
      <c r="C201" s="72" t="s">
        <v>16</v>
      </c>
      <c r="D201" s="72" t="s">
        <v>9</v>
      </c>
      <c r="E201" s="72">
        <v>3</v>
      </c>
      <c r="F201" s="159">
        <f>F72</f>
        <v>800</v>
      </c>
      <c r="G201" s="191">
        <f t="shared" si="40"/>
        <v>720</v>
      </c>
    </row>
    <row r="202" spans="1:7" ht="16.5">
      <c r="A202" s="180">
        <v>6</v>
      </c>
      <c r="B202" s="73" t="s">
        <v>30</v>
      </c>
      <c r="C202" s="72" t="s">
        <v>16</v>
      </c>
      <c r="D202" s="72" t="s">
        <v>9</v>
      </c>
      <c r="E202" s="72">
        <v>3</v>
      </c>
      <c r="F202" s="159">
        <f>F73</f>
        <v>800</v>
      </c>
      <c r="G202" s="191">
        <f t="shared" si="40"/>
        <v>720</v>
      </c>
    </row>
    <row r="203" spans="1:7" ht="16.5">
      <c r="A203" s="180">
        <v>7</v>
      </c>
      <c r="B203" s="73" t="s">
        <v>27</v>
      </c>
      <c r="C203" s="72" t="s">
        <v>16</v>
      </c>
      <c r="D203" s="72" t="s">
        <v>9</v>
      </c>
      <c r="E203" s="72">
        <v>3</v>
      </c>
      <c r="F203" s="159">
        <f>F70</f>
        <v>800</v>
      </c>
      <c r="G203" s="20">
        <f t="shared" si="40"/>
        <v>720</v>
      </c>
    </row>
    <row r="204" spans="1:7" ht="16.5">
      <c r="A204" s="180">
        <v>8</v>
      </c>
      <c r="B204" s="73" t="s">
        <v>32</v>
      </c>
      <c r="C204" s="72" t="s">
        <v>16</v>
      </c>
      <c r="D204" s="72" t="s">
        <v>9</v>
      </c>
      <c r="E204" s="72">
        <v>3</v>
      </c>
      <c r="F204" s="159">
        <f>[2]Сравнение!$G$26</f>
        <v>800</v>
      </c>
      <c r="G204" s="20">
        <f t="shared" si="40"/>
        <v>720</v>
      </c>
    </row>
    <row r="205" spans="1:7" ht="16.5">
      <c r="A205" s="180">
        <v>9</v>
      </c>
      <c r="B205" s="73" t="s">
        <v>33</v>
      </c>
      <c r="C205" s="72" t="s">
        <v>16</v>
      </c>
      <c r="D205" s="72" t="s">
        <v>9</v>
      </c>
      <c r="E205" s="72">
        <v>3</v>
      </c>
      <c r="F205" s="159">
        <f>[2]Сравнение!$G$27</f>
        <v>800</v>
      </c>
      <c r="G205" s="20">
        <f t="shared" si="40"/>
        <v>720</v>
      </c>
    </row>
    <row r="206" spans="1:7" ht="16.5">
      <c r="A206" s="180">
        <v>10</v>
      </c>
      <c r="B206" s="73" t="s">
        <v>34</v>
      </c>
      <c r="C206" s="72" t="s">
        <v>16</v>
      </c>
      <c r="D206" s="72" t="s">
        <v>9</v>
      </c>
      <c r="E206" s="72">
        <v>3</v>
      </c>
      <c r="F206" s="159">
        <f>F52</f>
        <v>800</v>
      </c>
      <c r="G206" s="20">
        <f t="shared" si="40"/>
        <v>720</v>
      </c>
    </row>
    <row r="207" spans="1:7" ht="16.5">
      <c r="A207" s="180">
        <v>11</v>
      </c>
      <c r="B207" s="73" t="s">
        <v>167</v>
      </c>
      <c r="C207" s="72" t="s">
        <v>168</v>
      </c>
      <c r="D207" s="78" t="s">
        <v>9</v>
      </c>
      <c r="E207" s="72">
        <v>3</v>
      </c>
      <c r="F207" s="159">
        <f>[2]Сравнение!$G$236</f>
        <v>760</v>
      </c>
      <c r="G207" s="20">
        <f>F207*0.9+16</f>
        <v>700</v>
      </c>
    </row>
    <row r="208" spans="1:7" ht="33">
      <c r="A208" s="180">
        <v>12</v>
      </c>
      <c r="B208" s="73" t="s">
        <v>719</v>
      </c>
      <c r="C208" s="72" t="s">
        <v>168</v>
      </c>
      <c r="D208" s="78" t="s">
        <v>9</v>
      </c>
      <c r="E208" s="72">
        <v>3</v>
      </c>
      <c r="F208" s="159">
        <f>[2]Сравнение!$G$233</f>
        <v>760</v>
      </c>
      <c r="G208" s="20">
        <f>F208*0.9+16</f>
        <v>700</v>
      </c>
    </row>
    <row r="209" spans="1:7" ht="49.5">
      <c r="A209" s="180">
        <v>13</v>
      </c>
      <c r="B209" s="73" t="s">
        <v>720</v>
      </c>
      <c r="C209" s="72" t="s">
        <v>168</v>
      </c>
      <c r="D209" s="78" t="s">
        <v>9</v>
      </c>
      <c r="E209" s="72">
        <v>1</v>
      </c>
      <c r="F209" s="159">
        <f>[2]Сравнение!$G$234</f>
        <v>760</v>
      </c>
      <c r="G209" s="20">
        <f>F209*0.9+16</f>
        <v>700</v>
      </c>
    </row>
    <row r="210" spans="1:7" ht="33">
      <c r="A210" s="180">
        <v>14</v>
      </c>
      <c r="B210" s="73" t="s">
        <v>721</v>
      </c>
      <c r="C210" s="72" t="s">
        <v>168</v>
      </c>
      <c r="D210" s="78" t="s">
        <v>9</v>
      </c>
      <c r="E210" s="72">
        <v>1</v>
      </c>
      <c r="F210" s="159">
        <f>[2]Сравнение!$G$235</f>
        <v>760</v>
      </c>
      <c r="G210" s="20">
        <f>F210*0.9+16</f>
        <v>700</v>
      </c>
    </row>
    <row r="211" spans="1:7" ht="16.5">
      <c r="A211" s="180">
        <v>15</v>
      </c>
      <c r="B211" s="73" t="s">
        <v>391</v>
      </c>
      <c r="C211" s="72" t="s">
        <v>16</v>
      </c>
      <c r="D211" s="78" t="s">
        <v>13</v>
      </c>
      <c r="E211" s="72">
        <v>3</v>
      </c>
      <c r="F211" s="159">
        <f>[2]Сравнение!$G$217</f>
        <v>2100</v>
      </c>
      <c r="G211" s="20">
        <f>F211*0.9+10</f>
        <v>1900</v>
      </c>
    </row>
    <row r="212" spans="1:7" ht="33">
      <c r="A212" s="180">
        <v>16</v>
      </c>
      <c r="B212" s="73" t="s">
        <v>868</v>
      </c>
      <c r="C212" s="72" t="s">
        <v>16</v>
      </c>
      <c r="D212" s="72" t="s">
        <v>13</v>
      </c>
      <c r="E212" s="72">
        <v>3</v>
      </c>
      <c r="F212" s="159">
        <f>[2]Сравнение!$G$288</f>
        <v>2700</v>
      </c>
      <c r="G212" s="20">
        <f>F212*0.9+10</f>
        <v>2440</v>
      </c>
    </row>
    <row r="213" spans="1:7" ht="16.5">
      <c r="A213" s="180">
        <v>17</v>
      </c>
      <c r="B213" s="73" t="s">
        <v>147</v>
      </c>
      <c r="C213" s="72" t="s">
        <v>16</v>
      </c>
      <c r="D213" s="72" t="s">
        <v>13</v>
      </c>
      <c r="E213" s="72">
        <v>3</v>
      </c>
      <c r="F213" s="159">
        <f>[2]Сравнение!$G$205</f>
        <v>3200</v>
      </c>
      <c r="G213" s="20">
        <f t="shared" si="40"/>
        <v>2880</v>
      </c>
    </row>
    <row r="214" spans="1:7" ht="33">
      <c r="A214" s="180">
        <v>18</v>
      </c>
      <c r="B214" s="73" t="s">
        <v>146</v>
      </c>
      <c r="C214" s="72" t="s">
        <v>16</v>
      </c>
      <c r="D214" s="72" t="s">
        <v>13</v>
      </c>
      <c r="E214" s="72">
        <v>3</v>
      </c>
      <c r="F214" s="159">
        <f>[2]Сравнение!$G$204</f>
        <v>2700</v>
      </c>
      <c r="G214" s="20">
        <f>F214*0.9+10</f>
        <v>2440</v>
      </c>
    </row>
    <row r="215" spans="1:7" ht="16.5">
      <c r="A215" s="219"/>
      <c r="B215" s="193"/>
      <c r="C215" s="194"/>
      <c r="D215" s="195" t="s">
        <v>373</v>
      </c>
      <c r="E215" s="196"/>
      <c r="F215" s="159">
        <f t="shared" ref="F215:G215" si="41">SUM(F197:F214)</f>
        <v>22020</v>
      </c>
      <c r="G215" s="159">
        <f t="shared" si="41"/>
        <v>19920</v>
      </c>
    </row>
    <row r="216" spans="1:7" ht="16.5">
      <c r="A216" s="220"/>
      <c r="B216" s="198"/>
      <c r="C216" s="199"/>
      <c r="D216" s="175" t="s">
        <v>236</v>
      </c>
      <c r="E216" s="176"/>
      <c r="F216" s="159">
        <f>F190</f>
        <v>400</v>
      </c>
      <c r="G216" s="20">
        <f>F216</f>
        <v>400</v>
      </c>
    </row>
    <row r="217" spans="1:7" ht="17.25" thickBot="1">
      <c r="A217" s="221"/>
      <c r="B217" s="209"/>
      <c r="C217" s="210"/>
      <c r="D217" s="186" t="s">
        <v>372</v>
      </c>
      <c r="E217" s="187"/>
      <c r="F217" s="212">
        <f t="shared" ref="F217:G217" si="42">SUM(F215:F216)</f>
        <v>22420</v>
      </c>
      <c r="G217" s="212">
        <f t="shared" si="42"/>
        <v>20320</v>
      </c>
    </row>
    <row r="218" spans="1:7" ht="16.5">
      <c r="A218" s="222"/>
      <c r="B218" s="198"/>
      <c r="C218" s="199"/>
      <c r="D218" s="223"/>
      <c r="E218" s="223"/>
      <c r="F218" s="224"/>
      <c r="G218" s="19"/>
    </row>
    <row r="219" spans="1:7">
      <c r="A219" s="420" t="s">
        <v>390</v>
      </c>
      <c r="B219" s="420"/>
      <c r="C219" s="420"/>
      <c r="D219" s="420"/>
      <c r="E219" s="420"/>
      <c r="F219" s="420"/>
      <c r="G219" s="420"/>
    </row>
    <row r="220" spans="1:7" ht="16.5" customHeight="1">
      <c r="A220" s="437"/>
      <c r="B220" s="437"/>
      <c r="C220" s="437"/>
      <c r="D220" s="437"/>
      <c r="E220" s="437"/>
      <c r="F220" s="437"/>
      <c r="G220" s="437"/>
    </row>
    <row r="221" spans="1:7">
      <c r="A221" s="444" t="s">
        <v>0</v>
      </c>
      <c r="B221" s="444" t="s">
        <v>1</v>
      </c>
      <c r="C221" s="444" t="s">
        <v>2</v>
      </c>
      <c r="D221" s="444" t="s">
        <v>3</v>
      </c>
      <c r="E221" s="444" t="s">
        <v>4</v>
      </c>
      <c r="F221" s="440" t="s">
        <v>5</v>
      </c>
      <c r="G221" s="442" t="s">
        <v>374</v>
      </c>
    </row>
    <row r="222" spans="1:7">
      <c r="A222" s="444"/>
      <c r="B222" s="444"/>
      <c r="C222" s="444"/>
      <c r="D222" s="444"/>
      <c r="E222" s="444"/>
      <c r="F222" s="441"/>
      <c r="G222" s="443"/>
    </row>
    <row r="223" spans="1:7" ht="16.5">
      <c r="A223" s="180">
        <v>1</v>
      </c>
      <c r="B223" s="73" t="s">
        <v>180</v>
      </c>
      <c r="C223" s="72" t="s">
        <v>16</v>
      </c>
      <c r="D223" s="78" t="s">
        <v>13</v>
      </c>
      <c r="E223" s="225">
        <v>7</v>
      </c>
      <c r="F223" s="159">
        <f>[2]Сравнение!$G$256</f>
        <v>1600</v>
      </c>
      <c r="G223" s="20">
        <f>F223*0.9</f>
        <v>1440</v>
      </c>
    </row>
    <row r="224" spans="1:7" ht="16.5">
      <c r="A224" s="180">
        <v>2</v>
      </c>
      <c r="B224" s="73" t="s">
        <v>181</v>
      </c>
      <c r="C224" s="72" t="s">
        <v>16</v>
      </c>
      <c r="D224" s="78" t="s">
        <v>13</v>
      </c>
      <c r="E224" s="225">
        <v>2</v>
      </c>
      <c r="F224" s="159">
        <f>[2]Сравнение!$G$257</f>
        <v>1400</v>
      </c>
      <c r="G224" s="20">
        <f t="shared" ref="G224:G234" si="43">F224*0.9</f>
        <v>1260</v>
      </c>
    </row>
    <row r="225" spans="1:7" ht="16.5">
      <c r="A225" s="180">
        <v>3</v>
      </c>
      <c r="B225" s="73" t="s">
        <v>182</v>
      </c>
      <c r="C225" s="72" t="s">
        <v>16</v>
      </c>
      <c r="D225" s="78" t="s">
        <v>13</v>
      </c>
      <c r="E225" s="225">
        <v>2</v>
      </c>
      <c r="F225" s="159">
        <f>[2]Сравнение!$G$258</f>
        <v>1400</v>
      </c>
      <c r="G225" s="20">
        <f t="shared" si="43"/>
        <v>1260</v>
      </c>
    </row>
    <row r="226" spans="1:7" ht="16.5">
      <c r="A226" s="180">
        <v>4</v>
      </c>
      <c r="B226" s="73" t="s">
        <v>185</v>
      </c>
      <c r="C226" s="72" t="s">
        <v>16</v>
      </c>
      <c r="D226" s="78" t="s">
        <v>13</v>
      </c>
      <c r="E226" s="225">
        <v>7</v>
      </c>
      <c r="F226" s="159">
        <f>[2]Сравнение!$G$261</f>
        <v>1600</v>
      </c>
      <c r="G226" s="20">
        <f t="shared" si="43"/>
        <v>1440</v>
      </c>
    </row>
    <row r="227" spans="1:7" ht="16.5">
      <c r="A227" s="180">
        <v>5</v>
      </c>
      <c r="B227" s="73" t="s">
        <v>186</v>
      </c>
      <c r="C227" s="72" t="s">
        <v>16</v>
      </c>
      <c r="D227" s="78" t="s">
        <v>13</v>
      </c>
      <c r="E227" s="225">
        <v>2</v>
      </c>
      <c r="F227" s="159">
        <f>[2]Сравнение!$G$262</f>
        <v>1400</v>
      </c>
      <c r="G227" s="20">
        <f t="shared" si="43"/>
        <v>1260</v>
      </c>
    </row>
    <row r="228" spans="1:7" ht="16.5">
      <c r="A228" s="180">
        <v>6</v>
      </c>
      <c r="B228" s="73" t="s">
        <v>187</v>
      </c>
      <c r="C228" s="72" t="s">
        <v>16</v>
      </c>
      <c r="D228" s="78" t="s">
        <v>13</v>
      </c>
      <c r="E228" s="225">
        <v>2</v>
      </c>
      <c r="F228" s="159">
        <f>[2]Сравнение!$G$263</f>
        <v>1400</v>
      </c>
      <c r="G228" s="20">
        <f t="shared" si="43"/>
        <v>1260</v>
      </c>
    </row>
    <row r="229" spans="1:7" ht="16.5">
      <c r="A229" s="180">
        <v>7</v>
      </c>
      <c r="B229" s="73" t="s">
        <v>188</v>
      </c>
      <c r="C229" s="72" t="s">
        <v>16</v>
      </c>
      <c r="D229" s="78" t="s">
        <v>13</v>
      </c>
      <c r="E229" s="225">
        <v>2</v>
      </c>
      <c r="F229" s="159">
        <f>[2]Сравнение!$G$264</f>
        <v>1400</v>
      </c>
      <c r="G229" s="20">
        <f t="shared" si="43"/>
        <v>1260</v>
      </c>
    </row>
    <row r="230" spans="1:7" ht="16.5">
      <c r="A230" s="180">
        <v>8</v>
      </c>
      <c r="B230" s="73" t="s">
        <v>189</v>
      </c>
      <c r="C230" s="72" t="s">
        <v>16</v>
      </c>
      <c r="D230" s="78" t="s">
        <v>13</v>
      </c>
      <c r="E230" s="225">
        <v>2</v>
      </c>
      <c r="F230" s="159">
        <f>[2]Сравнение!$G$265</f>
        <v>1400</v>
      </c>
      <c r="G230" s="20">
        <f t="shared" si="43"/>
        <v>1260</v>
      </c>
    </row>
    <row r="231" spans="1:7" ht="16.5">
      <c r="A231" s="180">
        <v>9</v>
      </c>
      <c r="B231" s="73" t="s">
        <v>389</v>
      </c>
      <c r="C231" s="72" t="s">
        <v>16</v>
      </c>
      <c r="D231" s="78" t="s">
        <v>13</v>
      </c>
      <c r="E231" s="225">
        <v>2</v>
      </c>
      <c r="F231" s="159">
        <f>[2]Сравнение!$G$266</f>
        <v>1400</v>
      </c>
      <c r="G231" s="20">
        <f t="shared" si="43"/>
        <v>1260</v>
      </c>
    </row>
    <row r="232" spans="1:7" ht="16.5">
      <c r="A232" s="180">
        <v>10</v>
      </c>
      <c r="B232" s="73" t="s">
        <v>191</v>
      </c>
      <c r="C232" s="72" t="s">
        <v>16</v>
      </c>
      <c r="D232" s="78" t="s">
        <v>13</v>
      </c>
      <c r="E232" s="225">
        <v>2</v>
      </c>
      <c r="F232" s="159">
        <f>[2]Сравнение!$G$267</f>
        <v>1400</v>
      </c>
      <c r="G232" s="20">
        <f t="shared" si="43"/>
        <v>1260</v>
      </c>
    </row>
    <row r="233" spans="1:7" ht="16.5">
      <c r="A233" s="180">
        <v>11</v>
      </c>
      <c r="B233" s="73" t="s">
        <v>192</v>
      </c>
      <c r="C233" s="72" t="s">
        <v>16</v>
      </c>
      <c r="D233" s="78" t="s">
        <v>13</v>
      </c>
      <c r="E233" s="225">
        <v>2</v>
      </c>
      <c r="F233" s="159">
        <f>[2]Сравнение!$G$268</f>
        <v>1400</v>
      </c>
      <c r="G233" s="20">
        <f t="shared" si="43"/>
        <v>1260</v>
      </c>
    </row>
    <row r="234" spans="1:7" ht="16.5">
      <c r="A234" s="180">
        <v>12</v>
      </c>
      <c r="B234" s="73" t="s">
        <v>193</v>
      </c>
      <c r="C234" s="72" t="s">
        <v>16</v>
      </c>
      <c r="D234" s="78" t="s">
        <v>13</v>
      </c>
      <c r="E234" s="225">
        <v>2</v>
      </c>
      <c r="F234" s="159">
        <f>[2]Сравнение!$G$269</f>
        <v>1400</v>
      </c>
      <c r="G234" s="20">
        <f t="shared" si="43"/>
        <v>1260</v>
      </c>
    </row>
    <row r="235" spans="1:7" ht="16.5">
      <c r="A235" s="219"/>
      <c r="B235" s="193"/>
      <c r="C235" s="194"/>
      <c r="D235" s="195" t="s">
        <v>373</v>
      </c>
      <c r="E235" s="196"/>
      <c r="F235" s="226">
        <f t="shared" ref="F235:G235" si="44">SUM(F223:F234)</f>
        <v>17200</v>
      </c>
      <c r="G235" s="159">
        <f t="shared" si="44"/>
        <v>15480</v>
      </c>
    </row>
    <row r="236" spans="1:7" ht="16.5">
      <c r="A236" s="220"/>
      <c r="B236" s="198"/>
      <c r="C236" s="199"/>
      <c r="D236" s="175" t="s">
        <v>236</v>
      </c>
      <c r="E236" s="176"/>
      <c r="F236" s="159">
        <f>F216</f>
        <v>400</v>
      </c>
      <c r="G236" s="20">
        <f>F236</f>
        <v>400</v>
      </c>
    </row>
    <row r="237" spans="1:7" ht="17.25" thickBot="1">
      <c r="A237" s="221"/>
      <c r="B237" s="209"/>
      <c r="C237" s="210"/>
      <c r="D237" s="186" t="s">
        <v>372</v>
      </c>
      <c r="E237" s="187"/>
      <c r="F237" s="188">
        <f t="shared" ref="F237:G237" si="45">SUM(F235:F236)</f>
        <v>17600</v>
      </c>
      <c r="G237" s="162">
        <f t="shared" si="45"/>
        <v>15880</v>
      </c>
    </row>
    <row r="238" spans="1:7" ht="16.5">
      <c r="A238" s="222"/>
      <c r="B238" s="198"/>
      <c r="C238" s="199"/>
      <c r="D238" s="223"/>
      <c r="E238" s="223"/>
      <c r="F238" s="224"/>
      <c r="G238" s="19"/>
    </row>
    <row r="239" spans="1:7">
      <c r="A239" s="420" t="s">
        <v>856</v>
      </c>
      <c r="B239" s="420"/>
      <c r="C239" s="420"/>
      <c r="D239" s="420"/>
      <c r="E239" s="420"/>
      <c r="F239" s="420"/>
      <c r="G239" s="420"/>
    </row>
    <row r="240" spans="1:7" ht="16.5" customHeight="1">
      <c r="A240" s="437"/>
      <c r="B240" s="437"/>
      <c r="C240" s="437"/>
      <c r="D240" s="437"/>
      <c r="E240" s="437"/>
      <c r="F240" s="437"/>
      <c r="G240" s="437"/>
    </row>
    <row r="241" spans="1:7">
      <c r="A241" s="444" t="s">
        <v>0</v>
      </c>
      <c r="B241" s="444" t="s">
        <v>1</v>
      </c>
      <c r="C241" s="444" t="s">
        <v>2</v>
      </c>
      <c r="D241" s="444" t="s">
        <v>3</v>
      </c>
      <c r="E241" s="444" t="s">
        <v>4</v>
      </c>
      <c r="F241" s="440" t="s">
        <v>5</v>
      </c>
      <c r="G241" s="442" t="s">
        <v>374</v>
      </c>
    </row>
    <row r="242" spans="1:7">
      <c r="A242" s="444"/>
      <c r="B242" s="444"/>
      <c r="C242" s="444"/>
      <c r="D242" s="444"/>
      <c r="E242" s="444"/>
      <c r="F242" s="441"/>
      <c r="G242" s="443"/>
    </row>
    <row r="243" spans="1:7" ht="16.5">
      <c r="A243" s="180">
        <v>1</v>
      </c>
      <c r="B243" s="227" t="s">
        <v>202</v>
      </c>
      <c r="C243" s="228" t="s">
        <v>203</v>
      </c>
      <c r="D243" s="228" t="s">
        <v>13</v>
      </c>
      <c r="E243" s="229" t="s">
        <v>81</v>
      </c>
      <c r="F243" s="159">
        <f>[2]Сравнение!$G$290</f>
        <v>1800</v>
      </c>
      <c r="G243" s="20">
        <f>F243*0.9</f>
        <v>1620</v>
      </c>
    </row>
    <row r="244" spans="1:7" ht="16.5">
      <c r="A244" s="180">
        <v>2</v>
      </c>
      <c r="B244" s="227" t="s">
        <v>204</v>
      </c>
      <c r="C244" s="228" t="s">
        <v>203</v>
      </c>
      <c r="D244" s="228" t="s">
        <v>13</v>
      </c>
      <c r="E244" s="229" t="s">
        <v>81</v>
      </c>
      <c r="F244" s="159">
        <f>[2]Сравнение!$G$291</f>
        <v>1800</v>
      </c>
      <c r="G244" s="20">
        <f t="shared" ref="G244:G251" si="46">F244*0.9</f>
        <v>1620</v>
      </c>
    </row>
    <row r="245" spans="1:7" ht="16.5">
      <c r="A245" s="180">
        <v>3</v>
      </c>
      <c r="B245" s="227" t="s">
        <v>205</v>
      </c>
      <c r="C245" s="228" t="s">
        <v>203</v>
      </c>
      <c r="D245" s="228" t="s">
        <v>13</v>
      </c>
      <c r="E245" s="229" t="s">
        <v>81</v>
      </c>
      <c r="F245" s="159">
        <f>[2]Сравнение!$G$292</f>
        <v>1800</v>
      </c>
      <c r="G245" s="20">
        <f t="shared" si="46"/>
        <v>1620</v>
      </c>
    </row>
    <row r="246" spans="1:7" ht="16.5">
      <c r="A246" s="180">
        <v>4</v>
      </c>
      <c r="B246" s="227" t="s">
        <v>206</v>
      </c>
      <c r="C246" s="228" t="s">
        <v>203</v>
      </c>
      <c r="D246" s="228" t="s">
        <v>13</v>
      </c>
      <c r="E246" s="229" t="s">
        <v>81</v>
      </c>
      <c r="F246" s="159">
        <f>[2]Сравнение!$G$293</f>
        <v>1800</v>
      </c>
      <c r="G246" s="20">
        <f t="shared" si="46"/>
        <v>1620</v>
      </c>
    </row>
    <row r="247" spans="1:7" ht="16.5">
      <c r="A247" s="180">
        <v>5</v>
      </c>
      <c r="B247" s="227" t="s">
        <v>207</v>
      </c>
      <c r="C247" s="228" t="s">
        <v>203</v>
      </c>
      <c r="D247" s="228" t="s">
        <v>13</v>
      </c>
      <c r="E247" s="229" t="s">
        <v>81</v>
      </c>
      <c r="F247" s="159">
        <f>[2]Сравнение!$G$294</f>
        <v>1800</v>
      </c>
      <c r="G247" s="20">
        <f t="shared" si="46"/>
        <v>1620</v>
      </c>
    </row>
    <row r="248" spans="1:7" ht="16.5">
      <c r="A248" s="180">
        <v>6</v>
      </c>
      <c r="B248" s="227" t="s">
        <v>208</v>
      </c>
      <c r="C248" s="228" t="s">
        <v>203</v>
      </c>
      <c r="D248" s="228" t="s">
        <v>13</v>
      </c>
      <c r="E248" s="229" t="s">
        <v>81</v>
      </c>
      <c r="F248" s="159">
        <f>[2]Сравнение!$G$295</f>
        <v>1800</v>
      </c>
      <c r="G248" s="20">
        <f t="shared" si="46"/>
        <v>1620</v>
      </c>
    </row>
    <row r="249" spans="1:7" ht="16.5">
      <c r="A249" s="180">
        <v>7</v>
      </c>
      <c r="B249" s="227" t="s">
        <v>213</v>
      </c>
      <c r="C249" s="228" t="s">
        <v>203</v>
      </c>
      <c r="D249" s="228" t="s">
        <v>13</v>
      </c>
      <c r="E249" s="229" t="s">
        <v>81</v>
      </c>
      <c r="F249" s="159">
        <f>[2]Сравнение!$G$299</f>
        <v>2000</v>
      </c>
      <c r="G249" s="20">
        <f t="shared" si="46"/>
        <v>1800</v>
      </c>
    </row>
    <row r="250" spans="1:7" ht="16.5">
      <c r="A250" s="180">
        <v>8</v>
      </c>
      <c r="B250" s="227" t="s">
        <v>214</v>
      </c>
      <c r="C250" s="228" t="s">
        <v>203</v>
      </c>
      <c r="D250" s="228" t="s">
        <v>13</v>
      </c>
      <c r="E250" s="229" t="s">
        <v>81</v>
      </c>
      <c r="F250" s="159">
        <f>[2]Сравнение!$G$300</f>
        <v>2300</v>
      </c>
      <c r="G250" s="20">
        <f>F250*0.9+10</f>
        <v>2080</v>
      </c>
    </row>
    <row r="251" spans="1:7" ht="16.5">
      <c r="A251" s="180">
        <v>9</v>
      </c>
      <c r="B251" s="227" t="s">
        <v>215</v>
      </c>
      <c r="C251" s="228" t="s">
        <v>203</v>
      </c>
      <c r="D251" s="228" t="s">
        <v>13</v>
      </c>
      <c r="E251" s="229" t="s">
        <v>81</v>
      </c>
      <c r="F251" s="159">
        <f>[2]Сравнение!$G$302</f>
        <v>2000</v>
      </c>
      <c r="G251" s="20">
        <f t="shared" si="46"/>
        <v>1800</v>
      </c>
    </row>
    <row r="252" spans="1:7" ht="16.5">
      <c r="A252" s="219"/>
      <c r="B252" s="193"/>
      <c r="C252" s="194"/>
      <c r="D252" s="195" t="s">
        <v>373</v>
      </c>
      <c r="E252" s="196"/>
      <c r="F252" s="226">
        <f t="shared" ref="F252:G252" si="47">SUM(F243:F251)</f>
        <v>17100</v>
      </c>
      <c r="G252" s="159">
        <f t="shared" si="47"/>
        <v>15400</v>
      </c>
    </row>
    <row r="253" spans="1:7" ht="16.5">
      <c r="A253" s="220"/>
      <c r="B253" s="198"/>
      <c r="C253" s="199"/>
      <c r="D253" s="482" t="s">
        <v>925</v>
      </c>
      <c r="E253" s="483"/>
      <c r="F253" s="159">
        <f>[2]Сравнение!$G$346</f>
        <v>500</v>
      </c>
      <c r="G253" s="20">
        <f>F253</f>
        <v>500</v>
      </c>
    </row>
    <row r="254" spans="1:7" ht="17.25" thickBot="1">
      <c r="A254" s="221"/>
      <c r="B254" s="209"/>
      <c r="C254" s="210"/>
      <c r="D254" s="186" t="s">
        <v>372</v>
      </c>
      <c r="E254" s="187"/>
      <c r="F254" s="212">
        <f t="shared" ref="F254:G254" si="48">F252+F253</f>
        <v>17600</v>
      </c>
      <c r="G254" s="212">
        <f t="shared" si="48"/>
        <v>15900</v>
      </c>
    </row>
    <row r="255" spans="1:7" ht="16.5">
      <c r="A255" s="222"/>
      <c r="B255" s="198"/>
      <c r="C255" s="199"/>
      <c r="D255" s="223"/>
      <c r="E255" s="223"/>
      <c r="F255" s="224"/>
      <c r="G255" s="224"/>
    </row>
    <row r="256" spans="1:7" ht="16.5" customHeight="1">
      <c r="A256" s="420" t="s">
        <v>857</v>
      </c>
      <c r="B256" s="420"/>
      <c r="C256" s="420"/>
      <c r="D256" s="420"/>
      <c r="E256" s="420"/>
      <c r="F256" s="420"/>
      <c r="G256" s="420"/>
    </row>
    <row r="257" spans="1:7" ht="16.5" customHeight="1">
      <c r="A257" s="437"/>
      <c r="B257" s="437"/>
      <c r="C257" s="437"/>
      <c r="D257" s="437"/>
      <c r="E257" s="437"/>
      <c r="F257" s="437"/>
      <c r="G257" s="437"/>
    </row>
    <row r="258" spans="1:7">
      <c r="A258" s="444" t="s">
        <v>0</v>
      </c>
      <c r="B258" s="444" t="s">
        <v>1</v>
      </c>
      <c r="C258" s="444" t="s">
        <v>2</v>
      </c>
      <c r="D258" s="444" t="s">
        <v>3</v>
      </c>
      <c r="E258" s="444" t="s">
        <v>4</v>
      </c>
      <c r="F258" s="440" t="s">
        <v>5</v>
      </c>
      <c r="G258" s="442" t="s">
        <v>374</v>
      </c>
    </row>
    <row r="259" spans="1:7">
      <c r="A259" s="444"/>
      <c r="B259" s="444"/>
      <c r="C259" s="444"/>
      <c r="D259" s="444"/>
      <c r="E259" s="444"/>
      <c r="F259" s="441"/>
      <c r="G259" s="443"/>
    </row>
    <row r="260" spans="1:7" ht="16.5">
      <c r="A260" s="180">
        <v>1</v>
      </c>
      <c r="B260" s="230" t="s">
        <v>202</v>
      </c>
      <c r="C260" s="228" t="s">
        <v>58</v>
      </c>
      <c r="D260" s="228" t="s">
        <v>13</v>
      </c>
      <c r="E260" s="229" t="s">
        <v>81</v>
      </c>
      <c r="F260" s="159">
        <f t="shared" ref="F260:F268" si="49">F243</f>
        <v>1800</v>
      </c>
      <c r="G260" s="159">
        <f t="shared" ref="G260" si="50">G243</f>
        <v>1620</v>
      </c>
    </row>
    <row r="261" spans="1:7" ht="16.5">
      <c r="A261" s="180">
        <v>2</v>
      </c>
      <c r="B261" s="230" t="s">
        <v>204</v>
      </c>
      <c r="C261" s="228" t="s">
        <v>58</v>
      </c>
      <c r="D261" s="228" t="s">
        <v>13</v>
      </c>
      <c r="E261" s="229" t="s">
        <v>81</v>
      </c>
      <c r="F261" s="159">
        <f t="shared" si="49"/>
        <v>1800</v>
      </c>
      <c r="G261" s="159">
        <f t="shared" ref="G261:G268" si="51">G244</f>
        <v>1620</v>
      </c>
    </row>
    <row r="262" spans="1:7" ht="16.5">
      <c r="A262" s="180">
        <v>3</v>
      </c>
      <c r="B262" s="230" t="s">
        <v>205</v>
      </c>
      <c r="C262" s="228" t="s">
        <v>58</v>
      </c>
      <c r="D262" s="228" t="s">
        <v>13</v>
      </c>
      <c r="E262" s="229" t="s">
        <v>81</v>
      </c>
      <c r="F262" s="159">
        <f t="shared" si="49"/>
        <v>1800</v>
      </c>
      <c r="G262" s="159">
        <f t="shared" si="51"/>
        <v>1620</v>
      </c>
    </row>
    <row r="263" spans="1:7" ht="16.5">
      <c r="A263" s="180">
        <v>4</v>
      </c>
      <c r="B263" s="230" t="s">
        <v>206</v>
      </c>
      <c r="C263" s="228" t="s">
        <v>58</v>
      </c>
      <c r="D263" s="228" t="s">
        <v>13</v>
      </c>
      <c r="E263" s="229" t="s">
        <v>81</v>
      </c>
      <c r="F263" s="159">
        <f t="shared" si="49"/>
        <v>1800</v>
      </c>
      <c r="G263" s="159">
        <f t="shared" si="51"/>
        <v>1620</v>
      </c>
    </row>
    <row r="264" spans="1:7" ht="16.5">
      <c r="A264" s="180">
        <v>5</v>
      </c>
      <c r="B264" s="230" t="s">
        <v>207</v>
      </c>
      <c r="C264" s="228" t="s">
        <v>58</v>
      </c>
      <c r="D264" s="228" t="s">
        <v>13</v>
      </c>
      <c r="E264" s="229" t="s">
        <v>81</v>
      </c>
      <c r="F264" s="159">
        <f t="shared" si="49"/>
        <v>1800</v>
      </c>
      <c r="G264" s="159">
        <f t="shared" si="51"/>
        <v>1620</v>
      </c>
    </row>
    <row r="265" spans="1:7" ht="16.5">
      <c r="A265" s="180">
        <v>6</v>
      </c>
      <c r="B265" s="230" t="s">
        <v>208</v>
      </c>
      <c r="C265" s="228" t="s">
        <v>58</v>
      </c>
      <c r="D265" s="228" t="s">
        <v>13</v>
      </c>
      <c r="E265" s="229" t="s">
        <v>81</v>
      </c>
      <c r="F265" s="159">
        <f t="shared" si="49"/>
        <v>1800</v>
      </c>
      <c r="G265" s="159">
        <f t="shared" si="51"/>
        <v>1620</v>
      </c>
    </row>
    <row r="266" spans="1:7" ht="16.5">
      <c r="A266" s="180">
        <v>7</v>
      </c>
      <c r="B266" s="230" t="s">
        <v>213</v>
      </c>
      <c r="C266" s="228" t="s">
        <v>58</v>
      </c>
      <c r="D266" s="228" t="s">
        <v>13</v>
      </c>
      <c r="E266" s="229" t="s">
        <v>81</v>
      </c>
      <c r="F266" s="159">
        <f t="shared" si="49"/>
        <v>2000</v>
      </c>
      <c r="G266" s="159">
        <f t="shared" si="51"/>
        <v>1800</v>
      </c>
    </row>
    <row r="267" spans="1:7" ht="16.5">
      <c r="A267" s="180">
        <v>8</v>
      </c>
      <c r="B267" s="230" t="s">
        <v>214</v>
      </c>
      <c r="C267" s="228" t="s">
        <v>58</v>
      </c>
      <c r="D267" s="228" t="s">
        <v>13</v>
      </c>
      <c r="E267" s="229" t="s">
        <v>81</v>
      </c>
      <c r="F267" s="159">
        <f t="shared" si="49"/>
        <v>2300</v>
      </c>
      <c r="G267" s="159">
        <f t="shared" si="51"/>
        <v>2080</v>
      </c>
    </row>
    <row r="268" spans="1:7" ht="16.5">
      <c r="A268" s="180">
        <v>9</v>
      </c>
      <c r="B268" s="227" t="s">
        <v>215</v>
      </c>
      <c r="C268" s="228" t="s">
        <v>58</v>
      </c>
      <c r="D268" s="228" t="s">
        <v>13</v>
      </c>
      <c r="E268" s="229" t="s">
        <v>81</v>
      </c>
      <c r="F268" s="159">
        <f t="shared" si="49"/>
        <v>2000</v>
      </c>
      <c r="G268" s="159">
        <f t="shared" si="51"/>
        <v>1800</v>
      </c>
    </row>
    <row r="269" spans="1:7" ht="16.5">
      <c r="A269" s="219"/>
      <c r="B269" s="193"/>
      <c r="C269" s="194"/>
      <c r="D269" s="231" t="s">
        <v>373</v>
      </c>
      <c r="E269" s="231"/>
      <c r="F269" s="159">
        <f t="shared" ref="F269:G269" si="52">SUM(F260:F268)</f>
        <v>17100</v>
      </c>
      <c r="G269" s="159">
        <f t="shared" si="52"/>
        <v>15400</v>
      </c>
    </row>
    <row r="270" spans="1:7" ht="35.25" customHeight="1">
      <c r="A270" s="220"/>
      <c r="B270" s="198"/>
      <c r="C270" s="199"/>
      <c r="D270" s="466" t="s">
        <v>924</v>
      </c>
      <c r="E270" s="484"/>
      <c r="F270" s="159">
        <f>[2]Сравнение!$G$342</f>
        <v>200</v>
      </c>
      <c r="G270" s="20">
        <f>F270</f>
        <v>200</v>
      </c>
    </row>
    <row r="271" spans="1:7" ht="17.25" thickBot="1">
      <c r="A271" s="221"/>
      <c r="B271" s="209"/>
      <c r="C271" s="210"/>
      <c r="D271" s="232" t="s">
        <v>372</v>
      </c>
      <c r="E271" s="232"/>
      <c r="F271" s="212">
        <f t="shared" ref="F271:G271" si="53">F269+F270</f>
        <v>17300</v>
      </c>
      <c r="G271" s="212">
        <f t="shared" si="53"/>
        <v>15600</v>
      </c>
    </row>
    <row r="272" spans="1:7" ht="16.5">
      <c r="A272" s="222"/>
      <c r="B272" s="198"/>
      <c r="C272" s="199"/>
      <c r="D272" s="223"/>
      <c r="E272" s="223"/>
      <c r="F272" s="224"/>
      <c r="G272" s="224"/>
    </row>
    <row r="273" spans="1:7" ht="16.5" customHeight="1">
      <c r="A273" s="420" t="s">
        <v>388</v>
      </c>
      <c r="B273" s="420"/>
      <c r="C273" s="420"/>
      <c r="D273" s="420"/>
      <c r="E273" s="420"/>
      <c r="F273" s="420"/>
      <c r="G273" s="420"/>
    </row>
    <row r="274" spans="1:7" ht="16.5" customHeight="1">
      <c r="A274" s="437"/>
      <c r="B274" s="437"/>
      <c r="C274" s="437"/>
      <c r="D274" s="437"/>
      <c r="E274" s="437"/>
      <c r="F274" s="437"/>
      <c r="G274" s="437"/>
    </row>
    <row r="275" spans="1:7">
      <c r="A275" s="444" t="s">
        <v>0</v>
      </c>
      <c r="B275" s="444" t="s">
        <v>1</v>
      </c>
      <c r="C275" s="444" t="s">
        <v>2</v>
      </c>
      <c r="D275" s="444" t="s">
        <v>3</v>
      </c>
      <c r="E275" s="444" t="s">
        <v>4</v>
      </c>
      <c r="F275" s="440" t="s">
        <v>5</v>
      </c>
      <c r="G275" s="442" t="s">
        <v>374</v>
      </c>
    </row>
    <row r="276" spans="1:7">
      <c r="A276" s="444"/>
      <c r="B276" s="444"/>
      <c r="C276" s="444"/>
      <c r="D276" s="444"/>
      <c r="E276" s="444"/>
      <c r="F276" s="441"/>
      <c r="G276" s="443"/>
    </row>
    <row r="277" spans="1:7" ht="16.5">
      <c r="A277" s="180">
        <v>1</v>
      </c>
      <c r="B277" s="227" t="s">
        <v>202</v>
      </c>
      <c r="C277" s="228" t="s">
        <v>203</v>
      </c>
      <c r="D277" s="228" t="s">
        <v>13</v>
      </c>
      <c r="E277" s="229" t="s">
        <v>81</v>
      </c>
      <c r="F277" s="159">
        <f t="shared" ref="F277:F285" si="54">F260</f>
        <v>1800</v>
      </c>
      <c r="G277" s="159">
        <f t="shared" ref="G277" si="55">G260</f>
        <v>1620</v>
      </c>
    </row>
    <row r="278" spans="1:7" ht="16.5">
      <c r="A278" s="180">
        <v>2</v>
      </c>
      <c r="B278" s="227" t="s">
        <v>204</v>
      </c>
      <c r="C278" s="228" t="s">
        <v>203</v>
      </c>
      <c r="D278" s="228" t="s">
        <v>13</v>
      </c>
      <c r="E278" s="229" t="s">
        <v>81</v>
      </c>
      <c r="F278" s="159">
        <f t="shared" si="54"/>
        <v>1800</v>
      </c>
      <c r="G278" s="159">
        <f t="shared" ref="G278:G285" si="56">G261</f>
        <v>1620</v>
      </c>
    </row>
    <row r="279" spans="1:7" ht="16.5">
      <c r="A279" s="180">
        <v>3</v>
      </c>
      <c r="B279" s="227" t="s">
        <v>205</v>
      </c>
      <c r="C279" s="228" t="s">
        <v>203</v>
      </c>
      <c r="D279" s="228" t="s">
        <v>13</v>
      </c>
      <c r="E279" s="229" t="s">
        <v>81</v>
      </c>
      <c r="F279" s="159">
        <f t="shared" si="54"/>
        <v>1800</v>
      </c>
      <c r="G279" s="159">
        <f t="shared" si="56"/>
        <v>1620</v>
      </c>
    </row>
    <row r="280" spans="1:7" ht="16.5">
      <c r="A280" s="180">
        <v>4</v>
      </c>
      <c r="B280" s="227" t="s">
        <v>206</v>
      </c>
      <c r="C280" s="228" t="s">
        <v>203</v>
      </c>
      <c r="D280" s="228" t="s">
        <v>13</v>
      </c>
      <c r="E280" s="229" t="s">
        <v>81</v>
      </c>
      <c r="F280" s="159">
        <f t="shared" si="54"/>
        <v>1800</v>
      </c>
      <c r="G280" s="159">
        <f t="shared" si="56"/>
        <v>1620</v>
      </c>
    </row>
    <row r="281" spans="1:7" ht="16.5">
      <c r="A281" s="180">
        <v>5</v>
      </c>
      <c r="B281" s="227" t="s">
        <v>207</v>
      </c>
      <c r="C281" s="228" t="s">
        <v>203</v>
      </c>
      <c r="D281" s="228" t="s">
        <v>13</v>
      </c>
      <c r="E281" s="229" t="s">
        <v>81</v>
      </c>
      <c r="F281" s="159">
        <f t="shared" si="54"/>
        <v>1800</v>
      </c>
      <c r="G281" s="159">
        <f t="shared" si="56"/>
        <v>1620</v>
      </c>
    </row>
    <row r="282" spans="1:7" ht="16.5">
      <c r="A282" s="180">
        <v>6</v>
      </c>
      <c r="B282" s="227" t="s">
        <v>208</v>
      </c>
      <c r="C282" s="228" t="s">
        <v>203</v>
      </c>
      <c r="D282" s="228" t="s">
        <v>13</v>
      </c>
      <c r="E282" s="229" t="s">
        <v>81</v>
      </c>
      <c r="F282" s="159">
        <f t="shared" si="54"/>
        <v>1800</v>
      </c>
      <c r="G282" s="159">
        <f t="shared" si="56"/>
        <v>1620</v>
      </c>
    </row>
    <row r="283" spans="1:7" ht="16.5">
      <c r="A283" s="180">
        <v>7</v>
      </c>
      <c r="B283" s="227" t="s">
        <v>213</v>
      </c>
      <c r="C283" s="228" t="s">
        <v>203</v>
      </c>
      <c r="D283" s="228" t="s">
        <v>13</v>
      </c>
      <c r="E283" s="229" t="s">
        <v>81</v>
      </c>
      <c r="F283" s="159">
        <f t="shared" si="54"/>
        <v>2000</v>
      </c>
      <c r="G283" s="159">
        <f t="shared" si="56"/>
        <v>1800</v>
      </c>
    </row>
    <row r="284" spans="1:7" ht="16.5">
      <c r="A284" s="180">
        <v>8</v>
      </c>
      <c r="B284" s="227" t="s">
        <v>214</v>
      </c>
      <c r="C284" s="228" t="s">
        <v>203</v>
      </c>
      <c r="D284" s="228" t="s">
        <v>13</v>
      </c>
      <c r="E284" s="229" t="s">
        <v>81</v>
      </c>
      <c r="F284" s="159">
        <f t="shared" si="54"/>
        <v>2300</v>
      </c>
      <c r="G284" s="159">
        <f t="shared" si="56"/>
        <v>2080</v>
      </c>
    </row>
    <row r="285" spans="1:7" ht="16.5">
      <c r="A285" s="180">
        <v>9</v>
      </c>
      <c r="B285" s="227" t="s">
        <v>215</v>
      </c>
      <c r="C285" s="228" t="s">
        <v>203</v>
      </c>
      <c r="D285" s="228" t="s">
        <v>13</v>
      </c>
      <c r="E285" s="229" t="s">
        <v>81</v>
      </c>
      <c r="F285" s="159">
        <f t="shared" si="54"/>
        <v>2000</v>
      </c>
      <c r="G285" s="159">
        <f t="shared" si="56"/>
        <v>1800</v>
      </c>
    </row>
    <row r="286" spans="1:7" ht="16.5">
      <c r="A286" s="219"/>
      <c r="B286" s="193"/>
      <c r="C286" s="194"/>
      <c r="D286" s="195" t="s">
        <v>373</v>
      </c>
      <c r="E286" s="196"/>
      <c r="F286" s="159">
        <f t="shared" ref="F286:G286" si="57">SUM(F277:F285)</f>
        <v>17100</v>
      </c>
      <c r="G286" s="159">
        <f t="shared" si="57"/>
        <v>15400</v>
      </c>
    </row>
    <row r="287" spans="1:7" ht="16.5">
      <c r="A287" s="220"/>
      <c r="B287" s="198"/>
      <c r="C287" s="199"/>
      <c r="D287" s="175" t="s">
        <v>387</v>
      </c>
      <c r="E287" s="176"/>
      <c r="F287" s="159">
        <f>[2]Сравнение!$G$347</f>
        <v>700</v>
      </c>
      <c r="G287" s="20">
        <f>F287</f>
        <v>700</v>
      </c>
    </row>
    <row r="288" spans="1:7" ht="17.25" thickBot="1">
      <c r="A288" s="221"/>
      <c r="B288" s="209"/>
      <c r="C288" s="210"/>
      <c r="D288" s="186" t="s">
        <v>372</v>
      </c>
      <c r="E288" s="187"/>
      <c r="F288" s="212">
        <f t="shared" ref="F288:G288" si="58">SUM(F286:F287)</f>
        <v>17800</v>
      </c>
      <c r="G288" s="212">
        <f t="shared" si="58"/>
        <v>16100</v>
      </c>
    </row>
    <row r="289" spans="1:7">
      <c r="A289" s="24"/>
      <c r="B289" s="25"/>
      <c r="C289" s="24"/>
      <c r="D289" s="24"/>
      <c r="E289" s="24"/>
      <c r="F289" s="26"/>
      <c r="G289" s="19"/>
    </row>
    <row r="290" spans="1:7">
      <c r="A290" s="420" t="s">
        <v>386</v>
      </c>
      <c r="B290" s="420"/>
      <c r="C290" s="420"/>
      <c r="D290" s="420"/>
      <c r="E290" s="420"/>
      <c r="F290" s="420"/>
      <c r="G290" s="420"/>
    </row>
    <row r="291" spans="1:7" ht="17.25" customHeight="1" thickBot="1">
      <c r="A291" s="421"/>
      <c r="B291" s="421"/>
      <c r="C291" s="421"/>
      <c r="D291" s="421"/>
      <c r="E291" s="421"/>
      <c r="F291" s="421"/>
      <c r="G291" s="421"/>
    </row>
    <row r="292" spans="1:7">
      <c r="A292" s="457" t="s">
        <v>0</v>
      </c>
      <c r="B292" s="459" t="s">
        <v>1</v>
      </c>
      <c r="C292" s="459" t="s">
        <v>2</v>
      </c>
      <c r="D292" s="459" t="s">
        <v>3</v>
      </c>
      <c r="E292" s="459" t="s">
        <v>4</v>
      </c>
      <c r="F292" s="461" t="s">
        <v>5</v>
      </c>
      <c r="G292" s="462" t="s">
        <v>374</v>
      </c>
    </row>
    <row r="293" spans="1:7">
      <c r="A293" s="458"/>
      <c r="B293" s="460"/>
      <c r="C293" s="460"/>
      <c r="D293" s="460"/>
      <c r="E293" s="460"/>
      <c r="F293" s="441"/>
      <c r="G293" s="463"/>
    </row>
    <row r="294" spans="1:7" ht="16.5">
      <c r="A294" s="458" t="s">
        <v>385</v>
      </c>
      <c r="B294" s="460"/>
      <c r="C294" s="460"/>
      <c r="D294" s="460"/>
      <c r="E294" s="460"/>
      <c r="F294" s="163"/>
      <c r="G294" s="28"/>
    </row>
    <row r="295" spans="1:7" ht="33">
      <c r="A295" s="233">
        <v>1</v>
      </c>
      <c r="B295" s="234" t="s">
        <v>71</v>
      </c>
      <c r="C295" s="235" t="s">
        <v>16</v>
      </c>
      <c r="D295" s="235" t="s">
        <v>9</v>
      </c>
      <c r="E295" s="235">
        <v>2</v>
      </c>
      <c r="F295" s="236">
        <f>[2]Сравнение!$G$74</f>
        <v>1800</v>
      </c>
      <c r="G295" s="29">
        <f>F295*0.9</f>
        <v>1620</v>
      </c>
    </row>
    <row r="296" spans="1:7" ht="16.5">
      <c r="A296" s="233">
        <v>2</v>
      </c>
      <c r="B296" s="234" t="s">
        <v>75</v>
      </c>
      <c r="C296" s="235" t="s">
        <v>16</v>
      </c>
      <c r="D296" s="235" t="s">
        <v>9</v>
      </c>
      <c r="E296" s="235">
        <v>2</v>
      </c>
      <c r="F296" s="236">
        <f>[2]Сравнение!$G$78</f>
        <v>2000</v>
      </c>
      <c r="G296" s="29">
        <f t="shared" ref="G296:G297" si="59">F296*0.9</f>
        <v>1800</v>
      </c>
    </row>
    <row r="297" spans="1:7" ht="33">
      <c r="A297" s="237">
        <v>3</v>
      </c>
      <c r="B297" s="238" t="s">
        <v>78</v>
      </c>
      <c r="C297" s="239" t="s">
        <v>16</v>
      </c>
      <c r="D297" s="235" t="s">
        <v>9</v>
      </c>
      <c r="E297" s="235">
        <v>2</v>
      </c>
      <c r="F297" s="236">
        <f>[2]Сравнение!$G$81</f>
        <v>2200</v>
      </c>
      <c r="G297" s="29">
        <f t="shared" si="59"/>
        <v>1980</v>
      </c>
    </row>
    <row r="298" spans="1:7" ht="16.5">
      <c r="A298" s="240"/>
      <c r="B298" s="241"/>
      <c r="C298" s="242"/>
      <c r="D298" s="243" t="s">
        <v>373</v>
      </c>
      <c r="E298" s="244"/>
      <c r="F298" s="31">
        <f t="shared" ref="F298:G298" si="60">SUM(F295:F297)</f>
        <v>6000</v>
      </c>
      <c r="G298" s="245">
        <f t="shared" si="60"/>
        <v>5400</v>
      </c>
    </row>
    <row r="299" spans="1:7" ht="16.5">
      <c r="A299" s="172"/>
      <c r="B299" s="173"/>
      <c r="C299" s="246"/>
      <c r="D299" s="247" t="s">
        <v>236</v>
      </c>
      <c r="E299" s="248"/>
      <c r="F299" s="31">
        <f>F236</f>
        <v>400</v>
      </c>
      <c r="G299" s="29">
        <f>F299</f>
        <v>400</v>
      </c>
    </row>
    <row r="300" spans="1:7" ht="16.5">
      <c r="A300" s="172"/>
      <c r="B300" s="173"/>
      <c r="C300" s="246"/>
      <c r="D300" s="249" t="s">
        <v>372</v>
      </c>
      <c r="E300" s="250"/>
      <c r="F300" s="251">
        <f t="shared" ref="F300:G300" si="61">SUM(F298:F299)</f>
        <v>6400</v>
      </c>
      <c r="G300" s="252">
        <f t="shared" si="61"/>
        <v>5800</v>
      </c>
    </row>
    <row r="301" spans="1:7" ht="16.5">
      <c r="A301" s="485" t="s">
        <v>384</v>
      </c>
      <c r="B301" s="486"/>
      <c r="C301" s="486"/>
      <c r="D301" s="460"/>
      <c r="E301" s="460"/>
      <c r="F301" s="163"/>
      <c r="G301" s="28"/>
    </row>
    <row r="302" spans="1:7" ht="33">
      <c r="A302" s="233">
        <v>1</v>
      </c>
      <c r="B302" s="234" t="s">
        <v>71</v>
      </c>
      <c r="C302" s="235" t="s">
        <v>16</v>
      </c>
      <c r="D302" s="235" t="s">
        <v>9</v>
      </c>
      <c r="E302" s="235">
        <v>2</v>
      </c>
      <c r="F302" s="236">
        <f>F295</f>
        <v>1800</v>
      </c>
      <c r="G302" s="29">
        <f>F302*0.9</f>
        <v>1620</v>
      </c>
    </row>
    <row r="303" spans="1:7" ht="16.5">
      <c r="A303" s="233">
        <v>2</v>
      </c>
      <c r="B303" s="234" t="s">
        <v>75</v>
      </c>
      <c r="C303" s="235" t="s">
        <v>16</v>
      </c>
      <c r="D303" s="235" t="s">
        <v>9</v>
      </c>
      <c r="E303" s="235">
        <v>2</v>
      </c>
      <c r="F303" s="236">
        <f>F296</f>
        <v>2000</v>
      </c>
      <c r="G303" s="29">
        <f t="shared" ref="G303:G305" si="62">F303*0.9</f>
        <v>1800</v>
      </c>
    </row>
    <row r="304" spans="1:7" ht="33">
      <c r="A304" s="233">
        <v>3</v>
      </c>
      <c r="B304" s="234" t="s">
        <v>78</v>
      </c>
      <c r="C304" s="235" t="s">
        <v>16</v>
      </c>
      <c r="D304" s="235" t="s">
        <v>9</v>
      </c>
      <c r="E304" s="235">
        <v>2</v>
      </c>
      <c r="F304" s="236">
        <f>F297</f>
        <v>2200</v>
      </c>
      <c r="G304" s="29">
        <f t="shared" si="62"/>
        <v>1980</v>
      </c>
    </row>
    <row r="305" spans="1:7" ht="16.5">
      <c r="A305" s="233">
        <v>4</v>
      </c>
      <c r="B305" s="234" t="s">
        <v>74</v>
      </c>
      <c r="C305" s="235" t="s">
        <v>16</v>
      </c>
      <c r="D305" s="235" t="s">
        <v>9</v>
      </c>
      <c r="E305" s="235">
        <v>2</v>
      </c>
      <c r="F305" s="31">
        <f>[2]Сравнение!$G$77</f>
        <v>2000</v>
      </c>
      <c r="G305" s="29">
        <f t="shared" si="62"/>
        <v>1800</v>
      </c>
    </row>
    <row r="306" spans="1:7" ht="16.5">
      <c r="A306" s="237">
        <v>5</v>
      </c>
      <c r="B306" s="238" t="s">
        <v>76</v>
      </c>
      <c r="C306" s="239" t="s">
        <v>16</v>
      </c>
      <c r="D306" s="235" t="s">
        <v>9</v>
      </c>
      <c r="E306" s="235">
        <v>2</v>
      </c>
      <c r="F306" s="31">
        <f>[2]Сравнение!$G$79</f>
        <v>2240</v>
      </c>
      <c r="G306" s="29">
        <v>2000</v>
      </c>
    </row>
    <row r="307" spans="1:7" ht="16.5">
      <c r="A307" s="253"/>
      <c r="B307" s="241"/>
      <c r="C307" s="254"/>
      <c r="D307" s="243" t="s">
        <v>373</v>
      </c>
      <c r="E307" s="244"/>
      <c r="F307" s="31">
        <f t="shared" ref="F307:G307" si="63">SUM(F302:F306)</f>
        <v>10240</v>
      </c>
      <c r="G307" s="245">
        <f t="shared" si="63"/>
        <v>9200</v>
      </c>
    </row>
    <row r="308" spans="1:7" ht="16.5">
      <c r="A308" s="255"/>
      <c r="B308" s="173"/>
      <c r="C308" s="256"/>
      <c r="D308" s="247" t="s">
        <v>236</v>
      </c>
      <c r="E308" s="248"/>
      <c r="F308" s="31">
        <f>F299</f>
        <v>400</v>
      </c>
      <c r="G308" s="29">
        <f>F308</f>
        <v>400</v>
      </c>
    </row>
    <row r="309" spans="1:7" ht="17.25" thickBot="1">
      <c r="A309" s="257"/>
      <c r="B309" s="258"/>
      <c r="C309" s="259"/>
      <c r="D309" s="260" t="s">
        <v>372</v>
      </c>
      <c r="E309" s="187"/>
      <c r="F309" s="212">
        <f t="shared" ref="F309:G309" si="64">SUM(F307:F308)</f>
        <v>10640</v>
      </c>
      <c r="G309" s="261">
        <f t="shared" si="64"/>
        <v>9600</v>
      </c>
    </row>
    <row r="310" spans="1:7" ht="16.5">
      <c r="A310" s="262"/>
      <c r="B310" s="173"/>
      <c r="C310" s="262"/>
      <c r="D310" s="24"/>
      <c r="E310" s="24"/>
      <c r="F310" s="26"/>
      <c r="G310" s="19"/>
    </row>
    <row r="311" spans="1:7">
      <c r="A311" s="420" t="s">
        <v>383</v>
      </c>
      <c r="B311" s="420"/>
      <c r="C311" s="420"/>
      <c r="D311" s="420"/>
      <c r="E311" s="420"/>
      <c r="F311" s="420"/>
      <c r="G311" s="420"/>
    </row>
    <row r="312" spans="1:7" ht="17.25" customHeight="1" thickBot="1">
      <c r="A312" s="421"/>
      <c r="B312" s="421"/>
      <c r="C312" s="421"/>
      <c r="D312" s="421"/>
      <c r="E312" s="421"/>
      <c r="F312" s="421"/>
      <c r="G312" s="421"/>
    </row>
    <row r="313" spans="1:7">
      <c r="A313" s="457" t="s">
        <v>0</v>
      </c>
      <c r="B313" s="459" t="s">
        <v>1</v>
      </c>
      <c r="C313" s="459" t="s">
        <v>2</v>
      </c>
      <c r="D313" s="459" t="s">
        <v>3</v>
      </c>
      <c r="E313" s="459" t="s">
        <v>4</v>
      </c>
      <c r="F313" s="461" t="s">
        <v>5</v>
      </c>
      <c r="G313" s="462" t="s">
        <v>374</v>
      </c>
    </row>
    <row r="314" spans="1:7">
      <c r="A314" s="458"/>
      <c r="B314" s="460"/>
      <c r="C314" s="460"/>
      <c r="D314" s="460"/>
      <c r="E314" s="460"/>
      <c r="F314" s="441"/>
      <c r="G314" s="463"/>
    </row>
    <row r="315" spans="1:7" ht="33">
      <c r="A315" s="233">
        <v>1</v>
      </c>
      <c r="B315" s="263" t="s">
        <v>381</v>
      </c>
      <c r="C315" s="235" t="s">
        <v>8</v>
      </c>
      <c r="D315" s="235" t="s">
        <v>9</v>
      </c>
      <c r="E315" s="235">
        <v>2</v>
      </c>
      <c r="F315" s="31">
        <f>F83</f>
        <v>800</v>
      </c>
      <c r="G315" s="29">
        <f>F315*0.9</f>
        <v>720</v>
      </c>
    </row>
    <row r="316" spans="1:7" ht="16.5">
      <c r="A316" s="233">
        <v>2</v>
      </c>
      <c r="B316" s="234" t="s">
        <v>37</v>
      </c>
      <c r="C316" s="235" t="s">
        <v>16</v>
      </c>
      <c r="D316" s="235" t="s">
        <v>9</v>
      </c>
      <c r="E316" s="235">
        <v>2</v>
      </c>
      <c r="F316" s="31">
        <f>[2]Сравнение!$G$31</f>
        <v>800</v>
      </c>
      <c r="G316" s="29">
        <f t="shared" ref="G316:G317" si="65">F316*0.9</f>
        <v>720</v>
      </c>
    </row>
    <row r="317" spans="1:7" ht="16.5">
      <c r="A317" s="233">
        <v>3</v>
      </c>
      <c r="B317" s="234" t="s">
        <v>34</v>
      </c>
      <c r="C317" s="235" t="s">
        <v>16</v>
      </c>
      <c r="D317" s="235" t="s">
        <v>9</v>
      </c>
      <c r="E317" s="235">
        <v>2</v>
      </c>
      <c r="F317" s="31">
        <f>[2]Сравнение!$G$28</f>
        <v>800</v>
      </c>
      <c r="G317" s="29">
        <f t="shared" si="65"/>
        <v>720</v>
      </c>
    </row>
    <row r="318" spans="1:7" ht="33">
      <c r="A318" s="233">
        <v>4</v>
      </c>
      <c r="B318" s="234" t="s">
        <v>121</v>
      </c>
      <c r="C318" s="235" t="s">
        <v>16</v>
      </c>
      <c r="D318" s="235" t="s">
        <v>9</v>
      </c>
      <c r="E318" s="235">
        <v>2</v>
      </c>
      <c r="F318" s="31">
        <f>[2]Сравнение!$G$170</f>
        <v>2500</v>
      </c>
      <c r="G318" s="29">
        <v>2360</v>
      </c>
    </row>
    <row r="319" spans="1:7" ht="33">
      <c r="A319" s="233">
        <v>5</v>
      </c>
      <c r="B319" s="234" t="s">
        <v>122</v>
      </c>
      <c r="C319" s="235" t="s">
        <v>16</v>
      </c>
      <c r="D319" s="235" t="s">
        <v>9</v>
      </c>
      <c r="E319" s="235">
        <v>2</v>
      </c>
      <c r="F319" s="31">
        <f>[2]Сравнение!$G$171</f>
        <v>2500</v>
      </c>
      <c r="G319" s="29">
        <v>2340</v>
      </c>
    </row>
    <row r="320" spans="1:7" ht="16.5">
      <c r="A320" s="219"/>
      <c r="B320" s="193"/>
      <c r="C320" s="194"/>
      <c r="D320" s="264" t="s">
        <v>373</v>
      </c>
      <c r="E320" s="244"/>
      <c r="F320" s="31">
        <f t="shared" ref="F320" si="66">SUM(F315:F319)</f>
        <v>7400</v>
      </c>
      <c r="G320" s="245">
        <f>SUM(G315:G319)</f>
        <v>6860</v>
      </c>
    </row>
    <row r="321" spans="1:7" ht="16.5">
      <c r="A321" s="220"/>
      <c r="B321" s="198"/>
      <c r="C321" s="199"/>
      <c r="D321" s="265" t="s">
        <v>236</v>
      </c>
      <c r="E321" s="248"/>
      <c r="F321" s="31">
        <f>F308</f>
        <v>400</v>
      </c>
      <c r="G321" s="29">
        <f>F321</f>
        <v>400</v>
      </c>
    </row>
    <row r="322" spans="1:7" ht="17.25" thickBot="1">
      <c r="A322" s="221"/>
      <c r="B322" s="209"/>
      <c r="C322" s="210"/>
      <c r="D322" s="186" t="s">
        <v>372</v>
      </c>
      <c r="E322" s="187"/>
      <c r="F322" s="212">
        <f t="shared" ref="F322:G322" si="67">SUM(F320:F321)</f>
        <v>7800</v>
      </c>
      <c r="G322" s="261">
        <f t="shared" si="67"/>
        <v>7260</v>
      </c>
    </row>
    <row r="323" spans="1:7">
      <c r="A323" s="24"/>
      <c r="B323" s="25"/>
      <c r="C323" s="24"/>
      <c r="D323" s="24"/>
      <c r="E323" s="24"/>
      <c r="F323" s="26"/>
      <c r="G323" s="19"/>
    </row>
    <row r="324" spans="1:7">
      <c r="A324" s="420" t="s">
        <v>382</v>
      </c>
      <c r="B324" s="420"/>
      <c r="C324" s="420"/>
      <c r="D324" s="420"/>
      <c r="E324" s="420"/>
      <c r="F324" s="420"/>
      <c r="G324" s="420"/>
    </row>
    <row r="325" spans="1:7" ht="17.25" customHeight="1" thickBot="1">
      <c r="A325" s="421"/>
      <c r="B325" s="421"/>
      <c r="C325" s="421"/>
      <c r="D325" s="421"/>
      <c r="E325" s="421"/>
      <c r="F325" s="421"/>
      <c r="G325" s="421"/>
    </row>
    <row r="326" spans="1:7">
      <c r="A326" s="457" t="s">
        <v>0</v>
      </c>
      <c r="B326" s="459" t="s">
        <v>1</v>
      </c>
      <c r="C326" s="459" t="s">
        <v>2</v>
      </c>
      <c r="D326" s="459" t="s">
        <v>3</v>
      </c>
      <c r="E326" s="459" t="s">
        <v>4</v>
      </c>
      <c r="F326" s="461" t="s">
        <v>5</v>
      </c>
      <c r="G326" s="462" t="s">
        <v>374</v>
      </c>
    </row>
    <row r="327" spans="1:7">
      <c r="A327" s="458"/>
      <c r="B327" s="460"/>
      <c r="C327" s="460"/>
      <c r="D327" s="460"/>
      <c r="E327" s="460"/>
      <c r="F327" s="441"/>
      <c r="G327" s="463"/>
    </row>
    <row r="328" spans="1:7" ht="33">
      <c r="A328" s="233">
        <v>1</v>
      </c>
      <c r="B328" s="234" t="s">
        <v>381</v>
      </c>
      <c r="C328" s="235" t="s">
        <v>8</v>
      </c>
      <c r="D328" s="235" t="s">
        <v>9</v>
      </c>
      <c r="E328" s="235">
        <v>2</v>
      </c>
      <c r="F328" s="31">
        <f>F315</f>
        <v>800</v>
      </c>
      <c r="G328" s="29">
        <f>F328*0.9</f>
        <v>720</v>
      </c>
    </row>
    <row r="329" spans="1:7" ht="16.5">
      <c r="A329" s="233">
        <v>2</v>
      </c>
      <c r="B329" s="234" t="s">
        <v>37</v>
      </c>
      <c r="C329" s="235" t="s">
        <v>16</v>
      </c>
      <c r="D329" s="235" t="s">
        <v>9</v>
      </c>
      <c r="E329" s="235">
        <v>2</v>
      </c>
      <c r="F329" s="31">
        <f>F316</f>
        <v>800</v>
      </c>
      <c r="G329" s="29">
        <f t="shared" ref="G329:G330" si="68">F329*0.9</f>
        <v>720</v>
      </c>
    </row>
    <row r="330" spans="1:7" ht="16.5">
      <c r="A330" s="233">
        <v>3</v>
      </c>
      <c r="B330" s="234" t="s">
        <v>34</v>
      </c>
      <c r="C330" s="235" t="s">
        <v>16</v>
      </c>
      <c r="D330" s="235" t="s">
        <v>9</v>
      </c>
      <c r="E330" s="235">
        <v>2</v>
      </c>
      <c r="F330" s="31">
        <f>F317</f>
        <v>800</v>
      </c>
      <c r="G330" s="29">
        <f t="shared" si="68"/>
        <v>720</v>
      </c>
    </row>
    <row r="331" spans="1:7" ht="16.5">
      <c r="A331" s="233">
        <v>4</v>
      </c>
      <c r="B331" s="234" t="s">
        <v>119</v>
      </c>
      <c r="C331" s="235" t="s">
        <v>16</v>
      </c>
      <c r="D331" s="235" t="s">
        <v>9</v>
      </c>
      <c r="E331" s="235">
        <v>2</v>
      </c>
      <c r="F331" s="31">
        <f>[2]Сравнение!$G$168</f>
        <v>2500</v>
      </c>
      <c r="G331" s="29">
        <f>F331*0.9+10</f>
        <v>2260</v>
      </c>
    </row>
    <row r="332" spans="1:7" ht="16.5">
      <c r="A332" s="233">
        <v>5</v>
      </c>
      <c r="B332" s="234" t="s">
        <v>125</v>
      </c>
      <c r="C332" s="235" t="s">
        <v>16</v>
      </c>
      <c r="D332" s="235" t="s">
        <v>9</v>
      </c>
      <c r="E332" s="235">
        <v>2</v>
      </c>
      <c r="F332" s="31">
        <f>[2]Сравнение!$G$174</f>
        <v>2700</v>
      </c>
      <c r="G332" s="29">
        <f>F332*0.9+10</f>
        <v>2440</v>
      </c>
    </row>
    <row r="333" spans="1:7" ht="16.5">
      <c r="A333" s="219"/>
      <c r="B333" s="193"/>
      <c r="C333" s="194"/>
      <c r="D333" s="264" t="s">
        <v>373</v>
      </c>
      <c r="E333" s="244"/>
      <c r="F333" s="31">
        <f t="shared" ref="F333:G333" si="69">SUM(F328:F332)</f>
        <v>7600</v>
      </c>
      <c r="G333" s="245">
        <f t="shared" si="69"/>
        <v>6860</v>
      </c>
    </row>
    <row r="334" spans="1:7" ht="16.5">
      <c r="A334" s="220"/>
      <c r="B334" s="198"/>
      <c r="C334" s="199"/>
      <c r="D334" s="265" t="s">
        <v>236</v>
      </c>
      <c r="E334" s="248"/>
      <c r="F334" s="31">
        <f>F321</f>
        <v>400</v>
      </c>
      <c r="G334" s="29">
        <f>F334</f>
        <v>400</v>
      </c>
    </row>
    <row r="335" spans="1:7" ht="17.25" thickBot="1">
      <c r="A335" s="221"/>
      <c r="B335" s="209"/>
      <c r="C335" s="210"/>
      <c r="D335" s="186" t="s">
        <v>372</v>
      </c>
      <c r="E335" s="187"/>
      <c r="F335" s="212">
        <f t="shared" ref="F335:G335" si="70">SUM(F333:F334)</f>
        <v>8000</v>
      </c>
      <c r="G335" s="261">
        <f t="shared" si="70"/>
        <v>7260</v>
      </c>
    </row>
    <row r="336" spans="1:7" ht="16.5">
      <c r="A336" s="222"/>
      <c r="B336" s="198"/>
      <c r="C336" s="199"/>
      <c r="D336" s="223"/>
      <c r="E336" s="223"/>
      <c r="F336" s="224"/>
      <c r="G336" s="19"/>
    </row>
    <row r="337" spans="1:7">
      <c r="A337" s="420" t="s">
        <v>380</v>
      </c>
      <c r="B337" s="420"/>
      <c r="C337" s="420"/>
      <c r="D337" s="420"/>
      <c r="E337" s="420"/>
      <c r="F337" s="420"/>
      <c r="G337" s="420"/>
    </row>
    <row r="338" spans="1:7" ht="17.25" customHeight="1" thickBot="1">
      <c r="A338" s="421"/>
      <c r="B338" s="421"/>
      <c r="C338" s="421"/>
      <c r="D338" s="421"/>
      <c r="E338" s="421"/>
      <c r="F338" s="421"/>
      <c r="G338" s="421"/>
    </row>
    <row r="339" spans="1:7">
      <c r="A339" s="457" t="s">
        <v>0</v>
      </c>
      <c r="B339" s="459" t="s">
        <v>1</v>
      </c>
      <c r="C339" s="459" t="s">
        <v>2</v>
      </c>
      <c r="D339" s="459" t="s">
        <v>3</v>
      </c>
      <c r="E339" s="459" t="s">
        <v>4</v>
      </c>
      <c r="F339" s="461" t="s">
        <v>5</v>
      </c>
      <c r="G339" s="462" t="s">
        <v>374</v>
      </c>
    </row>
    <row r="340" spans="1:7">
      <c r="A340" s="458"/>
      <c r="B340" s="460"/>
      <c r="C340" s="460"/>
      <c r="D340" s="460"/>
      <c r="E340" s="460"/>
      <c r="F340" s="441"/>
      <c r="G340" s="463"/>
    </row>
    <row r="341" spans="1:7" ht="16.5">
      <c r="A341" s="266">
        <v>1</v>
      </c>
      <c r="B341" s="263" t="s">
        <v>116</v>
      </c>
      <c r="C341" s="235" t="s">
        <v>16</v>
      </c>
      <c r="D341" s="235" t="s">
        <v>9</v>
      </c>
      <c r="E341" s="235">
        <v>2</v>
      </c>
      <c r="F341" s="31">
        <f>[2]Сравнение!$G$165</f>
        <v>2500</v>
      </c>
      <c r="G341" s="29">
        <f>F341*0.9+10</f>
        <v>2260</v>
      </c>
    </row>
    <row r="342" spans="1:7" ht="16.5">
      <c r="A342" s="266">
        <v>2</v>
      </c>
      <c r="B342" s="234" t="s">
        <v>117</v>
      </c>
      <c r="C342" s="235" t="s">
        <v>16</v>
      </c>
      <c r="D342" s="235" t="s">
        <v>9</v>
      </c>
      <c r="E342" s="235">
        <v>2</v>
      </c>
      <c r="F342" s="31">
        <f>[2]Сравнение!$G$166</f>
        <v>2500</v>
      </c>
      <c r="G342" s="29">
        <f>F342*0.9+10</f>
        <v>2260</v>
      </c>
    </row>
    <row r="343" spans="1:7" ht="33">
      <c r="A343" s="266">
        <v>3</v>
      </c>
      <c r="B343" s="234" t="s">
        <v>118</v>
      </c>
      <c r="C343" s="235" t="s">
        <v>16</v>
      </c>
      <c r="D343" s="235" t="s">
        <v>9</v>
      </c>
      <c r="E343" s="235">
        <v>2</v>
      </c>
      <c r="F343" s="31">
        <f>[2]Сравнение!$G$167</f>
        <v>2500</v>
      </c>
      <c r="G343" s="29">
        <f>F343*0.9+10</f>
        <v>2260</v>
      </c>
    </row>
    <row r="344" spans="1:7" ht="16.5">
      <c r="A344" s="266">
        <v>4</v>
      </c>
      <c r="B344" s="234" t="s">
        <v>124</v>
      </c>
      <c r="C344" s="235" t="s">
        <v>16</v>
      </c>
      <c r="D344" s="235" t="s">
        <v>9</v>
      </c>
      <c r="E344" s="235">
        <v>2</v>
      </c>
      <c r="F344" s="31">
        <f>[2]Сравнение!$G$173</f>
        <v>3500</v>
      </c>
      <c r="G344" s="29">
        <f>F344*0.9+10</f>
        <v>3160</v>
      </c>
    </row>
    <row r="345" spans="1:7" ht="16.5">
      <c r="A345" s="266">
        <v>5</v>
      </c>
      <c r="B345" s="234" t="s">
        <v>127</v>
      </c>
      <c r="C345" s="235" t="s">
        <v>16</v>
      </c>
      <c r="D345" s="235" t="s">
        <v>9</v>
      </c>
      <c r="E345" s="235">
        <v>2</v>
      </c>
      <c r="F345" s="31">
        <f>[2]Сравнение!$G$176</f>
        <v>3800</v>
      </c>
      <c r="G345" s="29">
        <f t="shared" ref="G345:G347" si="71">F345*0.9</f>
        <v>3420</v>
      </c>
    </row>
    <row r="346" spans="1:7" ht="49.5">
      <c r="A346" s="266">
        <v>6</v>
      </c>
      <c r="B346" s="234" t="s">
        <v>128</v>
      </c>
      <c r="C346" s="235" t="s">
        <v>16</v>
      </c>
      <c r="D346" s="235" t="s">
        <v>9</v>
      </c>
      <c r="E346" s="235">
        <v>2</v>
      </c>
      <c r="F346" s="31">
        <f>[2]Сравнение!$G$177</f>
        <v>3200</v>
      </c>
      <c r="G346" s="29">
        <f t="shared" si="71"/>
        <v>2880</v>
      </c>
    </row>
    <row r="347" spans="1:7" ht="16.5">
      <c r="A347" s="266">
        <v>7</v>
      </c>
      <c r="B347" s="234" t="s">
        <v>129</v>
      </c>
      <c r="C347" s="235" t="s">
        <v>16</v>
      </c>
      <c r="D347" s="235" t="s">
        <v>9</v>
      </c>
      <c r="E347" s="235">
        <v>2</v>
      </c>
      <c r="F347" s="31">
        <f>[2]Сравнение!$G$179</f>
        <v>8800</v>
      </c>
      <c r="G347" s="29">
        <f t="shared" si="71"/>
        <v>7920</v>
      </c>
    </row>
    <row r="348" spans="1:7" ht="33">
      <c r="A348" s="266">
        <v>8</v>
      </c>
      <c r="B348" s="234" t="s">
        <v>121</v>
      </c>
      <c r="C348" s="235" t="s">
        <v>16</v>
      </c>
      <c r="D348" s="235" t="s">
        <v>9</v>
      </c>
      <c r="E348" s="235">
        <v>2</v>
      </c>
      <c r="F348" s="31">
        <f>F318</f>
        <v>2500</v>
      </c>
      <c r="G348" s="29">
        <f>F348*0.9+10</f>
        <v>2260</v>
      </c>
    </row>
    <row r="349" spans="1:7" ht="33">
      <c r="A349" s="266">
        <v>9</v>
      </c>
      <c r="B349" s="234" t="s">
        <v>122</v>
      </c>
      <c r="C349" s="235" t="s">
        <v>16</v>
      </c>
      <c r="D349" s="235" t="s">
        <v>9</v>
      </c>
      <c r="E349" s="235">
        <v>2</v>
      </c>
      <c r="F349" s="31">
        <f>F319</f>
        <v>2500</v>
      </c>
      <c r="G349" s="29">
        <f>F349*0.9+10</f>
        <v>2260</v>
      </c>
    </row>
    <row r="350" spans="1:7" ht="16.5">
      <c r="A350" s="219"/>
      <c r="B350" s="193"/>
      <c r="C350" s="194"/>
      <c r="D350" s="264" t="s">
        <v>373</v>
      </c>
      <c r="E350" s="244"/>
      <c r="F350" s="31">
        <f t="shared" ref="F350:G350" si="72">SUM(F341:F349)</f>
        <v>31800</v>
      </c>
      <c r="G350" s="245">
        <f t="shared" si="72"/>
        <v>28680</v>
      </c>
    </row>
    <row r="351" spans="1:7" ht="16.5">
      <c r="A351" s="220"/>
      <c r="B351" s="198"/>
      <c r="C351" s="199"/>
      <c r="D351" s="265" t="s">
        <v>236</v>
      </c>
      <c r="E351" s="248"/>
      <c r="F351" s="31">
        <f>F334</f>
        <v>400</v>
      </c>
      <c r="G351" s="29">
        <f>F351</f>
        <v>400</v>
      </c>
    </row>
    <row r="352" spans="1:7" ht="17.25" thickBot="1">
      <c r="A352" s="221"/>
      <c r="B352" s="209"/>
      <c r="C352" s="210"/>
      <c r="D352" s="186" t="s">
        <v>372</v>
      </c>
      <c r="E352" s="187"/>
      <c r="F352" s="212">
        <f t="shared" ref="F352:G352" si="73">SUM(F350:F351)</f>
        <v>32200</v>
      </c>
      <c r="G352" s="261">
        <f t="shared" si="73"/>
        <v>29080</v>
      </c>
    </row>
    <row r="353" spans="1:7" ht="16.5">
      <c r="A353" s="222"/>
      <c r="B353" s="198"/>
      <c r="C353" s="199"/>
      <c r="D353" s="223"/>
      <c r="E353" s="223"/>
      <c r="F353" s="224"/>
      <c r="G353" s="19"/>
    </row>
    <row r="354" spans="1:7" ht="16.5" customHeight="1">
      <c r="A354" s="420" t="s">
        <v>379</v>
      </c>
      <c r="B354" s="420"/>
      <c r="C354" s="420"/>
      <c r="D354" s="420"/>
      <c r="E354" s="420"/>
      <c r="F354" s="420"/>
      <c r="G354" s="420"/>
    </row>
    <row r="355" spans="1:7" ht="17.25" customHeight="1" thickBot="1">
      <c r="A355" s="421"/>
      <c r="B355" s="421"/>
      <c r="C355" s="421"/>
      <c r="D355" s="421"/>
      <c r="E355" s="421"/>
      <c r="F355" s="421"/>
      <c r="G355" s="421"/>
    </row>
    <row r="356" spans="1:7">
      <c r="A356" s="457" t="s">
        <v>0</v>
      </c>
      <c r="B356" s="459" t="s">
        <v>1</v>
      </c>
      <c r="C356" s="459" t="s">
        <v>2</v>
      </c>
      <c r="D356" s="459" t="s">
        <v>3</v>
      </c>
      <c r="E356" s="459" t="s">
        <v>4</v>
      </c>
      <c r="F356" s="461" t="s">
        <v>5</v>
      </c>
      <c r="G356" s="462" t="s">
        <v>374</v>
      </c>
    </row>
    <row r="357" spans="1:7">
      <c r="A357" s="458"/>
      <c r="B357" s="460"/>
      <c r="C357" s="460"/>
      <c r="D357" s="460"/>
      <c r="E357" s="460"/>
      <c r="F357" s="441"/>
      <c r="G357" s="463"/>
    </row>
    <row r="358" spans="1:7" ht="16.5">
      <c r="A358" s="266">
        <v>1</v>
      </c>
      <c r="B358" s="263" t="s">
        <v>116</v>
      </c>
      <c r="C358" s="235" t="s">
        <v>16</v>
      </c>
      <c r="D358" s="235" t="s">
        <v>9</v>
      </c>
      <c r="E358" s="235">
        <v>2</v>
      </c>
      <c r="F358" s="31">
        <f>F341</f>
        <v>2500</v>
      </c>
      <c r="G358" s="29">
        <f>F358*0.9+10</f>
        <v>2260</v>
      </c>
    </row>
    <row r="359" spans="1:7" ht="16.5">
      <c r="A359" s="266">
        <v>2</v>
      </c>
      <c r="B359" s="234" t="s">
        <v>117</v>
      </c>
      <c r="C359" s="235" t="s">
        <v>16</v>
      </c>
      <c r="D359" s="235" t="s">
        <v>9</v>
      </c>
      <c r="E359" s="235">
        <v>2</v>
      </c>
      <c r="F359" s="31">
        <f t="shared" ref="F359:F364" si="74">F342</f>
        <v>2500</v>
      </c>
      <c r="G359" s="29">
        <f>F359*0.9+10</f>
        <v>2260</v>
      </c>
    </row>
    <row r="360" spans="1:7" ht="33">
      <c r="A360" s="266">
        <v>3</v>
      </c>
      <c r="B360" s="234" t="s">
        <v>118</v>
      </c>
      <c r="C360" s="235" t="s">
        <v>16</v>
      </c>
      <c r="D360" s="235" t="s">
        <v>9</v>
      </c>
      <c r="E360" s="235">
        <v>2</v>
      </c>
      <c r="F360" s="31">
        <f t="shared" si="74"/>
        <v>2500</v>
      </c>
      <c r="G360" s="29">
        <f>F360*0.9+10</f>
        <v>2260</v>
      </c>
    </row>
    <row r="361" spans="1:7" ht="16.5">
      <c r="A361" s="266">
        <v>4</v>
      </c>
      <c r="B361" s="234" t="s">
        <v>124</v>
      </c>
      <c r="C361" s="235" t="s">
        <v>16</v>
      </c>
      <c r="D361" s="235" t="s">
        <v>9</v>
      </c>
      <c r="E361" s="235">
        <v>2</v>
      </c>
      <c r="F361" s="31">
        <f t="shared" si="74"/>
        <v>3500</v>
      </c>
      <c r="G361" s="29">
        <f>F361*0.9+10</f>
        <v>3160</v>
      </c>
    </row>
    <row r="362" spans="1:7" ht="16.5">
      <c r="A362" s="266">
        <v>5</v>
      </c>
      <c r="B362" s="234" t="s">
        <v>127</v>
      </c>
      <c r="C362" s="235" t="s">
        <v>16</v>
      </c>
      <c r="D362" s="235" t="s">
        <v>9</v>
      </c>
      <c r="E362" s="235">
        <v>2</v>
      </c>
      <c r="F362" s="31">
        <f t="shared" si="74"/>
        <v>3800</v>
      </c>
      <c r="G362" s="29">
        <f t="shared" ref="G362:G364" si="75">F362*0.9</f>
        <v>3420</v>
      </c>
    </row>
    <row r="363" spans="1:7" ht="49.5">
      <c r="A363" s="266">
        <v>6</v>
      </c>
      <c r="B363" s="234" t="s">
        <v>128</v>
      </c>
      <c r="C363" s="235" t="s">
        <v>16</v>
      </c>
      <c r="D363" s="235" t="s">
        <v>9</v>
      </c>
      <c r="E363" s="235">
        <v>2</v>
      </c>
      <c r="F363" s="31">
        <f t="shared" si="74"/>
        <v>3200</v>
      </c>
      <c r="G363" s="29">
        <f t="shared" si="75"/>
        <v>2880</v>
      </c>
    </row>
    <row r="364" spans="1:7" ht="16.5">
      <c r="A364" s="266">
        <v>7</v>
      </c>
      <c r="B364" s="234" t="s">
        <v>129</v>
      </c>
      <c r="C364" s="235" t="s">
        <v>16</v>
      </c>
      <c r="D364" s="235" t="s">
        <v>9</v>
      </c>
      <c r="E364" s="235">
        <v>2</v>
      </c>
      <c r="F364" s="31">
        <f t="shared" si="74"/>
        <v>8800</v>
      </c>
      <c r="G364" s="29">
        <f t="shared" si="75"/>
        <v>7920</v>
      </c>
    </row>
    <row r="365" spans="1:7" ht="16.5">
      <c r="A365" s="266">
        <v>8</v>
      </c>
      <c r="B365" s="234" t="s">
        <v>119</v>
      </c>
      <c r="C365" s="235" t="s">
        <v>16</v>
      </c>
      <c r="D365" s="235" t="s">
        <v>9</v>
      </c>
      <c r="E365" s="235">
        <v>2</v>
      </c>
      <c r="F365" s="31">
        <f>F331</f>
        <v>2500</v>
      </c>
      <c r="G365" s="29">
        <f>F365*0.9+10</f>
        <v>2260</v>
      </c>
    </row>
    <row r="366" spans="1:7" ht="16.5">
      <c r="A366" s="266">
        <v>9</v>
      </c>
      <c r="B366" s="234" t="s">
        <v>125</v>
      </c>
      <c r="C366" s="235" t="s">
        <v>16</v>
      </c>
      <c r="D366" s="235" t="s">
        <v>9</v>
      </c>
      <c r="E366" s="235">
        <v>2</v>
      </c>
      <c r="F366" s="31">
        <f>F332</f>
        <v>2700</v>
      </c>
      <c r="G366" s="29">
        <f>F366*0.9+10</f>
        <v>2440</v>
      </c>
    </row>
    <row r="367" spans="1:7" ht="16.5">
      <c r="A367" s="219"/>
      <c r="B367" s="193"/>
      <c r="C367" s="194"/>
      <c r="D367" s="264" t="s">
        <v>373</v>
      </c>
      <c r="E367" s="244"/>
      <c r="F367" s="31">
        <f t="shared" ref="F367:G367" si="76">SUM(F358:F366)</f>
        <v>32000</v>
      </c>
      <c r="G367" s="245">
        <f t="shared" si="76"/>
        <v>28860</v>
      </c>
    </row>
    <row r="368" spans="1:7" ht="16.5">
      <c r="A368" s="220"/>
      <c r="B368" s="198"/>
      <c r="C368" s="199"/>
      <c r="D368" s="265" t="s">
        <v>236</v>
      </c>
      <c r="E368" s="248"/>
      <c r="F368" s="31">
        <f>F351</f>
        <v>400</v>
      </c>
      <c r="G368" s="29">
        <f>F368</f>
        <v>400</v>
      </c>
    </row>
    <row r="369" spans="1:7" ht="17.25" thickBot="1">
      <c r="A369" s="221"/>
      <c r="B369" s="209"/>
      <c r="C369" s="210"/>
      <c r="D369" s="186" t="s">
        <v>372</v>
      </c>
      <c r="E369" s="187"/>
      <c r="F369" s="212">
        <f t="shared" ref="F369:G369" si="77">SUM(F367:F368)</f>
        <v>32400</v>
      </c>
      <c r="G369" s="261">
        <f t="shared" si="77"/>
        <v>29260</v>
      </c>
    </row>
    <row r="370" spans="1:7">
      <c r="A370" s="24"/>
      <c r="B370" s="25"/>
      <c r="C370" s="24"/>
      <c r="D370" s="24"/>
      <c r="E370" s="24"/>
      <c r="F370" s="26"/>
      <c r="G370" s="19"/>
    </row>
    <row r="371" spans="1:7">
      <c r="A371" s="422" t="s">
        <v>375</v>
      </c>
      <c r="B371" s="422"/>
      <c r="C371" s="422"/>
      <c r="D371" s="422"/>
      <c r="E371" s="422"/>
      <c r="F371" s="422"/>
      <c r="G371" s="422"/>
    </row>
    <row r="372" spans="1:7" ht="17.25" customHeight="1" thickBot="1">
      <c r="A372" s="423"/>
      <c r="B372" s="423"/>
      <c r="C372" s="423"/>
      <c r="D372" s="423"/>
      <c r="E372" s="423"/>
      <c r="F372" s="423"/>
      <c r="G372" s="423"/>
    </row>
    <row r="373" spans="1:7">
      <c r="A373" s="457" t="s">
        <v>0</v>
      </c>
      <c r="B373" s="459" t="s">
        <v>1</v>
      </c>
      <c r="C373" s="459" t="s">
        <v>2</v>
      </c>
      <c r="D373" s="459" t="s">
        <v>3</v>
      </c>
      <c r="E373" s="459" t="s">
        <v>4</v>
      </c>
      <c r="F373" s="461" t="s">
        <v>5</v>
      </c>
      <c r="G373" s="462" t="s">
        <v>374</v>
      </c>
    </row>
    <row r="374" spans="1:7">
      <c r="A374" s="458"/>
      <c r="B374" s="460"/>
      <c r="C374" s="460"/>
      <c r="D374" s="460"/>
      <c r="E374" s="460"/>
      <c r="F374" s="441"/>
      <c r="G374" s="463"/>
    </row>
    <row r="375" spans="1:7" ht="16.5">
      <c r="A375" s="267">
        <v>1</v>
      </c>
      <c r="B375" s="234" t="s">
        <v>17</v>
      </c>
      <c r="C375" s="268" t="s">
        <v>16</v>
      </c>
      <c r="D375" s="268" t="s">
        <v>9</v>
      </c>
      <c r="E375" s="268">
        <v>2</v>
      </c>
      <c r="F375" s="31">
        <f>F64</f>
        <v>840</v>
      </c>
      <c r="G375" s="29">
        <f>F375*0.9+4</f>
        <v>760</v>
      </c>
    </row>
    <row r="376" spans="1:7" ht="16.5">
      <c r="A376" s="267">
        <v>2</v>
      </c>
      <c r="B376" s="234" t="s">
        <v>18</v>
      </c>
      <c r="C376" s="268" t="s">
        <v>16</v>
      </c>
      <c r="D376" s="268" t="s">
        <v>9</v>
      </c>
      <c r="E376" s="268">
        <v>2</v>
      </c>
      <c r="F376" s="31">
        <f>F65</f>
        <v>840</v>
      </c>
      <c r="G376" s="29">
        <f t="shared" ref="G376:G378" si="78">F376*0.9+4</f>
        <v>760</v>
      </c>
    </row>
    <row r="377" spans="1:7" ht="16.5">
      <c r="A377" s="267">
        <v>3</v>
      </c>
      <c r="B377" s="234" t="s">
        <v>19</v>
      </c>
      <c r="C377" s="268" t="s">
        <v>16</v>
      </c>
      <c r="D377" s="268" t="s">
        <v>9</v>
      </c>
      <c r="E377" s="268">
        <v>2</v>
      </c>
      <c r="F377" s="31">
        <f>F66</f>
        <v>840</v>
      </c>
      <c r="G377" s="29">
        <f t="shared" si="78"/>
        <v>760</v>
      </c>
    </row>
    <row r="378" spans="1:7" ht="16.5">
      <c r="A378" s="267">
        <v>4</v>
      </c>
      <c r="B378" s="234" t="s">
        <v>20</v>
      </c>
      <c r="C378" s="268" t="s">
        <v>16</v>
      </c>
      <c r="D378" s="268" t="s">
        <v>9</v>
      </c>
      <c r="E378" s="268">
        <v>2</v>
      </c>
      <c r="F378" s="31">
        <f>F68</f>
        <v>840</v>
      </c>
      <c r="G378" s="29">
        <f t="shared" si="78"/>
        <v>760</v>
      </c>
    </row>
    <row r="379" spans="1:7" ht="16.5">
      <c r="A379" s="267">
        <v>5</v>
      </c>
      <c r="B379" s="234" t="s">
        <v>27</v>
      </c>
      <c r="C379" s="235" t="s">
        <v>16</v>
      </c>
      <c r="D379" s="235" t="s">
        <v>9</v>
      </c>
      <c r="E379" s="268">
        <v>2</v>
      </c>
      <c r="F379" s="31">
        <f>F70</f>
        <v>800</v>
      </c>
      <c r="G379" s="29">
        <f t="shared" ref="G379:G391" si="79">F379*0.9</f>
        <v>720</v>
      </c>
    </row>
    <row r="380" spans="1:7" ht="16.5">
      <c r="A380" s="267">
        <v>6</v>
      </c>
      <c r="B380" s="234" t="s">
        <v>28</v>
      </c>
      <c r="C380" s="235" t="s">
        <v>16</v>
      </c>
      <c r="D380" s="235" t="s">
        <v>9</v>
      </c>
      <c r="E380" s="268">
        <v>2</v>
      </c>
      <c r="F380" s="31">
        <f>F71</f>
        <v>800</v>
      </c>
      <c r="G380" s="29">
        <f t="shared" si="79"/>
        <v>720</v>
      </c>
    </row>
    <row r="381" spans="1:7" ht="16.5">
      <c r="A381" s="267">
        <v>7</v>
      </c>
      <c r="B381" s="234" t="s">
        <v>29</v>
      </c>
      <c r="C381" s="235" t="s">
        <v>16</v>
      </c>
      <c r="D381" s="235" t="s">
        <v>9</v>
      </c>
      <c r="E381" s="268">
        <v>2</v>
      </c>
      <c r="F381" s="31">
        <f>F72</f>
        <v>800</v>
      </c>
      <c r="G381" s="269">
        <f t="shared" si="79"/>
        <v>720</v>
      </c>
    </row>
    <row r="382" spans="1:7" ht="16.5">
      <c r="A382" s="267">
        <v>8</v>
      </c>
      <c r="B382" s="234" t="s">
        <v>30</v>
      </c>
      <c r="C382" s="235" t="s">
        <v>16</v>
      </c>
      <c r="D382" s="235" t="s">
        <v>9</v>
      </c>
      <c r="E382" s="268">
        <v>2</v>
      </c>
      <c r="F382" s="31">
        <f>F73</f>
        <v>800</v>
      </c>
      <c r="G382" s="269">
        <f t="shared" si="79"/>
        <v>720</v>
      </c>
    </row>
    <row r="383" spans="1:7" ht="16.5">
      <c r="A383" s="267">
        <v>9</v>
      </c>
      <c r="B383" s="234" t="s">
        <v>34</v>
      </c>
      <c r="C383" s="235" t="s">
        <v>16</v>
      </c>
      <c r="D383" s="235" t="s">
        <v>9</v>
      </c>
      <c r="E383" s="268">
        <v>2</v>
      </c>
      <c r="F383" s="31">
        <f>F39</f>
        <v>800</v>
      </c>
      <c r="G383" s="29">
        <f t="shared" si="79"/>
        <v>720</v>
      </c>
    </row>
    <row r="384" spans="1:7" ht="33">
      <c r="A384" s="267">
        <v>10</v>
      </c>
      <c r="B384" s="234" t="s">
        <v>35</v>
      </c>
      <c r="C384" s="235" t="s">
        <v>8</v>
      </c>
      <c r="D384" s="235" t="s">
        <v>9</v>
      </c>
      <c r="E384" s="268">
        <v>2</v>
      </c>
      <c r="F384" s="31">
        <f>F123</f>
        <v>2000</v>
      </c>
      <c r="G384" s="29">
        <f t="shared" si="79"/>
        <v>1800</v>
      </c>
    </row>
    <row r="385" spans="1:7" ht="16.5">
      <c r="A385" s="267">
        <v>11</v>
      </c>
      <c r="B385" s="234" t="s">
        <v>36</v>
      </c>
      <c r="C385" s="235" t="s">
        <v>16</v>
      </c>
      <c r="D385" s="235" t="s">
        <v>9</v>
      </c>
      <c r="E385" s="235">
        <v>2</v>
      </c>
      <c r="F385" s="31">
        <f>F33</f>
        <v>800</v>
      </c>
      <c r="G385" s="29">
        <f t="shared" si="79"/>
        <v>720</v>
      </c>
    </row>
    <row r="386" spans="1:7" ht="16.5">
      <c r="A386" s="267">
        <v>12</v>
      </c>
      <c r="B386" s="234" t="s">
        <v>37</v>
      </c>
      <c r="C386" s="235" t="s">
        <v>16</v>
      </c>
      <c r="D386" s="235" t="s">
        <v>9</v>
      </c>
      <c r="E386" s="235">
        <v>2</v>
      </c>
      <c r="F386" s="31">
        <f>F24</f>
        <v>800</v>
      </c>
      <c r="G386" s="29">
        <f t="shared" si="79"/>
        <v>720</v>
      </c>
    </row>
    <row r="387" spans="1:7" ht="16.5">
      <c r="A387" s="267">
        <v>13</v>
      </c>
      <c r="B387" s="234" t="s">
        <v>38</v>
      </c>
      <c r="C387" s="235" t="s">
        <v>16</v>
      </c>
      <c r="D387" s="235" t="s">
        <v>9</v>
      </c>
      <c r="E387" s="235">
        <v>2</v>
      </c>
      <c r="F387" s="31">
        <f>F25</f>
        <v>960</v>
      </c>
      <c r="G387" s="29">
        <f>F387*0.9+16</f>
        <v>880</v>
      </c>
    </row>
    <row r="388" spans="1:7" ht="16.5">
      <c r="A388" s="267">
        <v>14</v>
      </c>
      <c r="B388" s="234" t="s">
        <v>39</v>
      </c>
      <c r="C388" s="235" t="s">
        <v>16</v>
      </c>
      <c r="D388" s="235" t="s">
        <v>9</v>
      </c>
      <c r="E388" s="235">
        <v>2</v>
      </c>
      <c r="F388" s="31">
        <f>F26</f>
        <v>1200</v>
      </c>
      <c r="G388" s="29">
        <f t="shared" si="79"/>
        <v>1080</v>
      </c>
    </row>
    <row r="389" spans="1:7" ht="33">
      <c r="A389" s="267">
        <v>15</v>
      </c>
      <c r="B389" s="234" t="s">
        <v>71</v>
      </c>
      <c r="C389" s="235" t="s">
        <v>16</v>
      </c>
      <c r="D389" s="235" t="s">
        <v>9</v>
      </c>
      <c r="E389" s="235">
        <v>2</v>
      </c>
      <c r="F389" s="31">
        <f>F302</f>
        <v>1800</v>
      </c>
      <c r="G389" s="29">
        <f t="shared" si="79"/>
        <v>1620</v>
      </c>
    </row>
    <row r="390" spans="1:7" ht="16.5">
      <c r="A390" s="267">
        <v>16</v>
      </c>
      <c r="B390" s="234" t="s">
        <v>75</v>
      </c>
      <c r="C390" s="235" t="s">
        <v>16</v>
      </c>
      <c r="D390" s="235" t="s">
        <v>9</v>
      </c>
      <c r="E390" s="235">
        <v>2</v>
      </c>
      <c r="F390" s="31">
        <f>F303</f>
        <v>2000</v>
      </c>
      <c r="G390" s="29">
        <f t="shared" si="79"/>
        <v>1800</v>
      </c>
    </row>
    <row r="391" spans="1:7" ht="33">
      <c r="A391" s="267">
        <v>17</v>
      </c>
      <c r="B391" s="234" t="s">
        <v>78</v>
      </c>
      <c r="C391" s="235" t="s">
        <v>16</v>
      </c>
      <c r="D391" s="235" t="s">
        <v>9</v>
      </c>
      <c r="E391" s="235">
        <v>2</v>
      </c>
      <c r="F391" s="31">
        <f>F304</f>
        <v>2200</v>
      </c>
      <c r="G391" s="29">
        <f t="shared" si="79"/>
        <v>1980</v>
      </c>
    </row>
    <row r="392" spans="1:7" ht="16.5">
      <c r="A392" s="267">
        <v>18</v>
      </c>
      <c r="B392" s="234" t="s">
        <v>82</v>
      </c>
      <c r="C392" s="235" t="s">
        <v>16</v>
      </c>
      <c r="D392" s="235" t="s">
        <v>9</v>
      </c>
      <c r="E392" s="235">
        <v>2</v>
      </c>
      <c r="F392" s="31">
        <f>[2]Сравнение!$G$84</f>
        <v>1960</v>
      </c>
      <c r="G392" s="29">
        <f>F392*0.9+16</f>
        <v>1780</v>
      </c>
    </row>
    <row r="393" spans="1:7" ht="16.5">
      <c r="A393" s="267">
        <v>19</v>
      </c>
      <c r="B393" s="234" t="s">
        <v>83</v>
      </c>
      <c r="C393" s="235" t="s">
        <v>16</v>
      </c>
      <c r="D393" s="235" t="s">
        <v>9</v>
      </c>
      <c r="E393" s="235">
        <v>2</v>
      </c>
      <c r="F393" s="31">
        <f>[2]Сравнение!$G$85</f>
        <v>1960</v>
      </c>
      <c r="G393" s="29">
        <f>F393*0.9+16</f>
        <v>1780</v>
      </c>
    </row>
    <row r="394" spans="1:7" ht="16.5">
      <c r="A394" s="267">
        <v>20</v>
      </c>
      <c r="B394" s="234" t="s">
        <v>85</v>
      </c>
      <c r="C394" s="235" t="s">
        <v>16</v>
      </c>
      <c r="D394" s="235" t="s">
        <v>9</v>
      </c>
      <c r="E394" s="235">
        <v>2</v>
      </c>
      <c r="F394" s="31">
        <f>[2]Сравнение!$G$87</f>
        <v>1960</v>
      </c>
      <c r="G394" s="29">
        <f>F394*0.9+16</f>
        <v>1780</v>
      </c>
    </row>
    <row r="395" spans="1:7" ht="16.5">
      <c r="A395" s="267">
        <v>21</v>
      </c>
      <c r="B395" s="263" t="s">
        <v>86</v>
      </c>
      <c r="C395" s="235" t="s">
        <v>16</v>
      </c>
      <c r="D395" s="235" t="s">
        <v>9</v>
      </c>
      <c r="E395" s="235">
        <v>2</v>
      </c>
      <c r="F395" s="31">
        <f>[2]Сравнение!$G$89</f>
        <v>1960</v>
      </c>
      <c r="G395" s="29">
        <f>F395*0.9+16</f>
        <v>1780</v>
      </c>
    </row>
    <row r="396" spans="1:7" ht="16.5">
      <c r="A396" s="267">
        <v>22</v>
      </c>
      <c r="B396" s="234" t="s">
        <v>89</v>
      </c>
      <c r="C396" s="235" t="s">
        <v>16</v>
      </c>
      <c r="D396" s="235" t="s">
        <v>9</v>
      </c>
      <c r="E396" s="235">
        <v>2</v>
      </c>
      <c r="F396" s="31">
        <f>[2]Сравнение!$G$92</f>
        <v>1960</v>
      </c>
      <c r="G396" s="29">
        <f>F396*0.9+16</f>
        <v>1780</v>
      </c>
    </row>
    <row r="397" spans="1:7" ht="16.5">
      <c r="A397" s="267">
        <v>23</v>
      </c>
      <c r="B397" s="234" t="s">
        <v>90</v>
      </c>
      <c r="C397" s="235" t="s">
        <v>16</v>
      </c>
      <c r="D397" s="235" t="s">
        <v>9</v>
      </c>
      <c r="E397" s="235">
        <v>2</v>
      </c>
      <c r="F397" s="31">
        <f>[2]Сравнение!$G$94</f>
        <v>2300</v>
      </c>
      <c r="G397" s="29">
        <f>F397*0.9+10</f>
        <v>2080</v>
      </c>
    </row>
    <row r="398" spans="1:7" ht="16.5">
      <c r="A398" s="267">
        <v>24</v>
      </c>
      <c r="B398" s="270" t="s">
        <v>405</v>
      </c>
      <c r="C398" s="235"/>
      <c r="D398" s="235"/>
      <c r="E398" s="235"/>
      <c r="F398" s="31" t="s">
        <v>1142</v>
      </c>
      <c r="G398" s="29" t="s">
        <v>1142</v>
      </c>
    </row>
    <row r="399" spans="1:7" ht="16.5">
      <c r="A399" s="219"/>
      <c r="B399" s="193"/>
      <c r="C399" s="271"/>
      <c r="D399" s="264" t="s">
        <v>373</v>
      </c>
      <c r="E399" s="244"/>
      <c r="F399" s="31">
        <f t="shared" ref="F399:G399" si="80">SUM(F375:F398)</f>
        <v>31220</v>
      </c>
      <c r="G399" s="245">
        <f t="shared" si="80"/>
        <v>28220</v>
      </c>
    </row>
    <row r="400" spans="1:7" ht="16.5">
      <c r="A400" s="220"/>
      <c r="B400" s="198"/>
      <c r="C400" s="222"/>
      <c r="D400" s="265" t="s">
        <v>236</v>
      </c>
      <c r="E400" s="248"/>
      <c r="F400" s="31">
        <f>F368</f>
        <v>400</v>
      </c>
      <c r="G400" s="29">
        <f>F400</f>
        <v>400</v>
      </c>
    </row>
    <row r="401" spans="1:7" ht="17.25" thickBot="1">
      <c r="A401" s="221"/>
      <c r="B401" s="209"/>
      <c r="C401" s="272"/>
      <c r="D401" s="186" t="s">
        <v>372</v>
      </c>
      <c r="E401" s="187"/>
      <c r="F401" s="212">
        <f t="shared" ref="F401:G401" si="81">SUM(F399:F400)</f>
        <v>31620</v>
      </c>
      <c r="G401" s="261">
        <f t="shared" si="81"/>
        <v>28620</v>
      </c>
    </row>
    <row r="402" spans="1:7">
      <c r="F402" s="23"/>
      <c r="G402" s="19"/>
    </row>
    <row r="403" spans="1:7">
      <c r="A403" s="422" t="s">
        <v>716</v>
      </c>
      <c r="B403" s="422"/>
      <c r="C403" s="422"/>
      <c r="D403" s="422"/>
      <c r="E403" s="422"/>
      <c r="F403" s="422"/>
      <c r="G403" s="422"/>
    </row>
    <row r="404" spans="1:7" ht="17.25" customHeight="1" thickBot="1">
      <c r="A404" s="423"/>
      <c r="B404" s="423"/>
      <c r="C404" s="423"/>
      <c r="D404" s="423"/>
      <c r="E404" s="423"/>
      <c r="F404" s="423"/>
      <c r="G404" s="423"/>
    </row>
    <row r="405" spans="1:7">
      <c r="A405" s="457" t="s">
        <v>0</v>
      </c>
      <c r="B405" s="459" t="s">
        <v>1</v>
      </c>
      <c r="C405" s="459" t="s">
        <v>2</v>
      </c>
      <c r="D405" s="459" t="s">
        <v>3</v>
      </c>
      <c r="E405" s="459" t="s">
        <v>4</v>
      </c>
      <c r="F405" s="461" t="s">
        <v>5</v>
      </c>
      <c r="G405" s="462" t="s">
        <v>374</v>
      </c>
    </row>
    <row r="406" spans="1:7">
      <c r="A406" s="458"/>
      <c r="B406" s="460"/>
      <c r="C406" s="460"/>
      <c r="D406" s="460"/>
      <c r="E406" s="460"/>
      <c r="F406" s="441"/>
      <c r="G406" s="463"/>
    </row>
    <row r="407" spans="1:7" ht="33">
      <c r="A407" s="267">
        <v>1</v>
      </c>
      <c r="B407" s="273" t="s">
        <v>719</v>
      </c>
      <c r="C407" s="274" t="s">
        <v>718</v>
      </c>
      <c r="D407" s="274" t="s">
        <v>9</v>
      </c>
      <c r="E407" s="275" t="s">
        <v>717</v>
      </c>
      <c r="F407" s="31">
        <f>F208</f>
        <v>760</v>
      </c>
      <c r="G407" s="29">
        <f>F407*0.9+16</f>
        <v>700</v>
      </c>
    </row>
    <row r="408" spans="1:7" ht="49.5">
      <c r="A408" s="267">
        <v>2</v>
      </c>
      <c r="B408" s="276" t="s">
        <v>720</v>
      </c>
      <c r="C408" s="274" t="s">
        <v>718</v>
      </c>
      <c r="D408" s="274" t="s">
        <v>9</v>
      </c>
      <c r="E408" s="275" t="s">
        <v>717</v>
      </c>
      <c r="F408" s="31">
        <f>F209</f>
        <v>760</v>
      </c>
      <c r="G408" s="29">
        <f t="shared" ref="G408:G410" si="82">F408*0.9+16</f>
        <v>700</v>
      </c>
    </row>
    <row r="409" spans="1:7" ht="33">
      <c r="A409" s="267">
        <v>3</v>
      </c>
      <c r="B409" s="273" t="s">
        <v>721</v>
      </c>
      <c r="C409" s="274" t="s">
        <v>718</v>
      </c>
      <c r="D409" s="274" t="s">
        <v>9</v>
      </c>
      <c r="E409" s="275" t="s">
        <v>717</v>
      </c>
      <c r="F409" s="31">
        <f>F210</f>
        <v>760</v>
      </c>
      <c r="G409" s="29">
        <f t="shared" si="82"/>
        <v>700</v>
      </c>
    </row>
    <row r="410" spans="1:7" ht="82.5">
      <c r="A410" s="267">
        <v>4</v>
      </c>
      <c r="B410" s="273" t="s">
        <v>722</v>
      </c>
      <c r="C410" s="274" t="s">
        <v>718</v>
      </c>
      <c r="D410" s="274" t="s">
        <v>9</v>
      </c>
      <c r="E410" s="275" t="s">
        <v>717</v>
      </c>
      <c r="F410" s="31">
        <f>F207</f>
        <v>760</v>
      </c>
      <c r="G410" s="29">
        <f t="shared" si="82"/>
        <v>700</v>
      </c>
    </row>
    <row r="411" spans="1:7" ht="16.5">
      <c r="A411" s="192"/>
      <c r="B411" s="193"/>
      <c r="C411" s="277"/>
      <c r="D411" s="278" t="s">
        <v>373</v>
      </c>
      <c r="E411" s="278"/>
      <c r="F411" s="213">
        <f t="shared" ref="F411:G411" si="83">SUM(F407:F410)</f>
        <v>3040</v>
      </c>
      <c r="G411" s="279">
        <f t="shared" si="83"/>
        <v>2800</v>
      </c>
    </row>
    <row r="412" spans="1:7" ht="16.5">
      <c r="A412" s="197"/>
      <c r="B412" s="198"/>
      <c r="C412" s="199"/>
      <c r="D412" s="280" t="s">
        <v>236</v>
      </c>
      <c r="E412" s="280"/>
      <c r="F412" s="31">
        <f>F400</f>
        <v>400</v>
      </c>
      <c r="G412" s="29">
        <f>F412</f>
        <v>400</v>
      </c>
    </row>
    <row r="413" spans="1:7" ht="17.25" thickBot="1">
      <c r="A413" s="208"/>
      <c r="B413" s="209"/>
      <c r="C413" s="210"/>
      <c r="D413" s="232" t="s">
        <v>372</v>
      </c>
      <c r="E413" s="232"/>
      <c r="F413" s="212">
        <f t="shared" ref="F413:G413" si="84">SUM(F411:F412)</f>
        <v>3440</v>
      </c>
      <c r="G413" s="261">
        <f t="shared" si="84"/>
        <v>3200</v>
      </c>
    </row>
    <row r="414" spans="1:7" ht="16.5">
      <c r="A414" s="281"/>
      <c r="B414" s="198"/>
      <c r="C414" s="199"/>
      <c r="F414" s="23"/>
      <c r="G414" s="19"/>
    </row>
    <row r="415" spans="1:7" ht="16.5" customHeight="1">
      <c r="A415" s="424" t="s">
        <v>849</v>
      </c>
      <c r="B415" s="425"/>
      <c r="C415" s="425"/>
      <c r="D415" s="425"/>
      <c r="E415" s="425"/>
      <c r="F415" s="425"/>
      <c r="G415" s="425"/>
    </row>
    <row r="416" spans="1:7" ht="15.75" thickBot="1">
      <c r="A416" s="426"/>
      <c r="B416" s="427"/>
      <c r="C416" s="427"/>
      <c r="D416" s="427"/>
      <c r="E416" s="427"/>
      <c r="F416" s="427"/>
      <c r="G416" s="427"/>
    </row>
    <row r="417" spans="1:7">
      <c r="A417" s="457" t="s">
        <v>0</v>
      </c>
      <c r="B417" s="459" t="s">
        <v>1</v>
      </c>
      <c r="C417" s="459" t="s">
        <v>2</v>
      </c>
      <c r="D417" s="459" t="s">
        <v>3</v>
      </c>
      <c r="E417" s="459" t="s">
        <v>4</v>
      </c>
      <c r="F417" s="461" t="s">
        <v>5</v>
      </c>
      <c r="G417" s="462" t="s">
        <v>374</v>
      </c>
    </row>
    <row r="418" spans="1:7">
      <c r="A418" s="458"/>
      <c r="B418" s="460"/>
      <c r="C418" s="460"/>
      <c r="D418" s="460"/>
      <c r="E418" s="460"/>
      <c r="F418" s="441"/>
      <c r="G418" s="463"/>
    </row>
    <row r="419" spans="1:7" ht="33">
      <c r="A419" s="30">
        <v>1</v>
      </c>
      <c r="B419" s="263" t="s">
        <v>381</v>
      </c>
      <c r="C419" s="235" t="s">
        <v>8</v>
      </c>
      <c r="D419" s="235" t="s">
        <v>9</v>
      </c>
      <c r="E419" s="235">
        <v>1</v>
      </c>
      <c r="F419" s="31">
        <f>F328</f>
        <v>800</v>
      </c>
      <c r="G419" s="29">
        <f>F419*0.9</f>
        <v>720</v>
      </c>
    </row>
    <row r="420" spans="1:7" ht="16.5">
      <c r="A420" s="30">
        <v>2</v>
      </c>
      <c r="B420" s="282" t="s">
        <v>17</v>
      </c>
      <c r="C420" s="268" t="s">
        <v>16</v>
      </c>
      <c r="D420" s="268" t="s">
        <v>9</v>
      </c>
      <c r="E420" s="268">
        <v>2</v>
      </c>
      <c r="F420" s="31">
        <f>F375</f>
        <v>840</v>
      </c>
      <c r="G420" s="29">
        <f>F420*0.9+4</f>
        <v>760</v>
      </c>
    </row>
    <row r="421" spans="1:7" ht="16.5">
      <c r="A421" s="30">
        <v>3</v>
      </c>
      <c r="B421" s="282" t="s">
        <v>18</v>
      </c>
      <c r="C421" s="268" t="s">
        <v>16</v>
      </c>
      <c r="D421" s="268" t="s">
        <v>9</v>
      </c>
      <c r="E421" s="268">
        <v>2</v>
      </c>
      <c r="F421" s="31">
        <f>F376</f>
        <v>840</v>
      </c>
      <c r="G421" s="29">
        <f>F421*0.9+4</f>
        <v>760</v>
      </c>
    </row>
    <row r="422" spans="1:7" ht="16.5">
      <c r="A422" s="30">
        <v>4</v>
      </c>
      <c r="B422" s="282" t="s">
        <v>22</v>
      </c>
      <c r="C422" s="235" t="s">
        <v>16</v>
      </c>
      <c r="D422" s="235" t="s">
        <v>9</v>
      </c>
      <c r="E422" s="235">
        <v>2</v>
      </c>
      <c r="F422" s="31">
        <f>[2]Сравнение!$G$16</f>
        <v>1600</v>
      </c>
      <c r="G422" s="29">
        <f t="shared" ref="G422:G430" si="85">F422*0.9</f>
        <v>1440</v>
      </c>
    </row>
    <row r="423" spans="1:7" ht="16.5">
      <c r="A423" s="30">
        <v>5</v>
      </c>
      <c r="B423" s="282" t="s">
        <v>27</v>
      </c>
      <c r="C423" s="235" t="s">
        <v>16</v>
      </c>
      <c r="D423" s="235" t="s">
        <v>9</v>
      </c>
      <c r="E423" s="268">
        <v>2</v>
      </c>
      <c r="F423" s="31">
        <f>F379</f>
        <v>800</v>
      </c>
      <c r="G423" s="29">
        <f t="shared" si="85"/>
        <v>720</v>
      </c>
    </row>
    <row r="424" spans="1:7" ht="16.5">
      <c r="A424" s="283">
        <v>6</v>
      </c>
      <c r="B424" s="282" t="s">
        <v>30</v>
      </c>
      <c r="C424" s="235" t="s">
        <v>16</v>
      </c>
      <c r="D424" s="235" t="s">
        <v>9</v>
      </c>
      <c r="E424" s="268">
        <v>2</v>
      </c>
      <c r="F424" s="31">
        <f>F382</f>
        <v>800</v>
      </c>
      <c r="G424" s="269">
        <f t="shared" si="85"/>
        <v>720</v>
      </c>
    </row>
    <row r="425" spans="1:7" ht="16.5">
      <c r="A425" s="283">
        <v>7</v>
      </c>
      <c r="B425" s="282" t="s">
        <v>29</v>
      </c>
      <c r="C425" s="235" t="s">
        <v>16</v>
      </c>
      <c r="D425" s="235" t="s">
        <v>9</v>
      </c>
      <c r="E425" s="235">
        <v>2</v>
      </c>
      <c r="F425" s="31">
        <f>F381</f>
        <v>800</v>
      </c>
      <c r="G425" s="269">
        <f t="shared" si="85"/>
        <v>720</v>
      </c>
    </row>
    <row r="426" spans="1:7" ht="16.5">
      <c r="A426" s="30">
        <v>8</v>
      </c>
      <c r="B426" s="282" t="s">
        <v>32</v>
      </c>
      <c r="C426" s="235" t="s">
        <v>16</v>
      </c>
      <c r="D426" s="235" t="s">
        <v>9</v>
      </c>
      <c r="E426" s="235">
        <v>2</v>
      </c>
      <c r="F426" s="31">
        <f>F204</f>
        <v>800</v>
      </c>
      <c r="G426" s="29">
        <f t="shared" si="85"/>
        <v>720</v>
      </c>
    </row>
    <row r="427" spans="1:7" ht="16.5">
      <c r="A427" s="30">
        <v>9</v>
      </c>
      <c r="B427" s="282" t="s">
        <v>33</v>
      </c>
      <c r="C427" s="235" t="s">
        <v>16</v>
      </c>
      <c r="D427" s="235" t="s">
        <v>9</v>
      </c>
      <c r="E427" s="235">
        <v>2</v>
      </c>
      <c r="F427" s="31">
        <f>F135</f>
        <v>800</v>
      </c>
      <c r="G427" s="29">
        <f t="shared" si="85"/>
        <v>720</v>
      </c>
    </row>
    <row r="428" spans="1:7" ht="16.5">
      <c r="A428" s="30">
        <v>10</v>
      </c>
      <c r="B428" s="282" t="s">
        <v>34</v>
      </c>
      <c r="C428" s="235" t="s">
        <v>16</v>
      </c>
      <c r="D428" s="235" t="s">
        <v>9</v>
      </c>
      <c r="E428" s="268">
        <v>2</v>
      </c>
      <c r="F428" s="31">
        <f>F330</f>
        <v>800</v>
      </c>
      <c r="G428" s="29">
        <f t="shared" si="85"/>
        <v>720</v>
      </c>
    </row>
    <row r="429" spans="1:7" ht="16.5">
      <c r="A429" s="30">
        <v>11</v>
      </c>
      <c r="B429" s="282" t="s">
        <v>37</v>
      </c>
      <c r="C429" s="235" t="s">
        <v>16</v>
      </c>
      <c r="D429" s="235" t="s">
        <v>9</v>
      </c>
      <c r="E429" s="235">
        <v>2</v>
      </c>
      <c r="F429" s="31">
        <f>F386</f>
        <v>800</v>
      </c>
      <c r="G429" s="29">
        <f t="shared" si="85"/>
        <v>720</v>
      </c>
    </row>
    <row r="430" spans="1:7" ht="16.5">
      <c r="A430" s="30">
        <v>12</v>
      </c>
      <c r="B430" s="282" t="s">
        <v>407</v>
      </c>
      <c r="C430" s="235" t="s">
        <v>16</v>
      </c>
      <c r="D430" s="235" t="s">
        <v>9</v>
      </c>
      <c r="E430" s="235">
        <v>2</v>
      </c>
      <c r="F430" s="31">
        <f>F171</f>
        <v>1600</v>
      </c>
      <c r="G430" s="29">
        <f t="shared" si="85"/>
        <v>1440</v>
      </c>
    </row>
    <row r="431" spans="1:7" ht="16.5">
      <c r="A431" s="30">
        <v>13</v>
      </c>
      <c r="B431" s="282" t="s">
        <v>89</v>
      </c>
      <c r="C431" s="235" t="s">
        <v>16</v>
      </c>
      <c r="D431" s="235" t="s">
        <v>9</v>
      </c>
      <c r="E431" s="235">
        <v>2</v>
      </c>
      <c r="F431" s="31">
        <f>[2]Сравнение!$G$92</f>
        <v>1960</v>
      </c>
      <c r="G431" s="29">
        <f>F431*0.9+16</f>
        <v>1780</v>
      </c>
    </row>
    <row r="432" spans="1:7" ht="16.5">
      <c r="A432" s="30">
        <v>14</v>
      </c>
      <c r="B432" s="284" t="s">
        <v>94</v>
      </c>
      <c r="C432" s="274" t="s">
        <v>16</v>
      </c>
      <c r="D432" s="285" t="s">
        <v>9</v>
      </c>
      <c r="E432" s="274">
        <v>2</v>
      </c>
      <c r="F432" s="31">
        <f>[2]Сравнение!$G$98</f>
        <v>2860</v>
      </c>
      <c r="G432" s="29">
        <f>F432*0.9+6</f>
        <v>2580</v>
      </c>
    </row>
    <row r="433" spans="1:7" ht="16.5">
      <c r="A433" s="32"/>
      <c r="B433" s="488"/>
      <c r="C433" s="488"/>
      <c r="D433" s="490" t="s">
        <v>373</v>
      </c>
      <c r="E433" s="491"/>
      <c r="F433" s="213">
        <f t="shared" ref="F433:G433" si="86">SUM(F419:F432)</f>
        <v>16100</v>
      </c>
      <c r="G433" s="279">
        <f t="shared" si="86"/>
        <v>14520</v>
      </c>
    </row>
    <row r="434" spans="1:7" ht="16.5">
      <c r="A434" s="33"/>
      <c r="B434" s="488"/>
      <c r="C434" s="488"/>
      <c r="D434" s="286" t="s">
        <v>236</v>
      </c>
      <c r="E434" s="286"/>
      <c r="F434" s="31">
        <f>F412</f>
        <v>400</v>
      </c>
      <c r="G434" s="29">
        <f>F434</f>
        <v>400</v>
      </c>
    </row>
    <row r="435" spans="1:7" ht="17.25" thickBot="1">
      <c r="A435" s="34"/>
      <c r="B435" s="489"/>
      <c r="C435" s="489"/>
      <c r="D435" s="492" t="s">
        <v>372</v>
      </c>
      <c r="E435" s="492"/>
      <c r="F435" s="212">
        <f t="shared" ref="F435:G435" si="87">F433+F434</f>
        <v>16500</v>
      </c>
      <c r="G435" s="261">
        <f t="shared" si="87"/>
        <v>14920</v>
      </c>
    </row>
    <row r="436" spans="1:7" ht="16.5">
      <c r="A436" s="24"/>
      <c r="B436" s="37"/>
      <c r="C436" s="37"/>
      <c r="D436" s="336"/>
      <c r="E436" s="336"/>
      <c r="F436" s="224"/>
      <c r="G436" s="224"/>
    </row>
    <row r="437" spans="1:7">
      <c r="A437" s="428" t="s">
        <v>861</v>
      </c>
      <c r="B437" s="428"/>
      <c r="C437" s="428"/>
      <c r="D437" s="428"/>
      <c r="E437" s="428"/>
      <c r="F437" s="428"/>
      <c r="G437" s="428"/>
    </row>
    <row r="438" spans="1:7" ht="17.25" customHeight="1" thickBot="1">
      <c r="A438" s="429"/>
      <c r="B438" s="429"/>
      <c r="C438" s="429"/>
      <c r="D438" s="429"/>
      <c r="E438" s="429"/>
      <c r="F438" s="429"/>
      <c r="G438" s="429"/>
    </row>
    <row r="439" spans="1:7">
      <c r="A439" s="457" t="s">
        <v>0</v>
      </c>
      <c r="B439" s="459" t="s">
        <v>1</v>
      </c>
      <c r="C439" s="459" t="s">
        <v>2</v>
      </c>
      <c r="D439" s="459" t="s">
        <v>3</v>
      </c>
      <c r="E439" s="459" t="s">
        <v>4</v>
      </c>
      <c r="F439" s="461" t="s">
        <v>5</v>
      </c>
      <c r="G439" s="462" t="s">
        <v>374</v>
      </c>
    </row>
    <row r="440" spans="1:7">
      <c r="A440" s="458"/>
      <c r="B440" s="460"/>
      <c r="C440" s="460"/>
      <c r="D440" s="460"/>
      <c r="E440" s="460"/>
      <c r="F440" s="441"/>
      <c r="G440" s="463"/>
    </row>
    <row r="441" spans="1:7" ht="33">
      <c r="A441" s="288">
        <v>1</v>
      </c>
      <c r="B441" s="289" t="s">
        <v>381</v>
      </c>
      <c r="C441" s="290" t="s">
        <v>8</v>
      </c>
      <c r="D441" s="290" t="s">
        <v>9</v>
      </c>
      <c r="E441" s="290">
        <v>1</v>
      </c>
      <c r="F441" s="291">
        <f>F419</f>
        <v>800</v>
      </c>
      <c r="G441" s="29">
        <f>F441*0.9</f>
        <v>720</v>
      </c>
    </row>
    <row r="442" spans="1:7" ht="16.5">
      <c r="A442" s="288">
        <v>2</v>
      </c>
      <c r="B442" s="289" t="s">
        <v>100</v>
      </c>
      <c r="C442" s="290" t="s">
        <v>16</v>
      </c>
      <c r="D442" s="290" t="s">
        <v>9</v>
      </c>
      <c r="E442" s="290">
        <v>2</v>
      </c>
      <c r="F442" s="292">
        <f>F109</f>
        <v>2000</v>
      </c>
      <c r="G442" s="29">
        <f t="shared" ref="G442:G448" si="88">F442*0.9</f>
        <v>1800</v>
      </c>
    </row>
    <row r="443" spans="1:7" ht="16.5">
      <c r="A443" s="288">
        <v>3</v>
      </c>
      <c r="B443" s="289" t="s">
        <v>101</v>
      </c>
      <c r="C443" s="290" t="s">
        <v>16</v>
      </c>
      <c r="D443" s="290" t="s">
        <v>9</v>
      </c>
      <c r="E443" s="290">
        <v>2</v>
      </c>
      <c r="F443" s="292">
        <f>F110</f>
        <v>2000</v>
      </c>
      <c r="G443" s="29">
        <f t="shared" si="88"/>
        <v>1800</v>
      </c>
    </row>
    <row r="444" spans="1:7" ht="16.5">
      <c r="A444" s="288">
        <v>4</v>
      </c>
      <c r="B444" s="289" t="s">
        <v>102</v>
      </c>
      <c r="C444" s="290" t="s">
        <v>16</v>
      </c>
      <c r="D444" s="290" t="s">
        <v>9</v>
      </c>
      <c r="E444" s="290">
        <v>2</v>
      </c>
      <c r="F444" s="292">
        <f>F111</f>
        <v>2000</v>
      </c>
      <c r="G444" s="29">
        <f t="shared" si="88"/>
        <v>1800</v>
      </c>
    </row>
    <row r="445" spans="1:7" ht="16.5">
      <c r="A445" s="288">
        <v>5</v>
      </c>
      <c r="B445" s="289" t="s">
        <v>103</v>
      </c>
      <c r="C445" s="290" t="s">
        <v>16</v>
      </c>
      <c r="D445" s="290" t="s">
        <v>9</v>
      </c>
      <c r="E445" s="290">
        <v>2</v>
      </c>
      <c r="F445" s="292">
        <f>[2]Сравнение!$G$107</f>
        <v>2000</v>
      </c>
      <c r="G445" s="29">
        <f t="shared" si="88"/>
        <v>1800</v>
      </c>
    </row>
    <row r="446" spans="1:7" ht="16.5">
      <c r="A446" s="288">
        <v>6</v>
      </c>
      <c r="B446" s="289" t="s">
        <v>104</v>
      </c>
      <c r="C446" s="290" t="s">
        <v>16</v>
      </c>
      <c r="D446" s="290" t="s">
        <v>9</v>
      </c>
      <c r="E446" s="290">
        <v>2</v>
      </c>
      <c r="F446" s="292">
        <f>F106</f>
        <v>2000</v>
      </c>
      <c r="G446" s="29">
        <f t="shared" si="88"/>
        <v>1800</v>
      </c>
    </row>
    <row r="447" spans="1:7" ht="16.5">
      <c r="A447" s="288">
        <v>7</v>
      </c>
      <c r="B447" s="289" t="s">
        <v>105</v>
      </c>
      <c r="C447" s="290" t="s">
        <v>16</v>
      </c>
      <c r="D447" s="290" t="s">
        <v>9</v>
      </c>
      <c r="E447" s="290">
        <v>2</v>
      </c>
      <c r="F447" s="292">
        <f>F107</f>
        <v>2000</v>
      </c>
      <c r="G447" s="29">
        <f t="shared" si="88"/>
        <v>1800</v>
      </c>
    </row>
    <row r="448" spans="1:7" ht="49.5">
      <c r="A448" s="288">
        <v>8</v>
      </c>
      <c r="B448" s="293" t="s">
        <v>859</v>
      </c>
      <c r="C448" s="290" t="s">
        <v>862</v>
      </c>
      <c r="D448" s="290" t="s">
        <v>9</v>
      </c>
      <c r="E448" s="290">
        <v>4</v>
      </c>
      <c r="F448" s="291">
        <v>20000</v>
      </c>
      <c r="G448" s="29">
        <f t="shared" si="88"/>
        <v>18000</v>
      </c>
    </row>
    <row r="449" spans="1:7" ht="16.5">
      <c r="A449" s="294"/>
      <c r="B449" s="295"/>
      <c r="C449" s="296"/>
      <c r="D449" s="297" t="s">
        <v>373</v>
      </c>
      <c r="E449" s="297"/>
      <c r="F449" s="298">
        <f t="shared" ref="F449:G449" si="89">SUM(F441:F448)</f>
        <v>32800</v>
      </c>
      <c r="G449" s="299">
        <f t="shared" si="89"/>
        <v>29520</v>
      </c>
    </row>
    <row r="450" spans="1:7" ht="16.5">
      <c r="A450" s="300"/>
      <c r="B450" s="301"/>
      <c r="C450" s="302"/>
      <c r="D450" s="475" t="s">
        <v>236</v>
      </c>
      <c r="E450" s="475"/>
      <c r="F450" s="31">
        <f>F434</f>
        <v>400</v>
      </c>
      <c r="G450" s="29">
        <f>F450</f>
        <v>400</v>
      </c>
    </row>
    <row r="451" spans="1:7" ht="17.25" thickBot="1">
      <c r="A451" s="303"/>
      <c r="B451" s="304"/>
      <c r="C451" s="305"/>
      <c r="D451" s="306" t="s">
        <v>372</v>
      </c>
      <c r="E451" s="306"/>
      <c r="F451" s="307">
        <f t="shared" ref="F451:G451" si="90">F449+F450</f>
        <v>33200</v>
      </c>
      <c r="G451" s="308">
        <f t="shared" si="90"/>
        <v>29920</v>
      </c>
    </row>
    <row r="452" spans="1:7" ht="16.5">
      <c r="A452" s="487"/>
      <c r="B452" s="487"/>
      <c r="C452" s="487"/>
      <c r="D452" s="487"/>
      <c r="E452" s="487"/>
      <c r="F452" s="309"/>
      <c r="G452" s="19"/>
    </row>
    <row r="453" spans="1:7" ht="17.25" customHeight="1" thickBot="1">
      <c r="A453" s="429" t="s">
        <v>863</v>
      </c>
      <c r="B453" s="429"/>
      <c r="C453" s="429"/>
      <c r="D453" s="429"/>
      <c r="E453" s="429"/>
      <c r="F453" s="287"/>
      <c r="G453" s="19"/>
    </row>
    <row r="454" spans="1:7">
      <c r="A454" s="457" t="s">
        <v>0</v>
      </c>
      <c r="B454" s="459" t="s">
        <v>1</v>
      </c>
      <c r="C454" s="459" t="s">
        <v>2</v>
      </c>
      <c r="D454" s="459" t="s">
        <v>3</v>
      </c>
      <c r="E454" s="459" t="s">
        <v>4</v>
      </c>
      <c r="F454" s="461" t="s">
        <v>5</v>
      </c>
      <c r="G454" s="462" t="s">
        <v>374</v>
      </c>
    </row>
    <row r="455" spans="1:7">
      <c r="A455" s="458"/>
      <c r="B455" s="460"/>
      <c r="C455" s="460"/>
      <c r="D455" s="460"/>
      <c r="E455" s="460"/>
      <c r="F455" s="441"/>
      <c r="G455" s="463"/>
    </row>
    <row r="456" spans="1:7" ht="33">
      <c r="A456" s="288">
        <v>1</v>
      </c>
      <c r="B456" s="289" t="s">
        <v>381</v>
      </c>
      <c r="C456" s="290" t="s">
        <v>8</v>
      </c>
      <c r="D456" s="290" t="s">
        <v>9</v>
      </c>
      <c r="E456" s="290">
        <v>1</v>
      </c>
      <c r="F456" s="291">
        <f>F441</f>
        <v>800</v>
      </c>
      <c r="G456" s="29">
        <f>F456*0.9</f>
        <v>720</v>
      </c>
    </row>
    <row r="457" spans="1:7" ht="16.5">
      <c r="A457" s="288">
        <v>2</v>
      </c>
      <c r="B457" s="289" t="s">
        <v>100</v>
      </c>
      <c r="C457" s="290" t="s">
        <v>16</v>
      </c>
      <c r="D457" s="290" t="s">
        <v>9</v>
      </c>
      <c r="E457" s="290">
        <v>2</v>
      </c>
      <c r="F457" s="292">
        <f>F442</f>
        <v>2000</v>
      </c>
      <c r="G457" s="29">
        <f t="shared" ref="G457:G460" si="91">F457*0.9</f>
        <v>1800</v>
      </c>
    </row>
    <row r="458" spans="1:7" ht="16.5">
      <c r="A458" s="288">
        <v>3</v>
      </c>
      <c r="B458" s="289" t="s">
        <v>101</v>
      </c>
      <c r="C458" s="290" t="s">
        <v>16</v>
      </c>
      <c r="D458" s="290" t="s">
        <v>9</v>
      </c>
      <c r="E458" s="290">
        <v>2</v>
      </c>
      <c r="F458" s="292">
        <f>F443</f>
        <v>2000</v>
      </c>
      <c r="G458" s="29">
        <f t="shared" si="91"/>
        <v>1800</v>
      </c>
    </row>
    <row r="459" spans="1:7" ht="16.5">
      <c r="A459" s="288">
        <v>4</v>
      </c>
      <c r="B459" s="289" t="s">
        <v>102</v>
      </c>
      <c r="C459" s="290" t="s">
        <v>16</v>
      </c>
      <c r="D459" s="290" t="s">
        <v>9</v>
      </c>
      <c r="E459" s="290">
        <v>2</v>
      </c>
      <c r="F459" s="292">
        <f>F444</f>
        <v>2000</v>
      </c>
      <c r="G459" s="29">
        <f t="shared" si="91"/>
        <v>1800</v>
      </c>
    </row>
    <row r="460" spans="1:7" ht="16.5">
      <c r="A460" s="288">
        <v>5</v>
      </c>
      <c r="B460" s="289" t="s">
        <v>103</v>
      </c>
      <c r="C460" s="290" t="s">
        <v>16</v>
      </c>
      <c r="D460" s="290" t="s">
        <v>9</v>
      </c>
      <c r="E460" s="290">
        <v>2</v>
      </c>
      <c r="F460" s="292">
        <f>F445</f>
        <v>2000</v>
      </c>
      <c r="G460" s="29">
        <f t="shared" si="91"/>
        <v>1800</v>
      </c>
    </row>
    <row r="461" spans="1:7" ht="16.5">
      <c r="A461" s="294"/>
      <c r="B461" s="295"/>
      <c r="C461" s="296"/>
      <c r="D461" s="297" t="s">
        <v>373</v>
      </c>
      <c r="E461" s="297"/>
      <c r="F461" s="298">
        <f t="shared" ref="F461:G461" si="92">SUM(F456:F460)</f>
        <v>8800</v>
      </c>
      <c r="G461" s="299">
        <f t="shared" si="92"/>
        <v>7920</v>
      </c>
    </row>
    <row r="462" spans="1:7" ht="16.5">
      <c r="A462" s="300"/>
      <c r="B462" s="301"/>
      <c r="C462" s="302"/>
      <c r="D462" s="475" t="s">
        <v>236</v>
      </c>
      <c r="E462" s="475"/>
      <c r="F462" s="31">
        <f>F450</f>
        <v>400</v>
      </c>
      <c r="G462" s="29">
        <f>F462</f>
        <v>400</v>
      </c>
    </row>
    <row r="463" spans="1:7" ht="17.25" thickBot="1">
      <c r="A463" s="303"/>
      <c r="B463" s="304"/>
      <c r="C463" s="305"/>
      <c r="D463" s="306" t="s">
        <v>372</v>
      </c>
      <c r="E463" s="306"/>
      <c r="F463" s="307">
        <f t="shared" ref="F463:G463" si="93">F462+F461</f>
        <v>9200</v>
      </c>
      <c r="G463" s="308">
        <f t="shared" si="93"/>
        <v>8320</v>
      </c>
    </row>
    <row r="464" spans="1:7" ht="16.5">
      <c r="A464" s="310"/>
      <c r="B464" s="301"/>
      <c r="C464" s="302"/>
      <c r="D464" s="311"/>
      <c r="E464" s="311"/>
      <c r="F464" s="309"/>
      <c r="G464" s="19"/>
    </row>
    <row r="465" spans="1:7" ht="17.25" thickBot="1">
      <c r="A465" s="428" t="s">
        <v>864</v>
      </c>
      <c r="B465" s="428"/>
      <c r="C465" s="428"/>
      <c r="D465" s="428"/>
      <c r="E465" s="428"/>
      <c r="F465" s="287"/>
      <c r="G465" s="19"/>
    </row>
    <row r="466" spans="1:7">
      <c r="A466" s="457" t="s">
        <v>0</v>
      </c>
      <c r="B466" s="459" t="s">
        <v>1</v>
      </c>
      <c r="C466" s="459" t="s">
        <v>2</v>
      </c>
      <c r="D466" s="459" t="s">
        <v>3</v>
      </c>
      <c r="E466" s="459" t="s">
        <v>4</v>
      </c>
      <c r="F466" s="461" t="s">
        <v>5</v>
      </c>
      <c r="G466" s="462" t="s">
        <v>374</v>
      </c>
    </row>
    <row r="467" spans="1:7">
      <c r="A467" s="458"/>
      <c r="B467" s="460"/>
      <c r="C467" s="460"/>
      <c r="D467" s="460"/>
      <c r="E467" s="460"/>
      <c r="F467" s="441"/>
      <c r="G467" s="463"/>
    </row>
    <row r="468" spans="1:7" ht="33">
      <c r="A468" s="288">
        <v>1</v>
      </c>
      <c r="B468" s="289" t="s">
        <v>381</v>
      </c>
      <c r="C468" s="290" t="s">
        <v>8</v>
      </c>
      <c r="D468" s="290" t="s">
        <v>9</v>
      </c>
      <c r="E468" s="290">
        <v>1</v>
      </c>
      <c r="F468" s="291">
        <f>F456</f>
        <v>800</v>
      </c>
      <c r="G468" s="29">
        <f>F468*0.9</f>
        <v>720</v>
      </c>
    </row>
    <row r="469" spans="1:7" ht="49.5">
      <c r="A469" s="288">
        <v>2</v>
      </c>
      <c r="B469" s="293" t="s">
        <v>859</v>
      </c>
      <c r="C469" s="290" t="s">
        <v>865</v>
      </c>
      <c r="D469" s="290" t="s">
        <v>866</v>
      </c>
      <c r="E469" s="290" t="s">
        <v>867</v>
      </c>
      <c r="F469" s="291">
        <f>F448</f>
        <v>20000</v>
      </c>
      <c r="G469" s="29">
        <f>G448</f>
        <v>18000</v>
      </c>
    </row>
    <row r="470" spans="1:7" ht="16.5">
      <c r="A470" s="294"/>
      <c r="B470" s="295"/>
      <c r="C470" s="296"/>
      <c r="D470" s="297" t="s">
        <v>373</v>
      </c>
      <c r="E470" s="297"/>
      <c r="F470" s="298">
        <f t="shared" ref="F470:G470" si="94">SUM(F468:F469)</f>
        <v>20800</v>
      </c>
      <c r="G470" s="299">
        <f t="shared" si="94"/>
        <v>18720</v>
      </c>
    </row>
    <row r="471" spans="1:7" ht="16.5">
      <c r="A471" s="300"/>
      <c r="B471" s="301"/>
      <c r="C471" s="302"/>
      <c r="D471" s="475" t="s">
        <v>236</v>
      </c>
      <c r="E471" s="475"/>
      <c r="F471" s="31">
        <f>F462</f>
        <v>400</v>
      </c>
      <c r="G471" s="29">
        <f>F471</f>
        <v>400</v>
      </c>
    </row>
    <row r="472" spans="1:7" ht="17.25" thickBot="1">
      <c r="A472" s="303"/>
      <c r="B472" s="304"/>
      <c r="C472" s="305"/>
      <c r="D472" s="306" t="s">
        <v>372</v>
      </c>
      <c r="E472" s="306"/>
      <c r="F472" s="307">
        <f t="shared" ref="F472:G472" si="95">F470+F471</f>
        <v>21200</v>
      </c>
      <c r="G472" s="308">
        <f t="shared" si="95"/>
        <v>19120</v>
      </c>
    </row>
    <row r="473" spans="1:7">
      <c r="F473" s="23"/>
      <c r="G473" s="19"/>
    </row>
    <row r="474" spans="1:7">
      <c r="A474" s="369" t="s">
        <v>889</v>
      </c>
      <c r="B474" s="369"/>
      <c r="C474" s="369"/>
      <c r="D474" s="369"/>
      <c r="E474" s="369"/>
      <c r="F474" s="369"/>
      <c r="G474" s="369"/>
    </row>
    <row r="475" spans="1:7" ht="17.25" customHeight="1" thickBot="1">
      <c r="A475" s="430"/>
      <c r="B475" s="430"/>
      <c r="C475" s="430"/>
      <c r="D475" s="430"/>
      <c r="E475" s="430"/>
      <c r="F475" s="430"/>
      <c r="G475" s="430"/>
    </row>
    <row r="476" spans="1:7">
      <c r="A476" s="457" t="s">
        <v>0</v>
      </c>
      <c r="B476" s="459" t="s">
        <v>1</v>
      </c>
      <c r="C476" s="459" t="s">
        <v>2</v>
      </c>
      <c r="D476" s="459" t="s">
        <v>3</v>
      </c>
      <c r="E476" s="459" t="s">
        <v>4</v>
      </c>
      <c r="F476" s="461" t="s">
        <v>5</v>
      </c>
      <c r="G476" s="462" t="s">
        <v>374</v>
      </c>
    </row>
    <row r="477" spans="1:7">
      <c r="A477" s="458"/>
      <c r="B477" s="460"/>
      <c r="C477" s="460"/>
      <c r="D477" s="460"/>
      <c r="E477" s="460"/>
      <c r="F477" s="441"/>
      <c r="G477" s="463"/>
    </row>
    <row r="478" spans="1:7" ht="33">
      <c r="A478" s="312">
        <v>1</v>
      </c>
      <c r="B478" s="234" t="s">
        <v>381</v>
      </c>
      <c r="C478" s="235" t="s">
        <v>8</v>
      </c>
      <c r="D478" s="235" t="s">
        <v>9</v>
      </c>
      <c r="E478" s="235">
        <v>1</v>
      </c>
      <c r="F478" s="298">
        <f>F468</f>
        <v>800</v>
      </c>
      <c r="G478" s="29">
        <f>F478*0.9</f>
        <v>720</v>
      </c>
    </row>
    <row r="479" spans="1:7" ht="16.5">
      <c r="A479" s="312">
        <v>2</v>
      </c>
      <c r="B479" s="234" t="s">
        <v>27</v>
      </c>
      <c r="C479" s="235" t="s">
        <v>16</v>
      </c>
      <c r="D479" s="235" t="s">
        <v>9</v>
      </c>
      <c r="E479" s="235">
        <v>2</v>
      </c>
      <c r="F479" s="298">
        <f>F423</f>
        <v>800</v>
      </c>
      <c r="G479" s="29">
        <f t="shared" ref="G479:G495" si="96">F479*0.9</f>
        <v>720</v>
      </c>
    </row>
    <row r="480" spans="1:7" ht="16.5">
      <c r="A480" s="312">
        <v>3</v>
      </c>
      <c r="B480" s="234" t="s">
        <v>29</v>
      </c>
      <c r="C480" s="235" t="s">
        <v>16</v>
      </c>
      <c r="D480" s="235" t="s">
        <v>9</v>
      </c>
      <c r="E480" s="235">
        <v>2</v>
      </c>
      <c r="F480" s="298">
        <f>F425</f>
        <v>800</v>
      </c>
      <c r="G480" s="269">
        <f t="shared" si="96"/>
        <v>720</v>
      </c>
    </row>
    <row r="481" spans="1:7" ht="16.5">
      <c r="A481" s="312">
        <v>4</v>
      </c>
      <c r="B481" s="234" t="s">
        <v>32</v>
      </c>
      <c r="C481" s="235" t="s">
        <v>16</v>
      </c>
      <c r="D481" s="235" t="s">
        <v>9</v>
      </c>
      <c r="E481" s="235">
        <v>2</v>
      </c>
      <c r="F481" s="298">
        <f>F426</f>
        <v>800</v>
      </c>
      <c r="G481" s="29">
        <f t="shared" si="96"/>
        <v>720</v>
      </c>
    </row>
    <row r="482" spans="1:7" ht="16.5">
      <c r="A482" s="312">
        <v>5</v>
      </c>
      <c r="B482" s="234" t="s">
        <v>33</v>
      </c>
      <c r="C482" s="235" t="s">
        <v>16</v>
      </c>
      <c r="D482" s="235" t="s">
        <v>9</v>
      </c>
      <c r="E482" s="235">
        <v>2</v>
      </c>
      <c r="F482" s="298">
        <f>F427</f>
        <v>800</v>
      </c>
      <c r="G482" s="29">
        <f t="shared" si="96"/>
        <v>720</v>
      </c>
    </row>
    <row r="483" spans="1:7" ht="16.5">
      <c r="A483" s="312">
        <v>6</v>
      </c>
      <c r="B483" s="234" t="s">
        <v>34</v>
      </c>
      <c r="C483" s="235" t="s">
        <v>16</v>
      </c>
      <c r="D483" s="235" t="s">
        <v>9</v>
      </c>
      <c r="E483" s="235">
        <v>2</v>
      </c>
      <c r="F483" s="298">
        <f>F428</f>
        <v>800</v>
      </c>
      <c r="G483" s="29">
        <f t="shared" si="96"/>
        <v>720</v>
      </c>
    </row>
    <row r="484" spans="1:7" ht="33">
      <c r="A484" s="312">
        <v>7</v>
      </c>
      <c r="B484" s="263" t="s">
        <v>66</v>
      </c>
      <c r="C484" s="235" t="s">
        <v>58</v>
      </c>
      <c r="D484" s="235" t="s">
        <v>13</v>
      </c>
      <c r="E484" s="235">
        <v>1</v>
      </c>
      <c r="F484" s="298">
        <f>[2]Сравнение!$G$69</f>
        <v>700</v>
      </c>
      <c r="G484" s="29">
        <f>F484*0.9+10</f>
        <v>640</v>
      </c>
    </row>
    <row r="485" spans="1:7" ht="16.5">
      <c r="A485" s="312">
        <v>8</v>
      </c>
      <c r="B485" s="313" t="s">
        <v>879</v>
      </c>
      <c r="C485" s="290" t="s">
        <v>158</v>
      </c>
      <c r="D485" s="290" t="s">
        <v>13</v>
      </c>
      <c r="E485" s="290">
        <v>1</v>
      </c>
      <c r="F485" s="298">
        <f>[2]Сравнение!$G$71</f>
        <v>1200</v>
      </c>
      <c r="G485" s="29">
        <f t="shared" si="96"/>
        <v>1080</v>
      </c>
    </row>
    <row r="486" spans="1:7" ht="16.5">
      <c r="A486" s="312">
        <v>9</v>
      </c>
      <c r="B486" s="234" t="s">
        <v>89</v>
      </c>
      <c r="C486" s="235" t="s">
        <v>16</v>
      </c>
      <c r="D486" s="235" t="s">
        <v>9</v>
      </c>
      <c r="E486" s="235">
        <v>2</v>
      </c>
      <c r="F486" s="298">
        <f>F431</f>
        <v>1960</v>
      </c>
      <c r="G486" s="29">
        <f>F486*0.9+16</f>
        <v>1780</v>
      </c>
    </row>
    <row r="487" spans="1:7" ht="82.5">
      <c r="A487" s="312">
        <v>10</v>
      </c>
      <c r="B487" s="234" t="s">
        <v>1166</v>
      </c>
      <c r="C487" s="235" t="s">
        <v>16</v>
      </c>
      <c r="D487" s="235" t="s">
        <v>9</v>
      </c>
      <c r="E487" s="235">
        <v>2</v>
      </c>
      <c r="F487" s="298">
        <f>[2]Сравнение!$G$93</f>
        <v>4500</v>
      </c>
      <c r="G487" s="29">
        <f>F487*0.9+10</f>
        <v>4060</v>
      </c>
    </row>
    <row r="488" spans="1:7" ht="16.5">
      <c r="A488" s="312">
        <v>11</v>
      </c>
      <c r="B488" s="234" t="s">
        <v>113</v>
      </c>
      <c r="C488" s="235" t="s">
        <v>16</v>
      </c>
      <c r="D488" s="235" t="s">
        <v>9</v>
      </c>
      <c r="E488" s="275" t="s">
        <v>81</v>
      </c>
      <c r="F488" s="298">
        <f>[2]Сравнение!$G$161</f>
        <v>5500</v>
      </c>
      <c r="G488" s="29">
        <f>F488*0.9+10</f>
        <v>4960</v>
      </c>
    </row>
    <row r="489" spans="1:7" ht="33">
      <c r="A489" s="312">
        <v>12</v>
      </c>
      <c r="B489" s="234" t="s">
        <v>146</v>
      </c>
      <c r="C489" s="235" t="s">
        <v>16</v>
      </c>
      <c r="D489" s="235" t="s">
        <v>13</v>
      </c>
      <c r="E489" s="235">
        <v>2</v>
      </c>
      <c r="F489" s="298">
        <f>F214</f>
        <v>2700</v>
      </c>
      <c r="G489" s="29">
        <f>F489*0.9+10</f>
        <v>2440</v>
      </c>
    </row>
    <row r="490" spans="1:7" ht="16.5">
      <c r="A490" s="312">
        <v>13</v>
      </c>
      <c r="B490" s="234" t="s">
        <v>147</v>
      </c>
      <c r="C490" s="235" t="s">
        <v>16</v>
      </c>
      <c r="D490" s="235" t="s">
        <v>13</v>
      </c>
      <c r="E490" s="235">
        <v>2</v>
      </c>
      <c r="F490" s="298">
        <f>F213</f>
        <v>3200</v>
      </c>
      <c r="G490" s="29">
        <f t="shared" si="96"/>
        <v>2880</v>
      </c>
    </row>
    <row r="491" spans="1:7" ht="33">
      <c r="A491" s="312">
        <v>14</v>
      </c>
      <c r="B491" s="234" t="s">
        <v>148</v>
      </c>
      <c r="C491" s="235" t="s">
        <v>16</v>
      </c>
      <c r="D491" s="235" t="s">
        <v>9</v>
      </c>
      <c r="E491" s="235">
        <v>2</v>
      </c>
      <c r="F491" s="298">
        <f>[2]Сравнение!$G$206</f>
        <v>2400</v>
      </c>
      <c r="G491" s="29">
        <f t="shared" si="96"/>
        <v>2160</v>
      </c>
    </row>
    <row r="492" spans="1:7" ht="33">
      <c r="A492" s="312">
        <v>15</v>
      </c>
      <c r="B492" s="234" t="s">
        <v>151</v>
      </c>
      <c r="C492" s="235" t="s">
        <v>16</v>
      </c>
      <c r="D492" s="235" t="s">
        <v>9</v>
      </c>
      <c r="E492" s="235">
        <v>2</v>
      </c>
      <c r="F492" s="298">
        <f>[2]Сравнение!$G$209</f>
        <v>2400</v>
      </c>
      <c r="G492" s="29">
        <f t="shared" si="96"/>
        <v>2160</v>
      </c>
    </row>
    <row r="493" spans="1:7" ht="33">
      <c r="A493" s="312">
        <v>16</v>
      </c>
      <c r="B493" s="234" t="s">
        <v>152</v>
      </c>
      <c r="C493" s="235" t="s">
        <v>16</v>
      </c>
      <c r="D493" s="235" t="s">
        <v>9</v>
      </c>
      <c r="E493" s="235">
        <v>2</v>
      </c>
      <c r="F493" s="298">
        <f>[2]Сравнение!$G$210</f>
        <v>2400</v>
      </c>
      <c r="G493" s="29">
        <f t="shared" si="96"/>
        <v>2160</v>
      </c>
    </row>
    <row r="494" spans="1:7" ht="33">
      <c r="A494" s="312">
        <v>17</v>
      </c>
      <c r="B494" s="234" t="s">
        <v>155</v>
      </c>
      <c r="C494" s="235" t="s">
        <v>16</v>
      </c>
      <c r="D494" s="235" t="s">
        <v>13</v>
      </c>
      <c r="E494" s="235">
        <v>2</v>
      </c>
      <c r="F494" s="298">
        <f>[2]Сравнение!$G$215</f>
        <v>2600</v>
      </c>
      <c r="G494" s="29">
        <f t="shared" si="96"/>
        <v>2340</v>
      </c>
    </row>
    <row r="495" spans="1:7" ht="49.5">
      <c r="A495" s="312">
        <v>18</v>
      </c>
      <c r="B495" s="289" t="s">
        <v>216</v>
      </c>
      <c r="C495" s="290" t="s">
        <v>217</v>
      </c>
      <c r="D495" s="290" t="s">
        <v>9</v>
      </c>
      <c r="E495" s="275" t="s">
        <v>81</v>
      </c>
      <c r="F495" s="298">
        <f>[2]Сравнение!$G$304</f>
        <v>5200</v>
      </c>
      <c r="G495" s="29">
        <f t="shared" si="96"/>
        <v>4680</v>
      </c>
    </row>
    <row r="496" spans="1:7" ht="16.5">
      <c r="A496" s="314"/>
      <c r="B496" s="315"/>
      <c r="C496" s="315"/>
      <c r="D496" s="464" t="s">
        <v>890</v>
      </c>
      <c r="E496" s="465"/>
      <c r="F496" s="236">
        <f t="shared" ref="F496:G496" si="97">SUM(F478:F495)</f>
        <v>39560</v>
      </c>
      <c r="G496" s="316">
        <f t="shared" si="97"/>
        <v>35660</v>
      </c>
    </row>
    <row r="497" spans="1:7" ht="16.5">
      <c r="A497" s="317"/>
      <c r="B497" s="318"/>
      <c r="C497" s="318"/>
      <c r="D497" s="466" t="s">
        <v>236</v>
      </c>
      <c r="E497" s="467"/>
      <c r="F497" s="291">
        <f>F471</f>
        <v>400</v>
      </c>
      <c r="G497" s="29">
        <f>F497</f>
        <v>400</v>
      </c>
    </row>
    <row r="498" spans="1:7" ht="16.5">
      <c r="A498" s="317"/>
      <c r="B498" s="318"/>
      <c r="C498" s="318"/>
      <c r="D498" s="466" t="s">
        <v>238</v>
      </c>
      <c r="E498" s="467"/>
      <c r="F498" s="291">
        <f>F270</f>
        <v>200</v>
      </c>
      <c r="G498" s="29">
        <f t="shared" ref="G498:G499" si="98">F498</f>
        <v>200</v>
      </c>
    </row>
    <row r="499" spans="1:7" ht="16.5">
      <c r="A499" s="317"/>
      <c r="B499" s="318"/>
      <c r="C499" s="318"/>
      <c r="D499" s="466" t="s">
        <v>387</v>
      </c>
      <c r="E499" s="467"/>
      <c r="F499" s="291">
        <v>500</v>
      </c>
      <c r="G499" s="29">
        <f t="shared" si="98"/>
        <v>500</v>
      </c>
    </row>
    <row r="500" spans="1:7" ht="16.5">
      <c r="A500" s="317"/>
      <c r="B500" s="318"/>
      <c r="C500" s="318"/>
      <c r="D500" s="468" t="s">
        <v>891</v>
      </c>
      <c r="E500" s="469"/>
      <c r="F500" s="319">
        <f t="shared" ref="F500:G500" si="99">SUM(F496:F499)</f>
        <v>40660</v>
      </c>
      <c r="G500" s="320">
        <f t="shared" si="99"/>
        <v>36760</v>
      </c>
    </row>
    <row r="501" spans="1:7" ht="16.5" customHeight="1">
      <c r="A501" s="431" t="s">
        <v>892</v>
      </c>
      <c r="B501" s="432"/>
      <c r="C501" s="432"/>
      <c r="D501" s="432"/>
      <c r="E501" s="432"/>
      <c r="F501" s="432"/>
      <c r="G501" s="433"/>
    </row>
    <row r="502" spans="1:7" ht="16.5" customHeight="1">
      <c r="A502" s="434"/>
      <c r="B502" s="435"/>
      <c r="C502" s="435"/>
      <c r="D502" s="435"/>
      <c r="E502" s="435"/>
      <c r="F502" s="435"/>
      <c r="G502" s="436"/>
    </row>
    <row r="503" spans="1:7">
      <c r="A503" s="458" t="s">
        <v>0</v>
      </c>
      <c r="B503" s="460" t="s">
        <v>1</v>
      </c>
      <c r="C503" s="460" t="s">
        <v>2</v>
      </c>
      <c r="D503" s="460" t="s">
        <v>3</v>
      </c>
      <c r="E503" s="460" t="s">
        <v>4</v>
      </c>
      <c r="F503" s="470" t="s">
        <v>5</v>
      </c>
      <c r="G503" s="471" t="s">
        <v>374</v>
      </c>
    </row>
    <row r="504" spans="1:7">
      <c r="A504" s="458"/>
      <c r="B504" s="460"/>
      <c r="C504" s="460"/>
      <c r="D504" s="460"/>
      <c r="E504" s="460"/>
      <c r="F504" s="441"/>
      <c r="G504" s="463"/>
    </row>
    <row r="505" spans="1:7" ht="33">
      <c r="A505" s="312">
        <v>1</v>
      </c>
      <c r="B505" s="263" t="s">
        <v>381</v>
      </c>
      <c r="C505" s="235" t="s">
        <v>8</v>
      </c>
      <c r="D505" s="235" t="s">
        <v>9</v>
      </c>
      <c r="E505" s="235">
        <v>1</v>
      </c>
      <c r="F505" s="298">
        <f t="shared" ref="F505:F510" si="100">F478</f>
        <v>800</v>
      </c>
      <c r="G505" s="29">
        <f t="shared" ref="G505:G528" si="101">F505*0.9</f>
        <v>720</v>
      </c>
    </row>
    <row r="506" spans="1:7" ht="16.5">
      <c r="A506" s="312">
        <v>2</v>
      </c>
      <c r="B506" s="234" t="s">
        <v>27</v>
      </c>
      <c r="C506" s="235" t="s">
        <v>16</v>
      </c>
      <c r="D506" s="235" t="s">
        <v>9</v>
      </c>
      <c r="E506" s="235">
        <v>2</v>
      </c>
      <c r="F506" s="298">
        <f t="shared" si="100"/>
        <v>800</v>
      </c>
      <c r="G506" s="29">
        <f t="shared" si="101"/>
        <v>720</v>
      </c>
    </row>
    <row r="507" spans="1:7" ht="16.5">
      <c r="A507" s="312">
        <v>3</v>
      </c>
      <c r="B507" s="234" t="s">
        <v>29</v>
      </c>
      <c r="C507" s="235" t="s">
        <v>16</v>
      </c>
      <c r="D507" s="235" t="s">
        <v>9</v>
      </c>
      <c r="E507" s="235">
        <v>2</v>
      </c>
      <c r="F507" s="298">
        <f t="shared" si="100"/>
        <v>800</v>
      </c>
      <c r="G507" s="269">
        <f t="shared" si="101"/>
        <v>720</v>
      </c>
    </row>
    <row r="508" spans="1:7" ht="16.5">
      <c r="A508" s="312">
        <v>4</v>
      </c>
      <c r="B508" s="234" t="s">
        <v>32</v>
      </c>
      <c r="C508" s="235" t="s">
        <v>16</v>
      </c>
      <c r="D508" s="235" t="s">
        <v>9</v>
      </c>
      <c r="E508" s="235">
        <v>2</v>
      </c>
      <c r="F508" s="298">
        <f t="shared" si="100"/>
        <v>800</v>
      </c>
      <c r="G508" s="29">
        <f t="shared" si="101"/>
        <v>720</v>
      </c>
    </row>
    <row r="509" spans="1:7" ht="16.5">
      <c r="A509" s="312">
        <v>5</v>
      </c>
      <c r="B509" s="234" t="s">
        <v>33</v>
      </c>
      <c r="C509" s="235" t="s">
        <v>16</v>
      </c>
      <c r="D509" s="235" t="s">
        <v>9</v>
      </c>
      <c r="E509" s="235">
        <v>2</v>
      </c>
      <c r="F509" s="298">
        <f t="shared" si="100"/>
        <v>800</v>
      </c>
      <c r="G509" s="29">
        <f t="shared" si="101"/>
        <v>720</v>
      </c>
    </row>
    <row r="510" spans="1:7" ht="16.5">
      <c r="A510" s="312">
        <v>6</v>
      </c>
      <c r="B510" s="234" t="s">
        <v>34</v>
      </c>
      <c r="C510" s="235" t="s">
        <v>16</v>
      </c>
      <c r="D510" s="235" t="s">
        <v>9</v>
      </c>
      <c r="E510" s="235">
        <v>2</v>
      </c>
      <c r="F510" s="298">
        <f t="shared" si="100"/>
        <v>800</v>
      </c>
      <c r="G510" s="29">
        <f t="shared" si="101"/>
        <v>720</v>
      </c>
    </row>
    <row r="511" spans="1:7" ht="16.5">
      <c r="A511" s="312">
        <v>7</v>
      </c>
      <c r="B511" s="234" t="s">
        <v>897</v>
      </c>
      <c r="C511" s="235" t="s">
        <v>16</v>
      </c>
      <c r="D511" s="235" t="s">
        <v>9</v>
      </c>
      <c r="E511" s="235">
        <v>2</v>
      </c>
      <c r="F511" s="298">
        <f>F429</f>
        <v>800</v>
      </c>
      <c r="G511" s="29">
        <f t="shared" si="101"/>
        <v>720</v>
      </c>
    </row>
    <row r="512" spans="1:7" ht="33">
      <c r="A512" s="312">
        <v>8</v>
      </c>
      <c r="B512" s="263" t="s">
        <v>66</v>
      </c>
      <c r="C512" s="235" t="s">
        <v>58</v>
      </c>
      <c r="D512" s="235" t="s">
        <v>13</v>
      </c>
      <c r="E512" s="235">
        <v>1</v>
      </c>
      <c r="F512" s="298">
        <f>F484</f>
        <v>700</v>
      </c>
      <c r="G512" s="29">
        <f>F512*0.9+10</f>
        <v>640</v>
      </c>
    </row>
    <row r="513" spans="1:7" ht="16.5">
      <c r="A513" s="312">
        <v>9</v>
      </c>
      <c r="B513" s="313" t="s">
        <v>879</v>
      </c>
      <c r="C513" s="290" t="s">
        <v>158</v>
      </c>
      <c r="D513" s="290" t="s">
        <v>13</v>
      </c>
      <c r="E513" s="290">
        <v>1</v>
      </c>
      <c r="F513" s="298">
        <f>F485</f>
        <v>1200</v>
      </c>
      <c r="G513" s="29">
        <f t="shared" si="101"/>
        <v>1080</v>
      </c>
    </row>
    <row r="514" spans="1:7" ht="33">
      <c r="A514" s="312">
        <v>10</v>
      </c>
      <c r="B514" s="234" t="s">
        <v>898</v>
      </c>
      <c r="C514" s="235" t="s">
        <v>16</v>
      </c>
      <c r="D514" s="235" t="s">
        <v>9</v>
      </c>
      <c r="E514" s="235">
        <v>2</v>
      </c>
      <c r="F514" s="298">
        <f>F389</f>
        <v>1800</v>
      </c>
      <c r="G514" s="29">
        <f t="shared" si="101"/>
        <v>1620</v>
      </c>
    </row>
    <row r="515" spans="1:7" ht="16.5">
      <c r="A515" s="312">
        <v>11</v>
      </c>
      <c r="B515" s="234" t="s">
        <v>85</v>
      </c>
      <c r="C515" s="235" t="s">
        <v>16</v>
      </c>
      <c r="D515" s="235" t="s">
        <v>9</v>
      </c>
      <c r="E515" s="235">
        <v>2</v>
      </c>
      <c r="F515" s="298">
        <f>F394</f>
        <v>1960</v>
      </c>
      <c r="G515" s="29">
        <f>F515*0.9+16</f>
        <v>1780</v>
      </c>
    </row>
    <row r="516" spans="1:7" ht="16.5">
      <c r="A516" s="312">
        <v>12</v>
      </c>
      <c r="B516" s="234" t="s">
        <v>89</v>
      </c>
      <c r="C516" s="235" t="s">
        <v>16</v>
      </c>
      <c r="D516" s="235" t="s">
        <v>9</v>
      </c>
      <c r="E516" s="235">
        <v>2</v>
      </c>
      <c r="F516" s="298">
        <f t="shared" ref="F516:F525" si="102">F486</f>
        <v>1960</v>
      </c>
      <c r="G516" s="29">
        <f>F516*0.9+16</f>
        <v>1780</v>
      </c>
    </row>
    <row r="517" spans="1:7" ht="82.5">
      <c r="A517" s="312">
        <v>13</v>
      </c>
      <c r="B517" s="234" t="s">
        <v>1166</v>
      </c>
      <c r="C517" s="235" t="s">
        <v>16</v>
      </c>
      <c r="D517" s="235" t="s">
        <v>9</v>
      </c>
      <c r="E517" s="235">
        <v>2</v>
      </c>
      <c r="F517" s="298">
        <f t="shared" si="102"/>
        <v>4500</v>
      </c>
      <c r="G517" s="29">
        <f>F517*0.9+10</f>
        <v>4060</v>
      </c>
    </row>
    <row r="518" spans="1:7" ht="16.5">
      <c r="A518" s="312">
        <v>14</v>
      </c>
      <c r="B518" s="234" t="s">
        <v>113</v>
      </c>
      <c r="C518" s="235" t="s">
        <v>16</v>
      </c>
      <c r="D518" s="235" t="s">
        <v>9</v>
      </c>
      <c r="E518" s="275" t="s">
        <v>81</v>
      </c>
      <c r="F518" s="298">
        <f t="shared" si="102"/>
        <v>5500</v>
      </c>
      <c r="G518" s="29">
        <f>F518*0.9+10</f>
        <v>4960</v>
      </c>
    </row>
    <row r="519" spans="1:7" ht="33">
      <c r="A519" s="312">
        <v>15</v>
      </c>
      <c r="B519" s="234" t="s">
        <v>146</v>
      </c>
      <c r="C519" s="235" t="s">
        <v>16</v>
      </c>
      <c r="D519" s="235" t="s">
        <v>13</v>
      </c>
      <c r="E519" s="235">
        <v>2</v>
      </c>
      <c r="F519" s="298">
        <f t="shared" si="102"/>
        <v>2700</v>
      </c>
      <c r="G519" s="29">
        <f>F519*0.9+10</f>
        <v>2440</v>
      </c>
    </row>
    <row r="520" spans="1:7" ht="16.5">
      <c r="A520" s="312">
        <v>16</v>
      </c>
      <c r="B520" s="234" t="s">
        <v>147</v>
      </c>
      <c r="C520" s="235" t="s">
        <v>16</v>
      </c>
      <c r="D520" s="235" t="s">
        <v>13</v>
      </c>
      <c r="E520" s="235">
        <v>2</v>
      </c>
      <c r="F520" s="298">
        <f t="shared" si="102"/>
        <v>3200</v>
      </c>
      <c r="G520" s="29">
        <f t="shared" si="101"/>
        <v>2880</v>
      </c>
    </row>
    <row r="521" spans="1:7" ht="33">
      <c r="A521" s="312">
        <v>17</v>
      </c>
      <c r="B521" s="234" t="s">
        <v>148</v>
      </c>
      <c r="C521" s="235" t="s">
        <v>16</v>
      </c>
      <c r="D521" s="235" t="s">
        <v>9</v>
      </c>
      <c r="E521" s="235">
        <v>2</v>
      </c>
      <c r="F521" s="298">
        <f t="shared" si="102"/>
        <v>2400</v>
      </c>
      <c r="G521" s="29">
        <f t="shared" si="101"/>
        <v>2160</v>
      </c>
    </row>
    <row r="522" spans="1:7" ht="33">
      <c r="A522" s="312">
        <v>18</v>
      </c>
      <c r="B522" s="234" t="s">
        <v>151</v>
      </c>
      <c r="C522" s="235" t="s">
        <v>16</v>
      </c>
      <c r="D522" s="235" t="s">
        <v>9</v>
      </c>
      <c r="E522" s="235">
        <v>2</v>
      </c>
      <c r="F522" s="298">
        <f t="shared" si="102"/>
        <v>2400</v>
      </c>
      <c r="G522" s="29">
        <f t="shared" si="101"/>
        <v>2160</v>
      </c>
    </row>
    <row r="523" spans="1:7" ht="33">
      <c r="A523" s="312">
        <v>19</v>
      </c>
      <c r="B523" s="234" t="s">
        <v>152</v>
      </c>
      <c r="C523" s="235" t="s">
        <v>16</v>
      </c>
      <c r="D523" s="235" t="s">
        <v>9</v>
      </c>
      <c r="E523" s="235">
        <v>2</v>
      </c>
      <c r="F523" s="298">
        <f t="shared" si="102"/>
        <v>2400</v>
      </c>
      <c r="G523" s="29">
        <f t="shared" si="101"/>
        <v>2160</v>
      </c>
    </row>
    <row r="524" spans="1:7" ht="33">
      <c r="A524" s="312">
        <v>20</v>
      </c>
      <c r="B524" s="234" t="s">
        <v>155</v>
      </c>
      <c r="C524" s="235" t="s">
        <v>16</v>
      </c>
      <c r="D524" s="235" t="s">
        <v>13</v>
      </c>
      <c r="E524" s="235">
        <v>2</v>
      </c>
      <c r="F524" s="298">
        <f t="shared" si="102"/>
        <v>2600</v>
      </c>
      <c r="G524" s="29">
        <f t="shared" si="101"/>
        <v>2340</v>
      </c>
    </row>
    <row r="525" spans="1:7" ht="49.5">
      <c r="A525" s="312">
        <v>21</v>
      </c>
      <c r="B525" s="289" t="s">
        <v>216</v>
      </c>
      <c r="C525" s="290" t="s">
        <v>217</v>
      </c>
      <c r="D525" s="290" t="s">
        <v>9</v>
      </c>
      <c r="E525" s="275" t="s">
        <v>81</v>
      </c>
      <c r="F525" s="298">
        <f t="shared" si="102"/>
        <v>5200</v>
      </c>
      <c r="G525" s="29">
        <f t="shared" si="101"/>
        <v>4680</v>
      </c>
    </row>
    <row r="526" spans="1:7" ht="49.5">
      <c r="A526" s="312">
        <v>22</v>
      </c>
      <c r="B526" s="289" t="s">
        <v>219</v>
      </c>
      <c r="C526" s="290" t="s">
        <v>217</v>
      </c>
      <c r="D526" s="290" t="s">
        <v>9</v>
      </c>
      <c r="E526" s="275" t="s">
        <v>81</v>
      </c>
      <c r="F526" s="298">
        <f>[2]Сравнение!$G$306</f>
        <v>5200</v>
      </c>
      <c r="G526" s="29">
        <f t="shared" si="101"/>
        <v>4680</v>
      </c>
    </row>
    <row r="527" spans="1:7" ht="66">
      <c r="A527" s="312">
        <v>23</v>
      </c>
      <c r="B527" s="289" t="s">
        <v>220</v>
      </c>
      <c r="C527" s="290" t="s">
        <v>217</v>
      </c>
      <c r="D527" s="290" t="s">
        <v>9</v>
      </c>
      <c r="E527" s="275" t="s">
        <v>81</v>
      </c>
      <c r="F527" s="298">
        <f>[2]Сравнение!$G$308</f>
        <v>5200</v>
      </c>
      <c r="G527" s="29">
        <f t="shared" si="101"/>
        <v>4680</v>
      </c>
    </row>
    <row r="528" spans="1:7" ht="82.5">
      <c r="A528" s="312">
        <v>24</v>
      </c>
      <c r="B528" s="289" t="s">
        <v>227</v>
      </c>
      <c r="C528" s="290" t="s">
        <v>203</v>
      </c>
      <c r="D528" s="290" t="s">
        <v>9</v>
      </c>
      <c r="E528" s="275" t="s">
        <v>81</v>
      </c>
      <c r="F528" s="298">
        <f>[2]Сравнение!$G$314</f>
        <v>7000</v>
      </c>
      <c r="G528" s="29">
        <f t="shared" si="101"/>
        <v>6300</v>
      </c>
    </row>
    <row r="529" spans="1:7" ht="16.5">
      <c r="A529" s="321"/>
      <c r="B529" s="295"/>
      <c r="C529" s="296"/>
      <c r="D529" s="464" t="s">
        <v>890</v>
      </c>
      <c r="E529" s="465"/>
      <c r="F529" s="236">
        <f t="shared" ref="F529:G529" si="103">SUM(F505:F528)</f>
        <v>61520</v>
      </c>
      <c r="G529" s="316">
        <f t="shared" si="103"/>
        <v>55440</v>
      </c>
    </row>
    <row r="530" spans="1:7" ht="16.5">
      <c r="A530" s="322"/>
      <c r="B530" s="301"/>
      <c r="C530" s="302"/>
      <c r="D530" s="466" t="s">
        <v>236</v>
      </c>
      <c r="E530" s="467"/>
      <c r="F530" s="291">
        <f>F497</f>
        <v>400</v>
      </c>
      <c r="G530" s="29">
        <f>F530</f>
        <v>400</v>
      </c>
    </row>
    <row r="531" spans="1:7" ht="16.5">
      <c r="A531" s="322"/>
      <c r="B531" s="301"/>
      <c r="C531" s="302"/>
      <c r="D531" s="466" t="s">
        <v>238</v>
      </c>
      <c r="E531" s="467"/>
      <c r="F531" s="291">
        <f>F498</f>
        <v>200</v>
      </c>
      <c r="G531" s="29">
        <f>F531</f>
        <v>200</v>
      </c>
    </row>
    <row r="532" spans="1:7" ht="16.5">
      <c r="A532" s="322"/>
      <c r="B532" s="301"/>
      <c r="C532" s="302"/>
      <c r="D532" s="466" t="s">
        <v>387</v>
      </c>
      <c r="E532" s="467"/>
      <c r="F532" s="291">
        <f>F499</f>
        <v>500</v>
      </c>
      <c r="G532" s="29">
        <f>F532</f>
        <v>500</v>
      </c>
    </row>
    <row r="533" spans="1:7" ht="16.5">
      <c r="A533" s="322"/>
      <c r="B533" s="301"/>
      <c r="C533" s="302"/>
      <c r="D533" s="468" t="s">
        <v>891</v>
      </c>
      <c r="E533" s="469"/>
      <c r="F533" s="319">
        <f t="shared" ref="F533:G533" si="104">SUM(F529:F532)</f>
        <v>62620</v>
      </c>
      <c r="G533" s="320">
        <f t="shared" si="104"/>
        <v>56540</v>
      </c>
    </row>
    <row r="534" spans="1:7" ht="16.5" customHeight="1">
      <c r="A534" s="493" t="s">
        <v>893</v>
      </c>
      <c r="B534" s="369"/>
      <c r="C534" s="369"/>
      <c r="D534" s="369"/>
      <c r="E534" s="369"/>
      <c r="F534" s="369"/>
      <c r="G534" s="494"/>
    </row>
    <row r="535" spans="1:7" ht="16.5" customHeight="1">
      <c r="A535" s="495"/>
      <c r="B535" s="496"/>
      <c r="C535" s="496"/>
      <c r="D535" s="496"/>
      <c r="E535" s="496"/>
      <c r="F535" s="496"/>
      <c r="G535" s="497"/>
    </row>
    <row r="536" spans="1:7">
      <c r="A536" s="458" t="s">
        <v>0</v>
      </c>
      <c r="B536" s="460" t="s">
        <v>1</v>
      </c>
      <c r="C536" s="460" t="s">
        <v>2</v>
      </c>
      <c r="D536" s="460" t="s">
        <v>3</v>
      </c>
      <c r="E536" s="460" t="s">
        <v>4</v>
      </c>
      <c r="F536" s="470" t="s">
        <v>5</v>
      </c>
      <c r="G536" s="471" t="s">
        <v>374</v>
      </c>
    </row>
    <row r="537" spans="1:7">
      <c r="A537" s="458"/>
      <c r="B537" s="460"/>
      <c r="C537" s="460"/>
      <c r="D537" s="460"/>
      <c r="E537" s="460"/>
      <c r="F537" s="441"/>
      <c r="G537" s="463"/>
    </row>
    <row r="538" spans="1:7" ht="33">
      <c r="A538" s="312">
        <v>1</v>
      </c>
      <c r="B538" s="263" t="s">
        <v>381</v>
      </c>
      <c r="C538" s="235" t="s">
        <v>8</v>
      </c>
      <c r="D538" s="235" t="s">
        <v>9</v>
      </c>
      <c r="E538" s="235">
        <v>1</v>
      </c>
      <c r="F538" s="298">
        <f t="shared" ref="F538:F544" si="105">F505</f>
        <v>800</v>
      </c>
      <c r="G538" s="29">
        <f t="shared" ref="G538:G570" si="106">F538*0.9</f>
        <v>720</v>
      </c>
    </row>
    <row r="539" spans="1:7" ht="16.5">
      <c r="A539" s="312">
        <v>2</v>
      </c>
      <c r="B539" s="234" t="s">
        <v>27</v>
      </c>
      <c r="C539" s="235" t="s">
        <v>16</v>
      </c>
      <c r="D539" s="235" t="s">
        <v>9</v>
      </c>
      <c r="E539" s="235">
        <v>2</v>
      </c>
      <c r="F539" s="298">
        <f t="shared" si="105"/>
        <v>800</v>
      </c>
      <c r="G539" s="29">
        <f t="shared" si="106"/>
        <v>720</v>
      </c>
    </row>
    <row r="540" spans="1:7" ht="16.5">
      <c r="A540" s="312">
        <v>3</v>
      </c>
      <c r="B540" s="234" t="s">
        <v>29</v>
      </c>
      <c r="C540" s="235" t="s">
        <v>16</v>
      </c>
      <c r="D540" s="235" t="s">
        <v>9</v>
      </c>
      <c r="E540" s="235">
        <v>2</v>
      </c>
      <c r="F540" s="298">
        <f t="shared" si="105"/>
        <v>800</v>
      </c>
      <c r="G540" s="269">
        <f t="shared" si="106"/>
        <v>720</v>
      </c>
    </row>
    <row r="541" spans="1:7" ht="16.5">
      <c r="A541" s="312">
        <v>4</v>
      </c>
      <c r="B541" s="234" t="s">
        <v>32</v>
      </c>
      <c r="C541" s="235" t="s">
        <v>16</v>
      </c>
      <c r="D541" s="235" t="s">
        <v>9</v>
      </c>
      <c r="E541" s="235">
        <v>2</v>
      </c>
      <c r="F541" s="298">
        <f t="shared" si="105"/>
        <v>800</v>
      </c>
      <c r="G541" s="29">
        <f t="shared" si="106"/>
        <v>720</v>
      </c>
    </row>
    <row r="542" spans="1:7" ht="16.5">
      <c r="A542" s="312">
        <v>5</v>
      </c>
      <c r="B542" s="234" t="s">
        <v>33</v>
      </c>
      <c r="C542" s="235" t="s">
        <v>16</v>
      </c>
      <c r="D542" s="235" t="s">
        <v>9</v>
      </c>
      <c r="E542" s="235">
        <v>2</v>
      </c>
      <c r="F542" s="298">
        <f t="shared" si="105"/>
        <v>800</v>
      </c>
      <c r="G542" s="29">
        <f t="shared" si="106"/>
        <v>720</v>
      </c>
    </row>
    <row r="543" spans="1:7" ht="16.5">
      <c r="A543" s="312">
        <v>6</v>
      </c>
      <c r="B543" s="234" t="s">
        <v>34</v>
      </c>
      <c r="C543" s="235" t="s">
        <v>16</v>
      </c>
      <c r="D543" s="235" t="s">
        <v>9</v>
      </c>
      <c r="E543" s="235">
        <v>2</v>
      </c>
      <c r="F543" s="298">
        <f t="shared" si="105"/>
        <v>800</v>
      </c>
      <c r="G543" s="29">
        <f t="shared" si="106"/>
        <v>720</v>
      </c>
    </row>
    <row r="544" spans="1:7" ht="16.5">
      <c r="A544" s="312">
        <v>7</v>
      </c>
      <c r="B544" s="234" t="s">
        <v>37</v>
      </c>
      <c r="C544" s="235" t="s">
        <v>16</v>
      </c>
      <c r="D544" s="235" t="s">
        <v>9</v>
      </c>
      <c r="E544" s="235">
        <v>2</v>
      </c>
      <c r="F544" s="298">
        <f t="shared" si="105"/>
        <v>800</v>
      </c>
      <c r="G544" s="29">
        <f t="shared" si="106"/>
        <v>720</v>
      </c>
    </row>
    <row r="545" spans="1:7" ht="33">
      <c r="A545" s="312">
        <v>8</v>
      </c>
      <c r="B545" s="234" t="s">
        <v>62</v>
      </c>
      <c r="C545" s="235" t="s">
        <v>16</v>
      </c>
      <c r="D545" s="235" t="s">
        <v>9</v>
      </c>
      <c r="E545" s="235">
        <v>2</v>
      </c>
      <c r="F545" s="298">
        <f>[2]Сравнение!$G$65</f>
        <v>5000</v>
      </c>
      <c r="G545" s="29">
        <f t="shared" si="106"/>
        <v>4500</v>
      </c>
    </row>
    <row r="546" spans="1:7" ht="33">
      <c r="A546" s="312">
        <v>9</v>
      </c>
      <c r="B546" s="263" t="s">
        <v>66</v>
      </c>
      <c r="C546" s="235" t="s">
        <v>58</v>
      </c>
      <c r="D546" s="235" t="s">
        <v>13</v>
      </c>
      <c r="E546" s="235">
        <v>1</v>
      </c>
      <c r="F546" s="298">
        <f>F512</f>
        <v>700</v>
      </c>
      <c r="G546" s="29">
        <f>F546*0.9+10</f>
        <v>640</v>
      </c>
    </row>
    <row r="547" spans="1:7" ht="16.5">
      <c r="A547" s="312">
        <v>10</v>
      </c>
      <c r="B547" s="313" t="s">
        <v>879</v>
      </c>
      <c r="C547" s="290" t="s">
        <v>158</v>
      </c>
      <c r="D547" s="290" t="s">
        <v>13</v>
      </c>
      <c r="E547" s="290">
        <v>1</v>
      </c>
      <c r="F547" s="298">
        <f>F513</f>
        <v>1200</v>
      </c>
      <c r="G547" s="29">
        <f t="shared" si="106"/>
        <v>1080</v>
      </c>
    </row>
    <row r="548" spans="1:7" ht="33">
      <c r="A548" s="312">
        <v>11</v>
      </c>
      <c r="B548" s="234" t="s">
        <v>898</v>
      </c>
      <c r="C548" s="235" t="s">
        <v>16</v>
      </c>
      <c r="D548" s="235" t="s">
        <v>9</v>
      </c>
      <c r="E548" s="235">
        <v>2</v>
      </c>
      <c r="F548" s="298">
        <f>F514</f>
        <v>1800</v>
      </c>
      <c r="G548" s="29">
        <f t="shared" si="106"/>
        <v>1620</v>
      </c>
    </row>
    <row r="549" spans="1:7" ht="16.5">
      <c r="A549" s="312">
        <v>12</v>
      </c>
      <c r="B549" s="234" t="s">
        <v>82</v>
      </c>
      <c r="C549" s="235" t="s">
        <v>16</v>
      </c>
      <c r="D549" s="235" t="s">
        <v>9</v>
      </c>
      <c r="E549" s="235">
        <v>2</v>
      </c>
      <c r="F549" s="298">
        <f>F392</f>
        <v>1960</v>
      </c>
      <c r="G549" s="29">
        <f>F549*0.9+16</f>
        <v>1780</v>
      </c>
    </row>
    <row r="550" spans="1:7" ht="16.5">
      <c r="A550" s="312">
        <v>13</v>
      </c>
      <c r="B550" s="234" t="s">
        <v>83</v>
      </c>
      <c r="C550" s="235" t="s">
        <v>16</v>
      </c>
      <c r="D550" s="235" t="s">
        <v>9</v>
      </c>
      <c r="E550" s="235">
        <v>2</v>
      </c>
      <c r="F550" s="298">
        <f>F393</f>
        <v>1960</v>
      </c>
      <c r="G550" s="29">
        <f t="shared" ref="G550:G553" si="107">F550*0.9+16</f>
        <v>1780</v>
      </c>
    </row>
    <row r="551" spans="1:7" ht="16.5">
      <c r="A551" s="312">
        <v>14</v>
      </c>
      <c r="B551" s="234" t="s">
        <v>84</v>
      </c>
      <c r="C551" s="235" t="s">
        <v>16</v>
      </c>
      <c r="D551" s="235" t="s">
        <v>9</v>
      </c>
      <c r="E551" s="235">
        <v>2</v>
      </c>
      <c r="F551" s="298">
        <f>[2]Сравнение!$G$86</f>
        <v>1960</v>
      </c>
      <c r="G551" s="29">
        <f t="shared" si="107"/>
        <v>1780</v>
      </c>
    </row>
    <row r="552" spans="1:7" ht="16.5">
      <c r="A552" s="312">
        <v>15</v>
      </c>
      <c r="B552" s="234" t="s">
        <v>85</v>
      </c>
      <c r="C552" s="235" t="s">
        <v>16</v>
      </c>
      <c r="D552" s="235" t="s">
        <v>9</v>
      </c>
      <c r="E552" s="235">
        <v>2</v>
      </c>
      <c r="F552" s="298">
        <f t="shared" ref="F552:F558" si="108">F515</f>
        <v>1960</v>
      </c>
      <c r="G552" s="29">
        <f t="shared" si="107"/>
        <v>1780</v>
      </c>
    </row>
    <row r="553" spans="1:7" ht="16.5">
      <c r="A553" s="312">
        <v>16</v>
      </c>
      <c r="B553" s="234" t="s">
        <v>89</v>
      </c>
      <c r="C553" s="235" t="s">
        <v>16</v>
      </c>
      <c r="D553" s="235" t="s">
        <v>9</v>
      </c>
      <c r="E553" s="235">
        <v>2</v>
      </c>
      <c r="F553" s="298">
        <f t="shared" si="108"/>
        <v>1960</v>
      </c>
      <c r="G553" s="29">
        <f t="shared" si="107"/>
        <v>1780</v>
      </c>
    </row>
    <row r="554" spans="1:7" ht="82.5">
      <c r="A554" s="312">
        <v>17</v>
      </c>
      <c r="B554" s="234" t="s">
        <v>1166</v>
      </c>
      <c r="C554" s="235" t="s">
        <v>16</v>
      </c>
      <c r="D554" s="235" t="s">
        <v>9</v>
      </c>
      <c r="E554" s="235">
        <v>2</v>
      </c>
      <c r="F554" s="298">
        <f t="shared" si="108"/>
        <v>4500</v>
      </c>
      <c r="G554" s="29">
        <f>F554*0.9+10</f>
        <v>4060</v>
      </c>
    </row>
    <row r="555" spans="1:7" ht="16.5">
      <c r="A555" s="312">
        <v>18</v>
      </c>
      <c r="B555" s="234" t="s">
        <v>113</v>
      </c>
      <c r="C555" s="235" t="s">
        <v>16</v>
      </c>
      <c r="D555" s="235" t="s">
        <v>9</v>
      </c>
      <c r="E555" s="275" t="s">
        <v>81</v>
      </c>
      <c r="F555" s="298">
        <f t="shared" si="108"/>
        <v>5500</v>
      </c>
      <c r="G555" s="29">
        <f>F555*0.9+10</f>
        <v>4960</v>
      </c>
    </row>
    <row r="556" spans="1:7" ht="33">
      <c r="A556" s="312">
        <v>19</v>
      </c>
      <c r="B556" s="234" t="s">
        <v>146</v>
      </c>
      <c r="C556" s="235" t="s">
        <v>16</v>
      </c>
      <c r="D556" s="235" t="s">
        <v>13</v>
      </c>
      <c r="E556" s="235">
        <v>2</v>
      </c>
      <c r="F556" s="298">
        <f t="shared" si="108"/>
        <v>2700</v>
      </c>
      <c r="G556" s="29">
        <f>F556*0.9+10</f>
        <v>2440</v>
      </c>
    </row>
    <row r="557" spans="1:7" ht="16.5">
      <c r="A557" s="312">
        <v>20</v>
      </c>
      <c r="B557" s="234" t="s">
        <v>147</v>
      </c>
      <c r="C557" s="235" t="s">
        <v>16</v>
      </c>
      <c r="D557" s="235" t="s">
        <v>13</v>
      </c>
      <c r="E557" s="235">
        <v>2</v>
      </c>
      <c r="F557" s="298">
        <f t="shared" si="108"/>
        <v>3200</v>
      </c>
      <c r="G557" s="29">
        <f t="shared" si="106"/>
        <v>2880</v>
      </c>
    </row>
    <row r="558" spans="1:7" ht="33">
      <c r="A558" s="312">
        <v>21</v>
      </c>
      <c r="B558" s="234" t="s">
        <v>148</v>
      </c>
      <c r="C558" s="235" t="s">
        <v>16</v>
      </c>
      <c r="D558" s="235" t="s">
        <v>9</v>
      </c>
      <c r="E558" s="235">
        <v>2</v>
      </c>
      <c r="F558" s="298">
        <f t="shared" si="108"/>
        <v>2400</v>
      </c>
      <c r="G558" s="29">
        <f t="shared" si="106"/>
        <v>2160</v>
      </c>
    </row>
    <row r="559" spans="1:7" ht="33">
      <c r="A559" s="312">
        <v>22</v>
      </c>
      <c r="B559" s="234" t="s">
        <v>149</v>
      </c>
      <c r="C559" s="235" t="s">
        <v>16</v>
      </c>
      <c r="D559" s="235" t="s">
        <v>13</v>
      </c>
      <c r="E559" s="235">
        <v>2</v>
      </c>
      <c r="F559" s="298">
        <f>[2]Сравнение!$G$207</f>
        <v>2400</v>
      </c>
      <c r="G559" s="29">
        <f t="shared" si="106"/>
        <v>2160</v>
      </c>
    </row>
    <row r="560" spans="1:7" ht="33">
      <c r="A560" s="312">
        <v>23</v>
      </c>
      <c r="B560" s="234" t="s">
        <v>150</v>
      </c>
      <c r="C560" s="235" t="s">
        <v>16</v>
      </c>
      <c r="D560" s="235" t="s">
        <v>13</v>
      </c>
      <c r="E560" s="235">
        <v>2</v>
      </c>
      <c r="F560" s="298">
        <f>[2]Сравнение!$G$208</f>
        <v>2400</v>
      </c>
      <c r="G560" s="29">
        <f t="shared" si="106"/>
        <v>2160</v>
      </c>
    </row>
    <row r="561" spans="1:7" ht="33">
      <c r="A561" s="312">
        <v>24</v>
      </c>
      <c r="B561" s="234" t="s">
        <v>151</v>
      </c>
      <c r="C561" s="235" t="s">
        <v>16</v>
      </c>
      <c r="D561" s="235" t="s">
        <v>9</v>
      </c>
      <c r="E561" s="235">
        <v>2</v>
      </c>
      <c r="F561" s="298">
        <f>F522</f>
        <v>2400</v>
      </c>
      <c r="G561" s="29">
        <f t="shared" si="106"/>
        <v>2160</v>
      </c>
    </row>
    <row r="562" spans="1:7" ht="33">
      <c r="A562" s="312">
        <v>25</v>
      </c>
      <c r="B562" s="234" t="s">
        <v>152</v>
      </c>
      <c r="C562" s="235" t="s">
        <v>16</v>
      </c>
      <c r="D562" s="235" t="s">
        <v>9</v>
      </c>
      <c r="E562" s="235">
        <v>2</v>
      </c>
      <c r="F562" s="298">
        <f>F523</f>
        <v>2400</v>
      </c>
      <c r="G562" s="29">
        <f t="shared" si="106"/>
        <v>2160</v>
      </c>
    </row>
    <row r="563" spans="1:7" ht="33">
      <c r="A563" s="312">
        <v>26</v>
      </c>
      <c r="B563" s="234" t="s">
        <v>153</v>
      </c>
      <c r="C563" s="235" t="s">
        <v>16</v>
      </c>
      <c r="D563" s="235" t="s">
        <v>13</v>
      </c>
      <c r="E563" s="235">
        <v>2</v>
      </c>
      <c r="F563" s="298">
        <f>[2]Сравнение!$G$211</f>
        <v>2400</v>
      </c>
      <c r="G563" s="29">
        <f t="shared" si="106"/>
        <v>2160</v>
      </c>
    </row>
    <row r="564" spans="1:7" ht="33">
      <c r="A564" s="312">
        <v>27</v>
      </c>
      <c r="B564" s="234" t="s">
        <v>155</v>
      </c>
      <c r="C564" s="235" t="s">
        <v>16</v>
      </c>
      <c r="D564" s="235" t="s">
        <v>13</v>
      </c>
      <c r="E564" s="235">
        <v>2</v>
      </c>
      <c r="F564" s="298">
        <f>F524</f>
        <v>2600</v>
      </c>
      <c r="G564" s="29">
        <f t="shared" si="106"/>
        <v>2340</v>
      </c>
    </row>
    <row r="565" spans="1:7" ht="49.5">
      <c r="A565" s="312">
        <v>28</v>
      </c>
      <c r="B565" s="289" t="s">
        <v>216</v>
      </c>
      <c r="C565" s="290" t="s">
        <v>217</v>
      </c>
      <c r="D565" s="290" t="s">
        <v>9</v>
      </c>
      <c r="E565" s="275" t="s">
        <v>81</v>
      </c>
      <c r="F565" s="298">
        <f>F525</f>
        <v>5200</v>
      </c>
      <c r="G565" s="29">
        <f t="shared" si="106"/>
        <v>4680</v>
      </c>
    </row>
    <row r="566" spans="1:7" ht="49.5">
      <c r="A566" s="312">
        <v>29</v>
      </c>
      <c r="B566" s="289" t="s">
        <v>219</v>
      </c>
      <c r="C566" s="290" t="s">
        <v>217</v>
      </c>
      <c r="D566" s="290" t="s">
        <v>9</v>
      </c>
      <c r="E566" s="275" t="s">
        <v>81</v>
      </c>
      <c r="F566" s="298">
        <f>F526</f>
        <v>5200</v>
      </c>
      <c r="G566" s="29">
        <f t="shared" si="106"/>
        <v>4680</v>
      </c>
    </row>
    <row r="567" spans="1:7" ht="49.5">
      <c r="A567" s="312">
        <v>30</v>
      </c>
      <c r="B567" s="289" t="s">
        <v>1163</v>
      </c>
      <c r="C567" s="290" t="s">
        <v>217</v>
      </c>
      <c r="D567" s="290" t="s">
        <v>9</v>
      </c>
      <c r="E567" s="275" t="s">
        <v>81</v>
      </c>
      <c r="F567" s="298">
        <f>[2]Сравнение!$G$307</f>
        <v>5200</v>
      </c>
      <c r="G567" s="29">
        <f t="shared" si="106"/>
        <v>4680</v>
      </c>
    </row>
    <row r="568" spans="1:7" ht="66">
      <c r="A568" s="312">
        <v>31</v>
      </c>
      <c r="B568" s="289" t="s">
        <v>220</v>
      </c>
      <c r="C568" s="290" t="s">
        <v>217</v>
      </c>
      <c r="D568" s="290" t="s">
        <v>9</v>
      </c>
      <c r="E568" s="275" t="s">
        <v>81</v>
      </c>
      <c r="F568" s="298">
        <f>F527</f>
        <v>5200</v>
      </c>
      <c r="G568" s="29">
        <f t="shared" si="106"/>
        <v>4680</v>
      </c>
    </row>
    <row r="569" spans="1:7" ht="82.5">
      <c r="A569" s="312">
        <v>32</v>
      </c>
      <c r="B569" s="289" t="s">
        <v>227</v>
      </c>
      <c r="C569" s="290" t="s">
        <v>203</v>
      </c>
      <c r="D569" s="290" t="s">
        <v>9</v>
      </c>
      <c r="E569" s="275" t="s">
        <v>81</v>
      </c>
      <c r="F569" s="298">
        <f>F528</f>
        <v>7000</v>
      </c>
      <c r="G569" s="29">
        <f t="shared" si="106"/>
        <v>6300</v>
      </c>
    </row>
    <row r="570" spans="1:7" ht="33">
      <c r="A570" s="312">
        <v>33</v>
      </c>
      <c r="B570" s="323" t="s">
        <v>877</v>
      </c>
      <c r="C570" s="235" t="s">
        <v>8</v>
      </c>
      <c r="D570" s="235" t="s">
        <v>13</v>
      </c>
      <c r="E570" s="275" t="s">
        <v>81</v>
      </c>
      <c r="F570" s="298">
        <f>[2]Сравнение!$G$325</f>
        <v>10000</v>
      </c>
      <c r="G570" s="29">
        <f t="shared" si="106"/>
        <v>9000</v>
      </c>
    </row>
    <row r="571" spans="1:7" ht="16.5">
      <c r="A571" s="321"/>
      <c r="B571" s="324"/>
      <c r="C571" s="194"/>
      <c r="D571" s="464" t="s">
        <v>890</v>
      </c>
      <c r="E571" s="465"/>
      <c r="F571" s="236">
        <f t="shared" ref="F571:G571" si="109">SUM(F538:F570)</f>
        <v>94800</v>
      </c>
      <c r="G571" s="316">
        <f t="shared" si="109"/>
        <v>85440</v>
      </c>
    </row>
    <row r="572" spans="1:7" ht="16.5">
      <c r="A572" s="322"/>
      <c r="B572" s="325"/>
      <c r="C572" s="199"/>
      <c r="D572" s="466" t="s">
        <v>236</v>
      </c>
      <c r="E572" s="467"/>
      <c r="F572" s="291">
        <f>F530</f>
        <v>400</v>
      </c>
      <c r="G572" s="29">
        <f>F572</f>
        <v>400</v>
      </c>
    </row>
    <row r="573" spans="1:7" ht="16.5">
      <c r="A573" s="322"/>
      <c r="B573" s="325"/>
      <c r="C573" s="199"/>
      <c r="D573" s="466" t="s">
        <v>238</v>
      </c>
      <c r="E573" s="467"/>
      <c r="F573" s="291">
        <f>F531</f>
        <v>200</v>
      </c>
      <c r="G573" s="29">
        <f>F573</f>
        <v>200</v>
      </c>
    </row>
    <row r="574" spans="1:7" ht="16.5">
      <c r="A574" s="322"/>
      <c r="B574" s="325"/>
      <c r="C574" s="199"/>
      <c r="D574" s="466" t="s">
        <v>387</v>
      </c>
      <c r="E574" s="467"/>
      <c r="F574" s="291">
        <f>F532</f>
        <v>500</v>
      </c>
      <c r="G574" s="29">
        <f>F574</f>
        <v>500</v>
      </c>
    </row>
    <row r="575" spans="1:7" ht="16.5">
      <c r="A575" s="322"/>
      <c r="B575" s="325"/>
      <c r="C575" s="199"/>
      <c r="D575" s="468" t="s">
        <v>891</v>
      </c>
      <c r="E575" s="469"/>
      <c r="F575" s="319">
        <f t="shared" ref="F575:G575" si="110">SUM(F571:F574)</f>
        <v>95900</v>
      </c>
      <c r="G575" s="320">
        <f t="shared" si="110"/>
        <v>86540</v>
      </c>
    </row>
    <row r="576" spans="1:7" ht="16.5">
      <c r="A576" s="455" t="s">
        <v>894</v>
      </c>
      <c r="B576" s="456"/>
      <c r="C576" s="456"/>
      <c r="D576" s="456"/>
      <c r="E576" s="456"/>
      <c r="F576" s="189"/>
      <c r="G576" s="28"/>
    </row>
    <row r="577" spans="1:7">
      <c r="A577" s="458" t="s">
        <v>0</v>
      </c>
      <c r="B577" s="460" t="s">
        <v>1</v>
      </c>
      <c r="C577" s="460" t="s">
        <v>2</v>
      </c>
      <c r="D577" s="460" t="s">
        <v>3</v>
      </c>
      <c r="E577" s="460" t="s">
        <v>4</v>
      </c>
      <c r="F577" s="470" t="s">
        <v>5</v>
      </c>
      <c r="G577" s="471" t="s">
        <v>374</v>
      </c>
    </row>
    <row r="578" spans="1:7">
      <c r="A578" s="458"/>
      <c r="B578" s="460"/>
      <c r="C578" s="460"/>
      <c r="D578" s="460"/>
      <c r="E578" s="460"/>
      <c r="F578" s="441"/>
      <c r="G578" s="463"/>
    </row>
    <row r="579" spans="1:7" ht="33">
      <c r="A579" s="312">
        <v>1</v>
      </c>
      <c r="B579" s="263" t="s">
        <v>381</v>
      </c>
      <c r="C579" s="235" t="s">
        <v>8</v>
      </c>
      <c r="D579" s="235" t="s">
        <v>9</v>
      </c>
      <c r="E579" s="235">
        <v>1</v>
      </c>
      <c r="F579" s="298">
        <f>F538</f>
        <v>800</v>
      </c>
      <c r="G579" s="29">
        <f t="shared" ref="G579:G603" si="111">F579*0.9</f>
        <v>720</v>
      </c>
    </row>
    <row r="580" spans="1:7" ht="16.5">
      <c r="A580" s="312">
        <v>2</v>
      </c>
      <c r="B580" s="234" t="s">
        <v>29</v>
      </c>
      <c r="C580" s="235" t="s">
        <v>16</v>
      </c>
      <c r="D580" s="235" t="s">
        <v>9</v>
      </c>
      <c r="E580" s="235">
        <v>2</v>
      </c>
      <c r="F580" s="298">
        <f>F540</f>
        <v>800</v>
      </c>
      <c r="G580" s="269">
        <f t="shared" si="111"/>
        <v>720</v>
      </c>
    </row>
    <row r="581" spans="1:7" ht="16.5">
      <c r="A581" s="312">
        <v>3</v>
      </c>
      <c r="B581" s="234" t="s">
        <v>32</v>
      </c>
      <c r="C581" s="235" t="s">
        <v>16</v>
      </c>
      <c r="D581" s="235" t="s">
        <v>9</v>
      </c>
      <c r="E581" s="235">
        <v>2</v>
      </c>
      <c r="F581" s="298">
        <f>F541</f>
        <v>800</v>
      </c>
      <c r="G581" s="29">
        <f t="shared" si="111"/>
        <v>720</v>
      </c>
    </row>
    <row r="582" spans="1:7" ht="16.5">
      <c r="A582" s="312">
        <v>4</v>
      </c>
      <c r="B582" s="234" t="s">
        <v>33</v>
      </c>
      <c r="C582" s="235" t="s">
        <v>16</v>
      </c>
      <c r="D582" s="235" t="s">
        <v>9</v>
      </c>
      <c r="E582" s="235">
        <v>2</v>
      </c>
      <c r="F582" s="298">
        <f t="shared" ref="F582:F583" si="112">F542</f>
        <v>800</v>
      </c>
      <c r="G582" s="29">
        <f t="shared" si="111"/>
        <v>720</v>
      </c>
    </row>
    <row r="583" spans="1:7" ht="16.5">
      <c r="A583" s="312">
        <v>5</v>
      </c>
      <c r="B583" s="234" t="s">
        <v>34</v>
      </c>
      <c r="C583" s="235" t="s">
        <v>16</v>
      </c>
      <c r="D583" s="235" t="s">
        <v>9</v>
      </c>
      <c r="E583" s="235">
        <v>2</v>
      </c>
      <c r="F583" s="298">
        <f t="shared" si="112"/>
        <v>800</v>
      </c>
      <c r="G583" s="29">
        <f t="shared" si="111"/>
        <v>720</v>
      </c>
    </row>
    <row r="584" spans="1:7" ht="16.5">
      <c r="A584" s="312">
        <v>6</v>
      </c>
      <c r="B584" s="326" t="s">
        <v>396</v>
      </c>
      <c r="C584" s="235" t="s">
        <v>16</v>
      </c>
      <c r="D584" s="235" t="s">
        <v>9</v>
      </c>
      <c r="E584" s="235">
        <v>2</v>
      </c>
      <c r="F584" s="298">
        <f>F11</f>
        <v>2500</v>
      </c>
      <c r="G584" s="29">
        <f>F584*0.9+10</f>
        <v>2260</v>
      </c>
    </row>
    <row r="585" spans="1:7" ht="16.5">
      <c r="A585" s="267">
        <v>7</v>
      </c>
      <c r="B585" s="326" t="s">
        <v>64</v>
      </c>
      <c r="C585" s="235" t="s">
        <v>16</v>
      </c>
      <c r="D585" s="235" t="s">
        <v>9</v>
      </c>
      <c r="E585" s="235">
        <v>2</v>
      </c>
      <c r="F585" s="298">
        <f>F12</f>
        <v>2500</v>
      </c>
      <c r="G585" s="29">
        <f>F585*0.9+10</f>
        <v>2260</v>
      </c>
    </row>
    <row r="586" spans="1:7" ht="33">
      <c r="A586" s="267">
        <v>8</v>
      </c>
      <c r="B586" s="263" t="s">
        <v>66</v>
      </c>
      <c r="C586" s="235" t="s">
        <v>58</v>
      </c>
      <c r="D586" s="235" t="s">
        <v>13</v>
      </c>
      <c r="E586" s="235">
        <v>1</v>
      </c>
      <c r="F586" s="298">
        <f>F546</f>
        <v>700</v>
      </c>
      <c r="G586" s="29">
        <f>F586*0.9+10</f>
        <v>640</v>
      </c>
    </row>
    <row r="587" spans="1:7" ht="49.5">
      <c r="A587" s="312">
        <v>9</v>
      </c>
      <c r="B587" s="263" t="s">
        <v>899</v>
      </c>
      <c r="C587" s="235" t="s">
        <v>69</v>
      </c>
      <c r="D587" s="235" t="s">
        <v>13</v>
      </c>
      <c r="E587" s="235">
        <v>1</v>
      </c>
      <c r="F587" s="298">
        <f>[2]Сравнение!$G$72</f>
        <v>1100</v>
      </c>
      <c r="G587" s="29">
        <f>F587*0.9+10</f>
        <v>1000</v>
      </c>
    </row>
    <row r="588" spans="1:7" ht="33">
      <c r="A588" s="312">
        <v>10</v>
      </c>
      <c r="B588" s="234" t="s">
        <v>898</v>
      </c>
      <c r="C588" s="235" t="s">
        <v>16</v>
      </c>
      <c r="D588" s="235" t="s">
        <v>9</v>
      </c>
      <c r="E588" s="235">
        <v>2</v>
      </c>
      <c r="F588" s="298">
        <f>F548</f>
        <v>1800</v>
      </c>
      <c r="G588" s="29">
        <f t="shared" si="111"/>
        <v>1620</v>
      </c>
    </row>
    <row r="589" spans="1:7" ht="16.5">
      <c r="A589" s="312">
        <v>11</v>
      </c>
      <c r="B589" s="234" t="s">
        <v>82</v>
      </c>
      <c r="C589" s="235" t="s">
        <v>16</v>
      </c>
      <c r="D589" s="235" t="s">
        <v>9</v>
      </c>
      <c r="E589" s="235">
        <v>2</v>
      </c>
      <c r="F589" s="298">
        <f>F549</f>
        <v>1960</v>
      </c>
      <c r="G589" s="29">
        <f>F589*0.9+16</f>
        <v>1780</v>
      </c>
    </row>
    <row r="590" spans="1:7" ht="16.5">
      <c r="A590" s="312">
        <v>12</v>
      </c>
      <c r="B590" s="234" t="s">
        <v>83</v>
      </c>
      <c r="C590" s="235" t="s">
        <v>16</v>
      </c>
      <c r="D590" s="235" t="s">
        <v>9</v>
      </c>
      <c r="E590" s="235">
        <v>2</v>
      </c>
      <c r="F590" s="298">
        <f>F550</f>
        <v>1960</v>
      </c>
      <c r="G590" s="29">
        <f t="shared" ref="G590:G593" si="113">F590*0.9+16</f>
        <v>1780</v>
      </c>
    </row>
    <row r="591" spans="1:7" ht="16.5">
      <c r="A591" s="312">
        <v>13</v>
      </c>
      <c r="B591" s="234" t="s">
        <v>85</v>
      </c>
      <c r="C591" s="235" t="s">
        <v>16</v>
      </c>
      <c r="D591" s="235" t="s">
        <v>9</v>
      </c>
      <c r="E591" s="235">
        <v>2</v>
      </c>
      <c r="F591" s="298">
        <f>F552</f>
        <v>1960</v>
      </c>
      <c r="G591" s="29">
        <f t="shared" si="113"/>
        <v>1780</v>
      </c>
    </row>
    <row r="592" spans="1:7" ht="16.5">
      <c r="A592" s="312">
        <v>14</v>
      </c>
      <c r="B592" s="263" t="s">
        <v>86</v>
      </c>
      <c r="C592" s="235" t="s">
        <v>16</v>
      </c>
      <c r="D592" s="235" t="s">
        <v>9</v>
      </c>
      <c r="E592" s="235">
        <v>2</v>
      </c>
      <c r="F592" s="298">
        <f>F395</f>
        <v>1960</v>
      </c>
      <c r="G592" s="29">
        <f t="shared" si="113"/>
        <v>1780</v>
      </c>
    </row>
    <row r="593" spans="1:7" ht="16.5">
      <c r="A593" s="312">
        <v>15</v>
      </c>
      <c r="B593" s="234" t="s">
        <v>89</v>
      </c>
      <c r="C593" s="235" t="s">
        <v>16</v>
      </c>
      <c r="D593" s="235" t="s">
        <v>9</v>
      </c>
      <c r="E593" s="235">
        <v>2</v>
      </c>
      <c r="F593" s="298">
        <f>F396</f>
        <v>1960</v>
      </c>
      <c r="G593" s="29">
        <f t="shared" si="113"/>
        <v>1780</v>
      </c>
    </row>
    <row r="594" spans="1:7" ht="33">
      <c r="A594" s="312">
        <v>16</v>
      </c>
      <c r="B594" s="234" t="s">
        <v>146</v>
      </c>
      <c r="C594" s="235" t="s">
        <v>16</v>
      </c>
      <c r="D594" s="235" t="s">
        <v>13</v>
      </c>
      <c r="E594" s="235">
        <v>2</v>
      </c>
      <c r="F594" s="298">
        <f>F556</f>
        <v>2700</v>
      </c>
      <c r="G594" s="29">
        <f>F594*0.9+10</f>
        <v>2440</v>
      </c>
    </row>
    <row r="595" spans="1:7" ht="16.5">
      <c r="A595" s="267">
        <v>17</v>
      </c>
      <c r="B595" s="234" t="s">
        <v>147</v>
      </c>
      <c r="C595" s="235" t="s">
        <v>16</v>
      </c>
      <c r="D595" s="235" t="s">
        <v>13</v>
      </c>
      <c r="E595" s="235">
        <v>2</v>
      </c>
      <c r="F595" s="298">
        <f>F557</f>
        <v>3200</v>
      </c>
      <c r="G595" s="29">
        <f t="shared" si="111"/>
        <v>2880</v>
      </c>
    </row>
    <row r="596" spans="1:7" ht="33">
      <c r="A596" s="267">
        <v>18</v>
      </c>
      <c r="B596" s="234" t="s">
        <v>149</v>
      </c>
      <c r="C596" s="235" t="s">
        <v>16</v>
      </c>
      <c r="D596" s="235" t="s">
        <v>13</v>
      </c>
      <c r="E596" s="235">
        <v>2</v>
      </c>
      <c r="F596" s="298">
        <f>F559</f>
        <v>2400</v>
      </c>
      <c r="G596" s="29">
        <f t="shared" si="111"/>
        <v>2160</v>
      </c>
    </row>
    <row r="597" spans="1:7" ht="33">
      <c r="A597" s="267">
        <v>19</v>
      </c>
      <c r="B597" s="234" t="s">
        <v>148</v>
      </c>
      <c r="C597" s="235" t="s">
        <v>16</v>
      </c>
      <c r="D597" s="235" t="s">
        <v>9</v>
      </c>
      <c r="E597" s="235">
        <v>2</v>
      </c>
      <c r="F597" s="298">
        <f>F558</f>
        <v>2400</v>
      </c>
      <c r="G597" s="29">
        <f t="shared" si="111"/>
        <v>2160</v>
      </c>
    </row>
    <row r="598" spans="1:7" ht="33">
      <c r="A598" s="267">
        <v>20</v>
      </c>
      <c r="B598" s="234" t="s">
        <v>150</v>
      </c>
      <c r="C598" s="235" t="s">
        <v>16</v>
      </c>
      <c r="D598" s="235" t="s">
        <v>13</v>
      </c>
      <c r="E598" s="235">
        <v>2</v>
      </c>
      <c r="F598" s="298">
        <f>F560</f>
        <v>2400</v>
      </c>
      <c r="G598" s="29">
        <f t="shared" si="111"/>
        <v>2160</v>
      </c>
    </row>
    <row r="599" spans="1:7" ht="33">
      <c r="A599" s="267">
        <v>21</v>
      </c>
      <c r="B599" s="234" t="s">
        <v>151</v>
      </c>
      <c r="C599" s="235" t="s">
        <v>16</v>
      </c>
      <c r="D599" s="235" t="s">
        <v>9</v>
      </c>
      <c r="E599" s="235">
        <v>2</v>
      </c>
      <c r="F599" s="298">
        <f>F561</f>
        <v>2400</v>
      </c>
      <c r="G599" s="29">
        <f t="shared" si="111"/>
        <v>2160</v>
      </c>
    </row>
    <row r="600" spans="1:7" ht="33">
      <c r="A600" s="267">
        <v>22</v>
      </c>
      <c r="B600" s="234" t="s">
        <v>152</v>
      </c>
      <c r="C600" s="235" t="s">
        <v>16</v>
      </c>
      <c r="D600" s="235" t="s">
        <v>9</v>
      </c>
      <c r="E600" s="235">
        <v>2</v>
      </c>
      <c r="F600" s="298">
        <f>F562</f>
        <v>2400</v>
      </c>
      <c r="G600" s="29">
        <f t="shared" si="111"/>
        <v>2160</v>
      </c>
    </row>
    <row r="601" spans="1:7" ht="16.5">
      <c r="A601" s="267">
        <v>23</v>
      </c>
      <c r="B601" s="234" t="s">
        <v>193</v>
      </c>
      <c r="C601" s="235" t="s">
        <v>16</v>
      </c>
      <c r="D601" s="268" t="s">
        <v>13</v>
      </c>
      <c r="E601" s="327">
        <v>2</v>
      </c>
      <c r="F601" s="298">
        <f>[2]Сравнение!$G$269</f>
        <v>1400</v>
      </c>
      <c r="G601" s="29">
        <f>F601*0.9+6</f>
        <v>1266</v>
      </c>
    </row>
    <row r="602" spans="1:7" ht="33">
      <c r="A602" s="267">
        <v>24</v>
      </c>
      <c r="B602" s="234" t="s">
        <v>155</v>
      </c>
      <c r="C602" s="235" t="s">
        <v>16</v>
      </c>
      <c r="D602" s="268" t="s">
        <v>13</v>
      </c>
      <c r="E602" s="268">
        <v>2</v>
      </c>
      <c r="F602" s="298">
        <f>F564</f>
        <v>2600</v>
      </c>
      <c r="G602" s="29">
        <f t="shared" si="111"/>
        <v>2340</v>
      </c>
    </row>
    <row r="603" spans="1:7" ht="49.5">
      <c r="A603" s="267">
        <v>25</v>
      </c>
      <c r="B603" s="289" t="s">
        <v>216</v>
      </c>
      <c r="C603" s="290" t="s">
        <v>217</v>
      </c>
      <c r="D603" s="290" t="s">
        <v>13</v>
      </c>
      <c r="E603" s="327" t="s">
        <v>81</v>
      </c>
      <c r="F603" s="298">
        <f>F565</f>
        <v>5200</v>
      </c>
      <c r="G603" s="29">
        <f t="shared" si="111"/>
        <v>4680</v>
      </c>
    </row>
    <row r="604" spans="1:7" ht="16.5">
      <c r="A604" s="192"/>
      <c r="B604" s="193"/>
      <c r="C604" s="194"/>
      <c r="D604" s="464" t="s">
        <v>890</v>
      </c>
      <c r="E604" s="465"/>
      <c r="F604" s="236">
        <f t="shared" ref="F604:G604" si="114">SUM(F579:F603)</f>
        <v>49500</v>
      </c>
      <c r="G604" s="316">
        <f t="shared" si="114"/>
        <v>44686</v>
      </c>
    </row>
    <row r="605" spans="1:7" ht="16.5">
      <c r="A605" s="197"/>
      <c r="B605" s="198"/>
      <c r="C605" s="199"/>
      <c r="D605" s="466" t="s">
        <v>236</v>
      </c>
      <c r="E605" s="467"/>
      <c r="F605" s="291">
        <f>F572</f>
        <v>400</v>
      </c>
      <c r="G605" s="29">
        <f>F605</f>
        <v>400</v>
      </c>
    </row>
    <row r="606" spans="1:7" ht="16.5">
      <c r="A606" s="197"/>
      <c r="B606" s="198"/>
      <c r="C606" s="199"/>
      <c r="D606" s="466" t="s">
        <v>238</v>
      </c>
      <c r="E606" s="467"/>
      <c r="F606" s="291">
        <f>F573</f>
        <v>200</v>
      </c>
      <c r="G606" s="29">
        <f>F606</f>
        <v>200</v>
      </c>
    </row>
    <row r="607" spans="1:7" ht="16.5">
      <c r="A607" s="197"/>
      <c r="B607" s="198"/>
      <c r="C607" s="199"/>
      <c r="D607" s="466" t="s">
        <v>387</v>
      </c>
      <c r="E607" s="467"/>
      <c r="F607" s="291">
        <v>700</v>
      </c>
      <c r="G607" s="29">
        <f>F607</f>
        <v>700</v>
      </c>
    </row>
    <row r="608" spans="1:7" ht="16.5">
      <c r="A608" s="197"/>
      <c r="B608" s="198"/>
      <c r="C608" s="199"/>
      <c r="D608" s="468" t="s">
        <v>891</v>
      </c>
      <c r="E608" s="469"/>
      <c r="F608" s="319">
        <f t="shared" ref="F608:G608" si="115">SUM(F604:F607)</f>
        <v>50800</v>
      </c>
      <c r="G608" s="320">
        <f t="shared" si="115"/>
        <v>45986</v>
      </c>
    </row>
    <row r="609" spans="1:7" ht="16.5">
      <c r="A609" s="455" t="s">
        <v>895</v>
      </c>
      <c r="B609" s="456"/>
      <c r="C609" s="456"/>
      <c r="D609" s="456"/>
      <c r="E609" s="456"/>
      <c r="F609" s="189"/>
      <c r="G609" s="28"/>
    </row>
    <row r="610" spans="1:7">
      <c r="A610" s="458" t="s">
        <v>0</v>
      </c>
      <c r="B610" s="460" t="s">
        <v>1</v>
      </c>
      <c r="C610" s="460" t="s">
        <v>2</v>
      </c>
      <c r="D610" s="460" t="s">
        <v>3</v>
      </c>
      <c r="E610" s="460" t="s">
        <v>4</v>
      </c>
      <c r="F610" s="470" t="s">
        <v>5</v>
      </c>
      <c r="G610" s="471" t="s">
        <v>374</v>
      </c>
    </row>
    <row r="611" spans="1:7">
      <c r="A611" s="458"/>
      <c r="B611" s="460"/>
      <c r="C611" s="460"/>
      <c r="D611" s="460"/>
      <c r="E611" s="460"/>
      <c r="F611" s="441"/>
      <c r="G611" s="463"/>
    </row>
    <row r="612" spans="1:7" ht="33">
      <c r="A612" s="312">
        <v>1</v>
      </c>
      <c r="B612" s="263" t="s">
        <v>381</v>
      </c>
      <c r="C612" s="235" t="s">
        <v>8</v>
      </c>
      <c r="D612" s="235" t="s">
        <v>9</v>
      </c>
      <c r="E612" s="235">
        <v>1</v>
      </c>
      <c r="F612" s="298">
        <f>F579</f>
        <v>800</v>
      </c>
      <c r="G612" s="29">
        <f t="shared" ref="G612:G654" si="116">F612*0.9</f>
        <v>720</v>
      </c>
    </row>
    <row r="613" spans="1:7" ht="16.5">
      <c r="A613" s="312">
        <v>2</v>
      </c>
      <c r="B613" s="234" t="s">
        <v>29</v>
      </c>
      <c r="C613" s="235" t="s">
        <v>16</v>
      </c>
      <c r="D613" s="235" t="s">
        <v>9</v>
      </c>
      <c r="E613" s="235">
        <v>2</v>
      </c>
      <c r="F613" s="298">
        <f>F580</f>
        <v>800</v>
      </c>
      <c r="G613" s="269">
        <f t="shared" si="116"/>
        <v>720</v>
      </c>
    </row>
    <row r="614" spans="1:7" ht="16.5">
      <c r="A614" s="312">
        <v>3</v>
      </c>
      <c r="B614" s="234" t="s">
        <v>32</v>
      </c>
      <c r="C614" s="235" t="s">
        <v>16</v>
      </c>
      <c r="D614" s="235" t="s">
        <v>9</v>
      </c>
      <c r="E614" s="235">
        <v>2</v>
      </c>
      <c r="F614" s="298">
        <f>F581</f>
        <v>800</v>
      </c>
      <c r="G614" s="29">
        <f t="shared" si="116"/>
        <v>720</v>
      </c>
    </row>
    <row r="615" spans="1:7" ht="16.5">
      <c r="A615" s="312">
        <v>4</v>
      </c>
      <c r="B615" s="234" t="s">
        <v>33</v>
      </c>
      <c r="C615" s="235" t="s">
        <v>16</v>
      </c>
      <c r="D615" s="235" t="s">
        <v>9</v>
      </c>
      <c r="E615" s="235">
        <v>2</v>
      </c>
      <c r="F615" s="298">
        <f>F582</f>
        <v>800</v>
      </c>
      <c r="G615" s="29">
        <f t="shared" si="116"/>
        <v>720</v>
      </c>
    </row>
    <row r="616" spans="1:7" ht="16.5">
      <c r="A616" s="312">
        <v>5</v>
      </c>
      <c r="B616" s="234" t="s">
        <v>34</v>
      </c>
      <c r="C616" s="235" t="s">
        <v>16</v>
      </c>
      <c r="D616" s="235" t="s">
        <v>9</v>
      </c>
      <c r="E616" s="235">
        <v>2</v>
      </c>
      <c r="F616" s="298">
        <f>F583</f>
        <v>800</v>
      </c>
      <c r="G616" s="29">
        <f t="shared" si="116"/>
        <v>720</v>
      </c>
    </row>
    <row r="617" spans="1:7" ht="16.5">
      <c r="A617" s="312">
        <v>6</v>
      </c>
      <c r="B617" s="234" t="s">
        <v>900</v>
      </c>
      <c r="C617" s="235" t="s">
        <v>16</v>
      </c>
      <c r="D617" s="235" t="s">
        <v>9</v>
      </c>
      <c r="E617" s="235">
        <v>2</v>
      </c>
      <c r="F617" s="298">
        <f>F152</f>
        <v>1000</v>
      </c>
      <c r="G617" s="29">
        <f t="shared" si="116"/>
        <v>900</v>
      </c>
    </row>
    <row r="618" spans="1:7" ht="16.5">
      <c r="A618" s="312">
        <v>7</v>
      </c>
      <c r="B618" s="326" t="s">
        <v>51</v>
      </c>
      <c r="C618" s="235" t="s">
        <v>16</v>
      </c>
      <c r="D618" s="235" t="s">
        <v>9</v>
      </c>
      <c r="E618" s="275" t="s">
        <v>14</v>
      </c>
      <c r="F618" s="298">
        <f>[2]Сравнение!$G$45</f>
        <v>4800</v>
      </c>
      <c r="G618" s="29">
        <f t="shared" si="116"/>
        <v>4320</v>
      </c>
    </row>
    <row r="619" spans="1:7" ht="33">
      <c r="A619" s="312">
        <v>8</v>
      </c>
      <c r="B619" s="234" t="s">
        <v>62</v>
      </c>
      <c r="C619" s="235" t="s">
        <v>16</v>
      </c>
      <c r="D619" s="235" t="s">
        <v>9</v>
      </c>
      <c r="E619" s="235">
        <v>2</v>
      </c>
      <c r="F619" s="298">
        <f>F545</f>
        <v>5000</v>
      </c>
      <c r="G619" s="29">
        <f t="shared" si="116"/>
        <v>4500</v>
      </c>
    </row>
    <row r="620" spans="1:7" ht="16.5">
      <c r="A620" s="267">
        <v>9</v>
      </c>
      <c r="B620" s="326" t="s">
        <v>396</v>
      </c>
      <c r="C620" s="235" t="s">
        <v>16</v>
      </c>
      <c r="D620" s="235" t="s">
        <v>9</v>
      </c>
      <c r="E620" s="235">
        <v>2</v>
      </c>
      <c r="F620" s="298">
        <f>F584</f>
        <v>2500</v>
      </c>
      <c r="G620" s="29">
        <f>F620*0.9+10</f>
        <v>2260</v>
      </c>
    </row>
    <row r="621" spans="1:7" ht="16.5">
      <c r="A621" s="267">
        <v>10</v>
      </c>
      <c r="B621" s="326" t="s">
        <v>64</v>
      </c>
      <c r="C621" s="235" t="s">
        <v>16</v>
      </c>
      <c r="D621" s="235" t="s">
        <v>9</v>
      </c>
      <c r="E621" s="235">
        <v>2</v>
      </c>
      <c r="F621" s="298">
        <f>F585</f>
        <v>2500</v>
      </c>
      <c r="G621" s="29">
        <f>F621*0.9+10</f>
        <v>2260</v>
      </c>
    </row>
    <row r="622" spans="1:7" ht="33">
      <c r="A622" s="267">
        <v>11</v>
      </c>
      <c r="B622" s="263" t="s">
        <v>66</v>
      </c>
      <c r="C622" s="235" t="s">
        <v>58</v>
      </c>
      <c r="D622" s="235" t="s">
        <v>13</v>
      </c>
      <c r="E622" s="235">
        <v>1</v>
      </c>
      <c r="F622" s="298">
        <f>F586</f>
        <v>700</v>
      </c>
      <c r="G622" s="29">
        <f>F622*0.9+10</f>
        <v>640</v>
      </c>
    </row>
    <row r="623" spans="1:7" ht="49.5">
      <c r="A623" s="312">
        <v>12</v>
      </c>
      <c r="B623" s="263" t="s">
        <v>68</v>
      </c>
      <c r="C623" s="235" t="s">
        <v>69</v>
      </c>
      <c r="D623" s="235" t="s">
        <v>13</v>
      </c>
      <c r="E623" s="235">
        <v>1</v>
      </c>
      <c r="F623" s="298">
        <f>F587</f>
        <v>1100</v>
      </c>
      <c r="G623" s="29">
        <f>F623*0.9+10</f>
        <v>1000</v>
      </c>
    </row>
    <row r="624" spans="1:7" ht="33">
      <c r="A624" s="312">
        <v>13</v>
      </c>
      <c r="B624" s="234" t="s">
        <v>898</v>
      </c>
      <c r="C624" s="235" t="s">
        <v>16</v>
      </c>
      <c r="D624" s="235" t="s">
        <v>9</v>
      </c>
      <c r="E624" s="235">
        <v>2</v>
      </c>
      <c r="F624" s="298">
        <f>F588</f>
        <v>1800</v>
      </c>
      <c r="G624" s="29">
        <f t="shared" si="116"/>
        <v>1620</v>
      </c>
    </row>
    <row r="625" spans="1:7" ht="16.5">
      <c r="A625" s="312">
        <v>14</v>
      </c>
      <c r="B625" s="234" t="s">
        <v>901</v>
      </c>
      <c r="C625" s="235" t="s">
        <v>16</v>
      </c>
      <c r="D625" s="235" t="s">
        <v>9</v>
      </c>
      <c r="E625" s="235">
        <v>2</v>
      </c>
      <c r="F625" s="298">
        <f t="shared" ref="F625:F626" si="117">F589</f>
        <v>1960</v>
      </c>
      <c r="G625" s="29">
        <f>F625*0.9+16</f>
        <v>1780</v>
      </c>
    </row>
    <row r="626" spans="1:7" ht="16.5">
      <c r="A626" s="312">
        <v>15</v>
      </c>
      <c r="B626" s="234" t="s">
        <v>83</v>
      </c>
      <c r="C626" s="235" t="s">
        <v>16</v>
      </c>
      <c r="D626" s="235" t="s">
        <v>9</v>
      </c>
      <c r="E626" s="235">
        <v>2</v>
      </c>
      <c r="F626" s="298">
        <f t="shared" si="117"/>
        <v>1960</v>
      </c>
      <c r="G626" s="29">
        <f t="shared" ref="G626:G630" si="118">F626*0.9+16</f>
        <v>1780</v>
      </c>
    </row>
    <row r="627" spans="1:7" ht="16.5">
      <c r="A627" s="312">
        <v>16</v>
      </c>
      <c r="B627" s="234" t="s">
        <v>84</v>
      </c>
      <c r="C627" s="235" t="s">
        <v>16</v>
      </c>
      <c r="D627" s="235" t="s">
        <v>9</v>
      </c>
      <c r="E627" s="235">
        <v>2</v>
      </c>
      <c r="F627" s="298">
        <f>F551</f>
        <v>1960</v>
      </c>
      <c r="G627" s="29">
        <f t="shared" si="118"/>
        <v>1780</v>
      </c>
    </row>
    <row r="628" spans="1:7" ht="16.5">
      <c r="A628" s="312">
        <v>17</v>
      </c>
      <c r="B628" s="234" t="s">
        <v>85</v>
      </c>
      <c r="C628" s="235" t="s">
        <v>16</v>
      </c>
      <c r="D628" s="235" t="s">
        <v>9</v>
      </c>
      <c r="E628" s="235">
        <v>2</v>
      </c>
      <c r="F628" s="298">
        <f>F552</f>
        <v>1960</v>
      </c>
      <c r="G628" s="29">
        <f t="shared" si="118"/>
        <v>1780</v>
      </c>
    </row>
    <row r="629" spans="1:7" ht="16.5">
      <c r="A629" s="312">
        <v>18</v>
      </c>
      <c r="B629" s="263" t="s">
        <v>86</v>
      </c>
      <c r="C629" s="235" t="s">
        <v>16</v>
      </c>
      <c r="D629" s="235" t="s">
        <v>9</v>
      </c>
      <c r="E629" s="235">
        <v>2</v>
      </c>
      <c r="F629" s="298">
        <f>F592</f>
        <v>1960</v>
      </c>
      <c r="G629" s="29">
        <f t="shared" si="118"/>
        <v>1780</v>
      </c>
    </row>
    <row r="630" spans="1:7" ht="16.5">
      <c r="A630" s="312">
        <v>19</v>
      </c>
      <c r="B630" s="234" t="s">
        <v>87</v>
      </c>
      <c r="C630" s="235" t="s">
        <v>16</v>
      </c>
      <c r="D630" s="235" t="s">
        <v>9</v>
      </c>
      <c r="E630" s="235">
        <v>2</v>
      </c>
      <c r="F630" s="298">
        <f>[2]Сравнение!$G$90</f>
        <v>1960</v>
      </c>
      <c r="G630" s="29">
        <f t="shared" si="118"/>
        <v>1780</v>
      </c>
    </row>
    <row r="631" spans="1:7" ht="16.5">
      <c r="A631" s="312">
        <v>20</v>
      </c>
      <c r="B631" s="234" t="s">
        <v>88</v>
      </c>
      <c r="C631" s="235" t="s">
        <v>16</v>
      </c>
      <c r="D631" s="235" t="s">
        <v>9</v>
      </c>
      <c r="E631" s="275" t="s">
        <v>81</v>
      </c>
      <c r="F631" s="298">
        <f>[2]Сравнение!$G$91</f>
        <v>2520</v>
      </c>
      <c r="G631" s="29">
        <f>F631*0.9+12</f>
        <v>2280</v>
      </c>
    </row>
    <row r="632" spans="1:7" ht="16.5">
      <c r="A632" s="312">
        <v>21</v>
      </c>
      <c r="B632" s="234" t="s">
        <v>89</v>
      </c>
      <c r="C632" s="235" t="s">
        <v>16</v>
      </c>
      <c r="D632" s="235" t="s">
        <v>9</v>
      </c>
      <c r="E632" s="235">
        <v>2</v>
      </c>
      <c r="F632" s="298">
        <f>F593</f>
        <v>1960</v>
      </c>
      <c r="G632" s="29">
        <f>F632*0.9+16</f>
        <v>1780</v>
      </c>
    </row>
    <row r="633" spans="1:7" ht="16.5">
      <c r="A633" s="197">
        <v>22</v>
      </c>
      <c r="B633" s="234" t="s">
        <v>1143</v>
      </c>
      <c r="C633" s="235" t="s">
        <v>16</v>
      </c>
      <c r="D633" s="235" t="s">
        <v>13</v>
      </c>
      <c r="E633" s="328" t="s">
        <v>81</v>
      </c>
      <c r="F633" s="298">
        <f>[2]Сравнение!$G$116</f>
        <v>2900</v>
      </c>
      <c r="G633" s="29">
        <f>F633*0.9+10</f>
        <v>2620</v>
      </c>
    </row>
    <row r="634" spans="1:7" ht="16.5">
      <c r="A634" s="267">
        <v>23</v>
      </c>
      <c r="B634" s="234" t="s">
        <v>1123</v>
      </c>
      <c r="C634" s="235" t="s">
        <v>16</v>
      </c>
      <c r="D634" s="235" t="s">
        <v>13</v>
      </c>
      <c r="E634" s="328" t="s">
        <v>81</v>
      </c>
      <c r="F634" s="298">
        <f>[2]Сравнение!$G$115</f>
        <v>2900</v>
      </c>
      <c r="G634" s="29">
        <f>F634*0.9+10</f>
        <v>2620</v>
      </c>
    </row>
    <row r="635" spans="1:7" ht="16.5">
      <c r="A635" s="312">
        <v>24</v>
      </c>
      <c r="B635" s="234" t="s">
        <v>113</v>
      </c>
      <c r="C635" s="235" t="s">
        <v>16</v>
      </c>
      <c r="D635" s="235" t="s">
        <v>9</v>
      </c>
      <c r="E635" s="327" t="s">
        <v>81</v>
      </c>
      <c r="F635" s="298">
        <f>F555</f>
        <v>5500</v>
      </c>
      <c r="G635" s="29">
        <f>F635*0.9+10</f>
        <v>4960</v>
      </c>
    </row>
    <row r="636" spans="1:7" ht="49.5">
      <c r="A636" s="312">
        <v>25</v>
      </c>
      <c r="B636" s="234" t="s">
        <v>1067</v>
      </c>
      <c r="C636" s="235" t="s">
        <v>16</v>
      </c>
      <c r="D636" s="235" t="s">
        <v>9</v>
      </c>
      <c r="E636" s="327" t="s">
        <v>81</v>
      </c>
      <c r="F636" s="298">
        <f>[2]Сравнение!$G$162</f>
        <v>6500</v>
      </c>
      <c r="G636" s="29">
        <f>F636*0.9+10</f>
        <v>5860</v>
      </c>
    </row>
    <row r="637" spans="1:7" ht="16.5">
      <c r="A637" s="197">
        <v>26</v>
      </c>
      <c r="B637" s="234" t="s">
        <v>114</v>
      </c>
      <c r="C637" s="235" t="s">
        <v>16</v>
      </c>
      <c r="D637" s="235" t="s">
        <v>13</v>
      </c>
      <c r="E637" s="327" t="s">
        <v>81</v>
      </c>
      <c r="F637" s="298">
        <f>[2]Сравнение!$G$163</f>
        <v>4500</v>
      </c>
      <c r="G637" s="29">
        <f t="shared" ref="G637:G638" si="119">F637*0.9+10</f>
        <v>4060</v>
      </c>
    </row>
    <row r="638" spans="1:7" ht="33">
      <c r="A638" s="267">
        <v>27</v>
      </c>
      <c r="B638" s="234" t="s">
        <v>146</v>
      </c>
      <c r="C638" s="235" t="s">
        <v>16</v>
      </c>
      <c r="D638" s="235" t="s">
        <v>13</v>
      </c>
      <c r="E638" s="235">
        <v>2</v>
      </c>
      <c r="F638" s="298">
        <f>F594</f>
        <v>2700</v>
      </c>
      <c r="G638" s="29">
        <f t="shared" si="119"/>
        <v>2440</v>
      </c>
    </row>
    <row r="639" spans="1:7" ht="16.5">
      <c r="A639" s="267">
        <v>28</v>
      </c>
      <c r="B639" s="234" t="s">
        <v>147</v>
      </c>
      <c r="C639" s="235" t="s">
        <v>16</v>
      </c>
      <c r="D639" s="235" t="s">
        <v>13</v>
      </c>
      <c r="E639" s="235">
        <v>2</v>
      </c>
      <c r="F639" s="298">
        <f>F595</f>
        <v>3200</v>
      </c>
      <c r="G639" s="29">
        <f t="shared" si="116"/>
        <v>2880</v>
      </c>
    </row>
    <row r="640" spans="1:7" ht="33">
      <c r="A640" s="267">
        <v>29</v>
      </c>
      <c r="B640" s="234" t="s">
        <v>149</v>
      </c>
      <c r="C640" s="235" t="s">
        <v>16</v>
      </c>
      <c r="D640" s="235" t="s">
        <v>13</v>
      </c>
      <c r="E640" s="235">
        <v>2</v>
      </c>
      <c r="F640" s="298">
        <f>F596</f>
        <v>2400</v>
      </c>
      <c r="G640" s="29">
        <f t="shared" si="116"/>
        <v>2160</v>
      </c>
    </row>
    <row r="641" spans="1:7" ht="33">
      <c r="A641" s="267">
        <v>30</v>
      </c>
      <c r="B641" s="234" t="s">
        <v>148</v>
      </c>
      <c r="C641" s="235" t="s">
        <v>16</v>
      </c>
      <c r="D641" s="235" t="s">
        <v>9</v>
      </c>
      <c r="E641" s="235">
        <v>2</v>
      </c>
      <c r="F641" s="298">
        <f t="shared" ref="F641:F643" si="120">F597</f>
        <v>2400</v>
      </c>
      <c r="G641" s="29">
        <f t="shared" si="116"/>
        <v>2160</v>
      </c>
    </row>
    <row r="642" spans="1:7" ht="33">
      <c r="A642" s="267">
        <v>31</v>
      </c>
      <c r="B642" s="234" t="s">
        <v>150</v>
      </c>
      <c r="C642" s="235" t="s">
        <v>16</v>
      </c>
      <c r="D642" s="235" t="s">
        <v>13</v>
      </c>
      <c r="E642" s="235">
        <v>2</v>
      </c>
      <c r="F642" s="298">
        <f t="shared" si="120"/>
        <v>2400</v>
      </c>
      <c r="G642" s="29">
        <f t="shared" si="116"/>
        <v>2160</v>
      </c>
    </row>
    <row r="643" spans="1:7" ht="33">
      <c r="A643" s="267">
        <v>32</v>
      </c>
      <c r="B643" s="234" t="s">
        <v>151</v>
      </c>
      <c r="C643" s="235" t="s">
        <v>16</v>
      </c>
      <c r="D643" s="235" t="s">
        <v>9</v>
      </c>
      <c r="E643" s="235">
        <v>2</v>
      </c>
      <c r="F643" s="298">
        <f t="shared" si="120"/>
        <v>2400</v>
      </c>
      <c r="G643" s="29">
        <f t="shared" si="116"/>
        <v>2160</v>
      </c>
    </row>
    <row r="644" spans="1:7" ht="33">
      <c r="A644" s="267">
        <v>33</v>
      </c>
      <c r="B644" s="234" t="s">
        <v>152</v>
      </c>
      <c r="C644" s="235" t="s">
        <v>16</v>
      </c>
      <c r="D644" s="235" t="s">
        <v>9</v>
      </c>
      <c r="E644" s="235">
        <v>2</v>
      </c>
      <c r="F644" s="298">
        <f>F600</f>
        <v>2400</v>
      </c>
      <c r="G644" s="29">
        <f t="shared" si="116"/>
        <v>2160</v>
      </c>
    </row>
    <row r="645" spans="1:7" ht="16.5">
      <c r="A645" s="267">
        <v>34</v>
      </c>
      <c r="B645" s="234" t="s">
        <v>193</v>
      </c>
      <c r="C645" s="235" t="s">
        <v>16</v>
      </c>
      <c r="D645" s="268" t="s">
        <v>13</v>
      </c>
      <c r="E645" s="327">
        <v>2</v>
      </c>
      <c r="F645" s="298">
        <f>F601</f>
        <v>1400</v>
      </c>
      <c r="G645" s="29">
        <f t="shared" si="116"/>
        <v>1260</v>
      </c>
    </row>
    <row r="646" spans="1:7" ht="33">
      <c r="A646" s="267">
        <v>35</v>
      </c>
      <c r="B646" s="234" t="s">
        <v>155</v>
      </c>
      <c r="C646" s="235" t="s">
        <v>16</v>
      </c>
      <c r="D646" s="268" t="s">
        <v>13</v>
      </c>
      <c r="E646" s="268">
        <v>2</v>
      </c>
      <c r="F646" s="298">
        <f>F602</f>
        <v>2600</v>
      </c>
      <c r="G646" s="29">
        <f t="shared" si="116"/>
        <v>2340</v>
      </c>
    </row>
    <row r="647" spans="1:7" ht="33">
      <c r="A647" s="329">
        <v>36</v>
      </c>
      <c r="B647" s="330" t="s">
        <v>902</v>
      </c>
      <c r="C647" s="235" t="s">
        <v>168</v>
      </c>
      <c r="D647" s="235" t="s">
        <v>13</v>
      </c>
      <c r="E647" s="235">
        <v>1</v>
      </c>
      <c r="F647" s="298">
        <f>[2]Сравнение!$G$237</f>
        <v>2700</v>
      </c>
      <c r="G647" s="29">
        <f>F647*0.9+10</f>
        <v>2440</v>
      </c>
    </row>
    <row r="648" spans="1:7" ht="33">
      <c r="A648" s="329">
        <v>37</v>
      </c>
      <c r="B648" s="330" t="s">
        <v>724</v>
      </c>
      <c r="C648" s="235" t="s">
        <v>168</v>
      </c>
      <c r="D648" s="235" t="s">
        <v>9</v>
      </c>
      <c r="E648" s="235">
        <v>1</v>
      </c>
      <c r="F648" s="298">
        <f>[2]Сравнение!$G$238</f>
        <v>4600</v>
      </c>
      <c r="G648" s="29">
        <f t="shared" si="116"/>
        <v>4140</v>
      </c>
    </row>
    <row r="649" spans="1:7" ht="16.5">
      <c r="A649" s="312">
        <v>38</v>
      </c>
      <c r="B649" s="234" t="s">
        <v>195</v>
      </c>
      <c r="C649" s="235" t="s">
        <v>16</v>
      </c>
      <c r="D649" s="268" t="s">
        <v>13</v>
      </c>
      <c r="E649" s="327">
        <v>2</v>
      </c>
      <c r="F649" s="298">
        <f>[2]Сравнение!$G$271</f>
        <v>1400</v>
      </c>
      <c r="G649" s="29">
        <f t="shared" si="116"/>
        <v>1260</v>
      </c>
    </row>
    <row r="650" spans="1:7" ht="16.5">
      <c r="A650" s="312">
        <v>39</v>
      </c>
      <c r="B650" s="234" t="s">
        <v>196</v>
      </c>
      <c r="C650" s="235" t="s">
        <v>16</v>
      </c>
      <c r="D650" s="268" t="s">
        <v>13</v>
      </c>
      <c r="E650" s="327">
        <v>2</v>
      </c>
      <c r="F650" s="298">
        <f>[2]Сравнение!$G$272</f>
        <v>1400</v>
      </c>
      <c r="G650" s="29">
        <f t="shared" si="116"/>
        <v>1260</v>
      </c>
    </row>
    <row r="651" spans="1:7" ht="16.5">
      <c r="A651" s="267">
        <v>40</v>
      </c>
      <c r="B651" s="234" t="s">
        <v>197</v>
      </c>
      <c r="C651" s="235" t="s">
        <v>16</v>
      </c>
      <c r="D651" s="268" t="s">
        <v>13</v>
      </c>
      <c r="E651" s="327">
        <v>2</v>
      </c>
      <c r="F651" s="298">
        <f>[2]Сравнение!$G$273</f>
        <v>1400</v>
      </c>
      <c r="G651" s="29">
        <f t="shared" si="116"/>
        <v>1260</v>
      </c>
    </row>
    <row r="652" spans="1:7" ht="16.5">
      <c r="A652" s="267">
        <v>41</v>
      </c>
      <c r="B652" s="234" t="s">
        <v>850</v>
      </c>
      <c r="C652" s="235" t="s">
        <v>16</v>
      </c>
      <c r="D652" s="268" t="s">
        <v>13</v>
      </c>
      <c r="E652" s="327">
        <v>2</v>
      </c>
      <c r="F652" s="298">
        <f>[2]Сравнение!$G$274</f>
        <v>1400</v>
      </c>
      <c r="G652" s="29">
        <f t="shared" si="116"/>
        <v>1260</v>
      </c>
    </row>
    <row r="653" spans="1:7" ht="49.5">
      <c r="A653" s="267">
        <v>43</v>
      </c>
      <c r="B653" s="289" t="s">
        <v>221</v>
      </c>
      <c r="C653" s="290" t="s">
        <v>217</v>
      </c>
      <c r="D653" s="290" t="s">
        <v>222</v>
      </c>
      <c r="E653" s="327" t="s">
        <v>81</v>
      </c>
      <c r="F653" s="298">
        <f>[2]Сравнение!$G$309</f>
        <v>19900</v>
      </c>
      <c r="G653" s="29">
        <f>F653*0.9+10</f>
        <v>17920</v>
      </c>
    </row>
    <row r="654" spans="1:7" ht="82.5">
      <c r="A654" s="267">
        <v>44</v>
      </c>
      <c r="B654" s="289" t="s">
        <v>227</v>
      </c>
      <c r="C654" s="290" t="s">
        <v>228</v>
      </c>
      <c r="D654" s="290" t="s">
        <v>9</v>
      </c>
      <c r="E654" s="327" t="s">
        <v>81</v>
      </c>
      <c r="F654" s="298">
        <f>[2]Сравнение!$G$314</f>
        <v>7000</v>
      </c>
      <c r="G654" s="29">
        <f t="shared" si="116"/>
        <v>6300</v>
      </c>
    </row>
    <row r="655" spans="1:7" ht="16.5">
      <c r="A655" s="192"/>
      <c r="B655" s="295"/>
      <c r="C655" s="296"/>
      <c r="D655" s="464" t="s">
        <v>890</v>
      </c>
      <c r="E655" s="465"/>
      <c r="F655" s="236">
        <f t="shared" ref="F655:G655" si="121">SUM(F612:F654)</f>
        <v>123640</v>
      </c>
      <c r="G655" s="316">
        <f t="shared" si="121"/>
        <v>111520</v>
      </c>
    </row>
    <row r="656" spans="1:7" ht="16.5">
      <c r="A656" s="197"/>
      <c r="B656" s="301"/>
      <c r="C656" s="302"/>
      <c r="D656" s="466" t="s">
        <v>236</v>
      </c>
      <c r="E656" s="467"/>
      <c r="F656" s="291">
        <f>F605</f>
        <v>400</v>
      </c>
      <c r="G656" s="29">
        <f>F656</f>
        <v>400</v>
      </c>
    </row>
    <row r="657" spans="1:7" ht="16.5">
      <c r="A657" s="197"/>
      <c r="B657" s="301"/>
      <c r="C657" s="302"/>
      <c r="D657" s="466" t="s">
        <v>238</v>
      </c>
      <c r="E657" s="467"/>
      <c r="F657" s="291">
        <f>F606</f>
        <v>200</v>
      </c>
      <c r="G657" s="29">
        <f>F657</f>
        <v>200</v>
      </c>
    </row>
    <row r="658" spans="1:7" ht="16.5">
      <c r="A658" s="197"/>
      <c r="B658" s="301"/>
      <c r="C658" s="302"/>
      <c r="D658" s="466" t="s">
        <v>387</v>
      </c>
      <c r="E658" s="467"/>
      <c r="F658" s="291">
        <f>F607</f>
        <v>700</v>
      </c>
      <c r="G658" s="29">
        <f>F658</f>
        <v>700</v>
      </c>
    </row>
    <row r="659" spans="1:7" ht="16.5">
      <c r="A659" s="197"/>
      <c r="B659" s="301"/>
      <c r="C659" s="302"/>
      <c r="D659" s="503" t="s">
        <v>891</v>
      </c>
      <c r="E659" s="467"/>
      <c r="F659" s="319">
        <f t="shared" ref="F659:G659" si="122">SUM(F655:F658)</f>
        <v>124940</v>
      </c>
      <c r="G659" s="320">
        <f t="shared" si="122"/>
        <v>112820</v>
      </c>
    </row>
    <row r="660" spans="1:7" ht="16.5">
      <c r="A660" s="455" t="s">
        <v>896</v>
      </c>
      <c r="B660" s="456"/>
      <c r="C660" s="456"/>
      <c r="D660" s="456"/>
      <c r="E660" s="456"/>
      <c r="F660" s="189"/>
      <c r="G660" s="28"/>
    </row>
    <row r="661" spans="1:7">
      <c r="A661" s="458" t="s">
        <v>0</v>
      </c>
      <c r="B661" s="460" t="s">
        <v>1</v>
      </c>
      <c r="C661" s="460" t="s">
        <v>2</v>
      </c>
      <c r="D661" s="460" t="s">
        <v>3</v>
      </c>
      <c r="E661" s="460" t="s">
        <v>4</v>
      </c>
      <c r="F661" s="470" t="s">
        <v>5</v>
      </c>
      <c r="G661" s="471" t="s">
        <v>374</v>
      </c>
    </row>
    <row r="662" spans="1:7">
      <c r="A662" s="458"/>
      <c r="B662" s="460"/>
      <c r="C662" s="460"/>
      <c r="D662" s="460"/>
      <c r="E662" s="460"/>
      <c r="F662" s="441"/>
      <c r="G662" s="463"/>
    </row>
    <row r="663" spans="1:7" ht="33">
      <c r="A663" s="312">
        <v>1</v>
      </c>
      <c r="B663" s="263" t="s">
        <v>381</v>
      </c>
      <c r="C663" s="235" t="s">
        <v>8</v>
      </c>
      <c r="D663" s="235" t="s">
        <v>9</v>
      </c>
      <c r="E663" s="235">
        <v>1</v>
      </c>
      <c r="F663" s="298">
        <f>F612</f>
        <v>800</v>
      </c>
      <c r="G663" s="29">
        <f t="shared" ref="G663:G712" si="123">F663*0.9</f>
        <v>720</v>
      </c>
    </row>
    <row r="664" spans="1:7" ht="16.5">
      <c r="A664" s="312">
        <v>2</v>
      </c>
      <c r="B664" s="234" t="s">
        <v>27</v>
      </c>
      <c r="C664" s="235" t="s">
        <v>16</v>
      </c>
      <c r="D664" s="235" t="s">
        <v>9</v>
      </c>
      <c r="E664" s="235">
        <v>2</v>
      </c>
      <c r="F664" s="298">
        <f>F539</f>
        <v>800</v>
      </c>
      <c r="G664" s="29">
        <f t="shared" si="123"/>
        <v>720</v>
      </c>
    </row>
    <row r="665" spans="1:7" ht="16.5">
      <c r="A665" s="312">
        <v>3</v>
      </c>
      <c r="B665" s="234" t="s">
        <v>17</v>
      </c>
      <c r="C665" s="235" t="s">
        <v>16</v>
      </c>
      <c r="D665" s="235" t="s">
        <v>9</v>
      </c>
      <c r="E665" s="235">
        <v>2</v>
      </c>
      <c r="F665" s="298">
        <f>F420</f>
        <v>840</v>
      </c>
      <c r="G665" s="29">
        <f>F665*0.9+4</f>
        <v>760</v>
      </c>
    </row>
    <row r="666" spans="1:7" ht="16.5">
      <c r="A666" s="312">
        <v>4</v>
      </c>
      <c r="B666" s="234" t="s">
        <v>18</v>
      </c>
      <c r="C666" s="235" t="s">
        <v>16</v>
      </c>
      <c r="D666" s="235" t="s">
        <v>9</v>
      </c>
      <c r="E666" s="235">
        <v>2</v>
      </c>
      <c r="F666" s="298">
        <f>F421</f>
        <v>840</v>
      </c>
      <c r="G666" s="29">
        <f>F666*0.9+4</f>
        <v>760</v>
      </c>
    </row>
    <row r="667" spans="1:7" ht="16.5">
      <c r="A667" s="312">
        <v>5</v>
      </c>
      <c r="B667" s="234" t="s">
        <v>29</v>
      </c>
      <c r="C667" s="235" t="s">
        <v>16</v>
      </c>
      <c r="D667" s="235" t="s">
        <v>9</v>
      </c>
      <c r="E667" s="235">
        <v>2</v>
      </c>
      <c r="F667" s="298">
        <f>F613</f>
        <v>800</v>
      </c>
      <c r="G667" s="269">
        <f t="shared" si="123"/>
        <v>720</v>
      </c>
    </row>
    <row r="668" spans="1:7" ht="16.5">
      <c r="A668" s="312">
        <v>6</v>
      </c>
      <c r="B668" s="234" t="s">
        <v>32</v>
      </c>
      <c r="C668" s="235" t="s">
        <v>16</v>
      </c>
      <c r="D668" s="235" t="s">
        <v>9</v>
      </c>
      <c r="E668" s="235">
        <v>2</v>
      </c>
      <c r="F668" s="298">
        <f>F581</f>
        <v>800</v>
      </c>
      <c r="G668" s="29">
        <f t="shared" si="123"/>
        <v>720</v>
      </c>
    </row>
    <row r="669" spans="1:7" ht="16.5">
      <c r="A669" s="312">
        <v>7</v>
      </c>
      <c r="B669" s="234" t="s">
        <v>33</v>
      </c>
      <c r="C669" s="235" t="s">
        <v>16</v>
      </c>
      <c r="D669" s="235" t="s">
        <v>9</v>
      </c>
      <c r="E669" s="235">
        <v>2</v>
      </c>
      <c r="F669" s="298">
        <f>F615</f>
        <v>800</v>
      </c>
      <c r="G669" s="29">
        <f t="shared" si="123"/>
        <v>720</v>
      </c>
    </row>
    <row r="670" spans="1:7" ht="16.5">
      <c r="A670" s="312">
        <v>8</v>
      </c>
      <c r="B670" s="234" t="s">
        <v>34</v>
      </c>
      <c r="C670" s="235" t="s">
        <v>16</v>
      </c>
      <c r="D670" s="235" t="s">
        <v>9</v>
      </c>
      <c r="E670" s="235">
        <v>2</v>
      </c>
      <c r="F670" s="298">
        <f t="shared" ref="F670:F671" si="124">F616</f>
        <v>800</v>
      </c>
      <c r="G670" s="29">
        <f t="shared" si="123"/>
        <v>720</v>
      </c>
    </row>
    <row r="671" spans="1:7" ht="16.5">
      <c r="A671" s="312">
        <v>9</v>
      </c>
      <c r="B671" s="234" t="s">
        <v>900</v>
      </c>
      <c r="C671" s="235" t="s">
        <v>16</v>
      </c>
      <c r="D671" s="235" t="s">
        <v>9</v>
      </c>
      <c r="E671" s="235">
        <v>2</v>
      </c>
      <c r="F671" s="298">
        <f t="shared" si="124"/>
        <v>1000</v>
      </c>
      <c r="G671" s="29">
        <f t="shared" si="123"/>
        <v>900</v>
      </c>
    </row>
    <row r="672" spans="1:7" ht="16.5">
      <c r="A672" s="267">
        <v>10</v>
      </c>
      <c r="B672" s="234" t="s">
        <v>37</v>
      </c>
      <c r="C672" s="235" t="s">
        <v>16</v>
      </c>
      <c r="D672" s="235" t="s">
        <v>9</v>
      </c>
      <c r="E672" s="235">
        <v>2</v>
      </c>
      <c r="F672" s="298">
        <f>F544</f>
        <v>800</v>
      </c>
      <c r="G672" s="29">
        <f t="shared" si="123"/>
        <v>720</v>
      </c>
    </row>
    <row r="673" spans="1:7" ht="16.5">
      <c r="A673" s="267">
        <v>11</v>
      </c>
      <c r="B673" s="326" t="s">
        <v>51</v>
      </c>
      <c r="C673" s="235" t="s">
        <v>16</v>
      </c>
      <c r="D673" s="235" t="s">
        <v>9</v>
      </c>
      <c r="E673" s="275" t="s">
        <v>14</v>
      </c>
      <c r="F673" s="298">
        <f>F618</f>
        <v>4800</v>
      </c>
      <c r="G673" s="29">
        <f t="shared" si="123"/>
        <v>4320</v>
      </c>
    </row>
    <row r="674" spans="1:7" ht="33">
      <c r="A674" s="267">
        <v>12</v>
      </c>
      <c r="B674" s="234" t="s">
        <v>62</v>
      </c>
      <c r="C674" s="235" t="s">
        <v>16</v>
      </c>
      <c r="D674" s="235" t="s">
        <v>9</v>
      </c>
      <c r="E674" s="235">
        <v>2</v>
      </c>
      <c r="F674" s="298">
        <f>F545</f>
        <v>5000</v>
      </c>
      <c r="G674" s="29">
        <f t="shared" si="123"/>
        <v>4500</v>
      </c>
    </row>
    <row r="675" spans="1:7" ht="16.5">
      <c r="A675" s="312">
        <v>13</v>
      </c>
      <c r="B675" s="326" t="s">
        <v>396</v>
      </c>
      <c r="C675" s="235" t="s">
        <v>16</v>
      </c>
      <c r="D675" s="235" t="s">
        <v>9</v>
      </c>
      <c r="E675" s="235">
        <v>2</v>
      </c>
      <c r="F675" s="298">
        <f t="shared" ref="F675:F682" si="125">F620</f>
        <v>2500</v>
      </c>
      <c r="G675" s="29">
        <f>F675*0.9+10</f>
        <v>2260</v>
      </c>
    </row>
    <row r="676" spans="1:7" ht="16.5">
      <c r="A676" s="312">
        <v>14</v>
      </c>
      <c r="B676" s="326" t="s">
        <v>64</v>
      </c>
      <c r="C676" s="235" t="s">
        <v>16</v>
      </c>
      <c r="D676" s="235" t="s">
        <v>9</v>
      </c>
      <c r="E676" s="235">
        <v>2</v>
      </c>
      <c r="F676" s="298">
        <f t="shared" si="125"/>
        <v>2500</v>
      </c>
      <c r="G676" s="29">
        <f>F676*0.9+10</f>
        <v>2260</v>
      </c>
    </row>
    <row r="677" spans="1:7" ht="33">
      <c r="A677" s="197">
        <v>15</v>
      </c>
      <c r="B677" s="263" t="s">
        <v>66</v>
      </c>
      <c r="C677" s="235" t="s">
        <v>58</v>
      </c>
      <c r="D677" s="235" t="s">
        <v>13</v>
      </c>
      <c r="E677" s="235">
        <v>1</v>
      </c>
      <c r="F677" s="298">
        <f t="shared" si="125"/>
        <v>700</v>
      </c>
      <c r="G677" s="29">
        <f t="shared" ref="G677:G678" si="126">F677*0.9+10</f>
        <v>640</v>
      </c>
    </row>
    <row r="678" spans="1:7" ht="49.5">
      <c r="A678" s="312">
        <v>16</v>
      </c>
      <c r="B678" s="263" t="s">
        <v>68</v>
      </c>
      <c r="C678" s="235" t="s">
        <v>69</v>
      </c>
      <c r="D678" s="235" t="s">
        <v>13</v>
      </c>
      <c r="E678" s="235">
        <v>1</v>
      </c>
      <c r="F678" s="298">
        <f t="shared" si="125"/>
        <v>1100</v>
      </c>
      <c r="G678" s="29">
        <f t="shared" si="126"/>
        <v>1000</v>
      </c>
    </row>
    <row r="679" spans="1:7" ht="33">
      <c r="A679" s="312">
        <v>17</v>
      </c>
      <c r="B679" s="234" t="s">
        <v>71</v>
      </c>
      <c r="C679" s="235" t="s">
        <v>16</v>
      </c>
      <c r="D679" s="235" t="s">
        <v>9</v>
      </c>
      <c r="E679" s="235">
        <v>2</v>
      </c>
      <c r="F679" s="298">
        <f t="shared" si="125"/>
        <v>1800</v>
      </c>
      <c r="G679" s="29">
        <f t="shared" si="123"/>
        <v>1620</v>
      </c>
    </row>
    <row r="680" spans="1:7" ht="16.5">
      <c r="A680" s="312">
        <v>18</v>
      </c>
      <c r="B680" s="234" t="s">
        <v>82</v>
      </c>
      <c r="C680" s="235" t="s">
        <v>16</v>
      </c>
      <c r="D680" s="235" t="s">
        <v>9</v>
      </c>
      <c r="E680" s="235">
        <v>2</v>
      </c>
      <c r="F680" s="298">
        <f t="shared" si="125"/>
        <v>1960</v>
      </c>
      <c r="G680" s="29">
        <f>F680*0.9+16</f>
        <v>1780</v>
      </c>
    </row>
    <row r="681" spans="1:7" ht="16.5">
      <c r="A681" s="312">
        <v>19</v>
      </c>
      <c r="B681" s="234" t="s">
        <v>83</v>
      </c>
      <c r="C681" s="235" t="s">
        <v>16</v>
      </c>
      <c r="D681" s="235" t="s">
        <v>9</v>
      </c>
      <c r="E681" s="235">
        <v>2</v>
      </c>
      <c r="F681" s="298">
        <f t="shared" si="125"/>
        <v>1960</v>
      </c>
      <c r="G681" s="29">
        <f t="shared" ref="G681:G685" si="127">F681*0.9+16</f>
        <v>1780</v>
      </c>
    </row>
    <row r="682" spans="1:7" ht="16.5">
      <c r="A682" s="312">
        <v>20</v>
      </c>
      <c r="B682" s="234" t="s">
        <v>84</v>
      </c>
      <c r="C682" s="235" t="s">
        <v>16</v>
      </c>
      <c r="D682" s="235" t="s">
        <v>9</v>
      </c>
      <c r="E682" s="235">
        <v>2</v>
      </c>
      <c r="F682" s="298">
        <f t="shared" si="125"/>
        <v>1960</v>
      </c>
      <c r="G682" s="29">
        <f t="shared" si="127"/>
        <v>1780</v>
      </c>
    </row>
    <row r="683" spans="1:7" ht="16.5">
      <c r="A683" s="312">
        <v>21</v>
      </c>
      <c r="B683" s="234" t="s">
        <v>85</v>
      </c>
      <c r="C683" s="235" t="s">
        <v>16</v>
      </c>
      <c r="D683" s="235" t="s">
        <v>9</v>
      </c>
      <c r="E683" s="235">
        <v>2</v>
      </c>
      <c r="F683" s="298">
        <f>F628</f>
        <v>1960</v>
      </c>
      <c r="G683" s="29">
        <f t="shared" si="127"/>
        <v>1780</v>
      </c>
    </row>
    <row r="684" spans="1:7" ht="16.5">
      <c r="A684" s="312">
        <v>22</v>
      </c>
      <c r="B684" s="263" t="s">
        <v>86</v>
      </c>
      <c r="C684" s="235" t="s">
        <v>16</v>
      </c>
      <c r="D684" s="235" t="s">
        <v>9</v>
      </c>
      <c r="E684" s="235">
        <v>2</v>
      </c>
      <c r="F684" s="298">
        <f t="shared" ref="F684:F686" si="128">F629</f>
        <v>1960</v>
      </c>
      <c r="G684" s="29">
        <f t="shared" si="127"/>
        <v>1780</v>
      </c>
    </row>
    <row r="685" spans="1:7" ht="16.5">
      <c r="A685" s="312">
        <v>23</v>
      </c>
      <c r="B685" s="234" t="s">
        <v>87</v>
      </c>
      <c r="C685" s="235" t="s">
        <v>16</v>
      </c>
      <c r="D685" s="235" t="s">
        <v>9</v>
      </c>
      <c r="E685" s="235">
        <v>2</v>
      </c>
      <c r="F685" s="298">
        <f t="shared" si="128"/>
        <v>1960</v>
      </c>
      <c r="G685" s="29">
        <f t="shared" si="127"/>
        <v>1780</v>
      </c>
    </row>
    <row r="686" spans="1:7" ht="16.5">
      <c r="A686" s="312">
        <v>24</v>
      </c>
      <c r="B686" s="234" t="s">
        <v>88</v>
      </c>
      <c r="C686" s="235" t="s">
        <v>16</v>
      </c>
      <c r="D686" s="235" t="s">
        <v>9</v>
      </c>
      <c r="E686" s="275" t="s">
        <v>81</v>
      </c>
      <c r="F686" s="298">
        <f t="shared" si="128"/>
        <v>2520</v>
      </c>
      <c r="G686" s="29">
        <f>F686*0.9+12</f>
        <v>2280</v>
      </c>
    </row>
    <row r="687" spans="1:7" ht="16.5">
      <c r="A687" s="312">
        <v>25</v>
      </c>
      <c r="B687" s="234" t="s">
        <v>89</v>
      </c>
      <c r="C687" s="235" t="s">
        <v>16</v>
      </c>
      <c r="D687" s="235" t="s">
        <v>9</v>
      </c>
      <c r="E687" s="235">
        <v>2</v>
      </c>
      <c r="F687" s="298">
        <f>F632</f>
        <v>1960</v>
      </c>
      <c r="G687" s="29">
        <f>F687*0.9+16</f>
        <v>1780</v>
      </c>
    </row>
    <row r="688" spans="1:7" ht="82.5">
      <c r="A688" s="267">
        <v>26</v>
      </c>
      <c r="B688" s="234" t="s">
        <v>1166</v>
      </c>
      <c r="C688" s="235" t="s">
        <v>16</v>
      </c>
      <c r="D688" s="235" t="s">
        <v>9</v>
      </c>
      <c r="E688" s="235">
        <v>2</v>
      </c>
      <c r="F688" s="298">
        <f>F554</f>
        <v>4500</v>
      </c>
      <c r="G688" s="29">
        <f>F688*0.9+10</f>
        <v>4060</v>
      </c>
    </row>
    <row r="689" spans="1:7" ht="16.5">
      <c r="A689" s="267">
        <v>27</v>
      </c>
      <c r="B689" s="234" t="s">
        <v>1143</v>
      </c>
      <c r="C689" s="235" t="s">
        <v>16</v>
      </c>
      <c r="D689" s="235" t="s">
        <v>13</v>
      </c>
      <c r="E689" s="328" t="s">
        <v>81</v>
      </c>
      <c r="F689" s="298">
        <f>F633</f>
        <v>2900</v>
      </c>
      <c r="G689" s="29">
        <f t="shared" ref="G689:G693" si="129">F689*0.9+10</f>
        <v>2620</v>
      </c>
    </row>
    <row r="690" spans="1:7" ht="16.5">
      <c r="A690" s="312">
        <v>28</v>
      </c>
      <c r="B690" s="234" t="s">
        <v>1123</v>
      </c>
      <c r="C690" s="235" t="s">
        <v>16</v>
      </c>
      <c r="D690" s="235" t="s">
        <v>13</v>
      </c>
      <c r="E690" s="328" t="s">
        <v>81</v>
      </c>
      <c r="F690" s="298">
        <f>F634</f>
        <v>2900</v>
      </c>
      <c r="G690" s="29">
        <f t="shared" si="129"/>
        <v>2620</v>
      </c>
    </row>
    <row r="691" spans="1:7" ht="16.5">
      <c r="A691" s="312">
        <v>29</v>
      </c>
      <c r="B691" s="234" t="s">
        <v>113</v>
      </c>
      <c r="C691" s="235" t="s">
        <v>16</v>
      </c>
      <c r="D691" s="235" t="s">
        <v>9</v>
      </c>
      <c r="E691" s="327" t="s">
        <v>81</v>
      </c>
      <c r="F691" s="298">
        <f>F635</f>
        <v>5500</v>
      </c>
      <c r="G691" s="29">
        <f t="shared" si="129"/>
        <v>4960</v>
      </c>
    </row>
    <row r="692" spans="1:7" ht="49.5">
      <c r="A692" s="312">
        <v>30</v>
      </c>
      <c r="B692" s="234" t="s">
        <v>1067</v>
      </c>
      <c r="C692" s="235" t="s">
        <v>16</v>
      </c>
      <c r="D692" s="235" t="s">
        <v>9</v>
      </c>
      <c r="E692" s="327" t="s">
        <v>81</v>
      </c>
      <c r="F692" s="298">
        <f>F636</f>
        <v>6500</v>
      </c>
      <c r="G692" s="29">
        <f t="shared" si="129"/>
        <v>5860</v>
      </c>
    </row>
    <row r="693" spans="1:7" ht="16.5">
      <c r="A693" s="197">
        <v>31</v>
      </c>
      <c r="B693" s="234" t="s">
        <v>114</v>
      </c>
      <c r="C693" s="235" t="s">
        <v>16</v>
      </c>
      <c r="D693" s="235" t="s">
        <v>13</v>
      </c>
      <c r="E693" s="327" t="s">
        <v>81</v>
      </c>
      <c r="F693" s="298">
        <f t="shared" ref="F693:F695" si="130">F637</f>
        <v>4500</v>
      </c>
      <c r="G693" s="29">
        <f t="shared" si="129"/>
        <v>4060</v>
      </c>
    </row>
    <row r="694" spans="1:7" ht="33">
      <c r="A694" s="267">
        <v>32</v>
      </c>
      <c r="B694" s="234" t="s">
        <v>146</v>
      </c>
      <c r="C694" s="235" t="s">
        <v>16</v>
      </c>
      <c r="D694" s="235" t="s">
        <v>13</v>
      </c>
      <c r="E694" s="235">
        <v>2</v>
      </c>
      <c r="F694" s="298">
        <f t="shared" si="130"/>
        <v>2700</v>
      </c>
      <c r="G694" s="29">
        <f>F694*0.9+10</f>
        <v>2440</v>
      </c>
    </row>
    <row r="695" spans="1:7" ht="16.5">
      <c r="A695" s="267">
        <v>33</v>
      </c>
      <c r="B695" s="234" t="s">
        <v>147</v>
      </c>
      <c r="C695" s="235" t="s">
        <v>16</v>
      </c>
      <c r="D695" s="235" t="s">
        <v>13</v>
      </c>
      <c r="E695" s="235">
        <v>2</v>
      </c>
      <c r="F695" s="298">
        <f t="shared" si="130"/>
        <v>3200</v>
      </c>
      <c r="G695" s="29">
        <f t="shared" si="123"/>
        <v>2880</v>
      </c>
    </row>
    <row r="696" spans="1:7" ht="33">
      <c r="A696" s="267">
        <v>34</v>
      </c>
      <c r="B696" s="263" t="s">
        <v>148</v>
      </c>
      <c r="C696" s="235" t="s">
        <v>16</v>
      </c>
      <c r="D696" s="235" t="s">
        <v>9</v>
      </c>
      <c r="E696" s="235">
        <v>2</v>
      </c>
      <c r="F696" s="298">
        <f>F641</f>
        <v>2400</v>
      </c>
      <c r="G696" s="29">
        <f t="shared" si="123"/>
        <v>2160</v>
      </c>
    </row>
    <row r="697" spans="1:7" ht="33">
      <c r="A697" s="267">
        <v>35</v>
      </c>
      <c r="B697" s="263" t="s">
        <v>149</v>
      </c>
      <c r="C697" s="235" t="s">
        <v>16</v>
      </c>
      <c r="D697" s="235" t="s">
        <v>13</v>
      </c>
      <c r="E697" s="235">
        <v>2</v>
      </c>
      <c r="F697" s="298">
        <f>F640</f>
        <v>2400</v>
      </c>
      <c r="G697" s="29">
        <f t="shared" si="123"/>
        <v>2160</v>
      </c>
    </row>
    <row r="698" spans="1:7" ht="33">
      <c r="A698" s="267">
        <v>36</v>
      </c>
      <c r="B698" s="263" t="s">
        <v>150</v>
      </c>
      <c r="C698" s="235" t="s">
        <v>16</v>
      </c>
      <c r="D698" s="235" t="s">
        <v>13</v>
      </c>
      <c r="E698" s="235">
        <v>2</v>
      </c>
      <c r="F698" s="298">
        <f>F642</f>
        <v>2400</v>
      </c>
      <c r="G698" s="29">
        <f t="shared" si="123"/>
        <v>2160</v>
      </c>
    </row>
    <row r="699" spans="1:7" ht="33">
      <c r="A699" s="267">
        <v>37</v>
      </c>
      <c r="B699" s="263" t="s">
        <v>151</v>
      </c>
      <c r="C699" s="235" t="s">
        <v>16</v>
      </c>
      <c r="D699" s="235" t="s">
        <v>9</v>
      </c>
      <c r="E699" s="235">
        <v>2</v>
      </c>
      <c r="F699" s="298">
        <f>F643</f>
        <v>2400</v>
      </c>
      <c r="G699" s="29">
        <f t="shared" si="123"/>
        <v>2160</v>
      </c>
    </row>
    <row r="700" spans="1:7" ht="33">
      <c r="A700" s="267">
        <v>38</v>
      </c>
      <c r="B700" s="263" t="s">
        <v>152</v>
      </c>
      <c r="C700" s="235" t="s">
        <v>16</v>
      </c>
      <c r="D700" s="235" t="s">
        <v>9</v>
      </c>
      <c r="E700" s="235">
        <v>2</v>
      </c>
      <c r="F700" s="298">
        <f>F644</f>
        <v>2400</v>
      </c>
      <c r="G700" s="29">
        <f t="shared" si="123"/>
        <v>2160</v>
      </c>
    </row>
    <row r="701" spans="1:7" ht="33">
      <c r="A701" s="267">
        <v>39</v>
      </c>
      <c r="B701" s="263" t="s">
        <v>153</v>
      </c>
      <c r="C701" s="235" t="s">
        <v>16</v>
      </c>
      <c r="D701" s="235" t="s">
        <v>13</v>
      </c>
      <c r="E701" s="235">
        <v>2</v>
      </c>
      <c r="F701" s="298">
        <f>[2]Сравнение!$G$211</f>
        <v>2400</v>
      </c>
      <c r="G701" s="29">
        <f t="shared" si="123"/>
        <v>2160</v>
      </c>
    </row>
    <row r="702" spans="1:7" ht="16.5">
      <c r="A702" s="267">
        <v>40</v>
      </c>
      <c r="B702" s="234" t="s">
        <v>193</v>
      </c>
      <c r="C702" s="235" t="s">
        <v>16</v>
      </c>
      <c r="D702" s="268" t="s">
        <v>13</v>
      </c>
      <c r="E702" s="327">
        <v>2</v>
      </c>
      <c r="F702" s="298">
        <f>F645</f>
        <v>1400</v>
      </c>
      <c r="G702" s="29">
        <f t="shared" si="123"/>
        <v>1260</v>
      </c>
    </row>
    <row r="703" spans="1:7" ht="33">
      <c r="A703" s="267">
        <v>41</v>
      </c>
      <c r="B703" s="263" t="s">
        <v>155</v>
      </c>
      <c r="C703" s="235" t="s">
        <v>16</v>
      </c>
      <c r="D703" s="268" t="s">
        <v>13</v>
      </c>
      <c r="E703" s="268">
        <v>2</v>
      </c>
      <c r="F703" s="298">
        <f t="shared" ref="F703:F710" si="131">F646</f>
        <v>2600</v>
      </c>
      <c r="G703" s="29">
        <f t="shared" si="123"/>
        <v>2340</v>
      </c>
    </row>
    <row r="704" spans="1:7" ht="33">
      <c r="A704" s="329">
        <v>42</v>
      </c>
      <c r="B704" s="330" t="s">
        <v>902</v>
      </c>
      <c r="C704" s="235" t="s">
        <v>168</v>
      </c>
      <c r="D704" s="235" t="s">
        <v>13</v>
      </c>
      <c r="E704" s="235">
        <v>1</v>
      </c>
      <c r="F704" s="298">
        <f t="shared" si="131"/>
        <v>2700</v>
      </c>
      <c r="G704" s="29">
        <f>F704*0.9+10</f>
        <v>2440</v>
      </c>
    </row>
    <row r="705" spans="1:7" ht="33">
      <c r="A705" s="329">
        <v>43</v>
      </c>
      <c r="B705" s="330" t="s">
        <v>724</v>
      </c>
      <c r="C705" s="235" t="s">
        <v>168</v>
      </c>
      <c r="D705" s="235" t="s">
        <v>9</v>
      </c>
      <c r="E705" s="235">
        <v>1</v>
      </c>
      <c r="F705" s="298">
        <f t="shared" si="131"/>
        <v>4600</v>
      </c>
      <c r="G705" s="29">
        <f t="shared" si="123"/>
        <v>4140</v>
      </c>
    </row>
    <row r="706" spans="1:7" ht="16.5">
      <c r="A706" s="312">
        <v>44</v>
      </c>
      <c r="B706" s="234" t="s">
        <v>195</v>
      </c>
      <c r="C706" s="235" t="s">
        <v>16</v>
      </c>
      <c r="D706" s="268" t="s">
        <v>13</v>
      </c>
      <c r="E706" s="327">
        <v>2</v>
      </c>
      <c r="F706" s="298">
        <f t="shared" si="131"/>
        <v>1400</v>
      </c>
      <c r="G706" s="29">
        <f t="shared" si="123"/>
        <v>1260</v>
      </c>
    </row>
    <row r="707" spans="1:7" ht="16.5">
      <c r="A707" s="312">
        <v>45</v>
      </c>
      <c r="B707" s="234" t="s">
        <v>196</v>
      </c>
      <c r="C707" s="235" t="s">
        <v>16</v>
      </c>
      <c r="D707" s="268" t="s">
        <v>13</v>
      </c>
      <c r="E707" s="327">
        <v>2</v>
      </c>
      <c r="F707" s="298">
        <f t="shared" si="131"/>
        <v>1400</v>
      </c>
      <c r="G707" s="29">
        <f t="shared" si="123"/>
        <v>1260</v>
      </c>
    </row>
    <row r="708" spans="1:7" ht="16.5">
      <c r="A708" s="312">
        <v>46</v>
      </c>
      <c r="B708" s="234" t="s">
        <v>197</v>
      </c>
      <c r="C708" s="235" t="s">
        <v>16</v>
      </c>
      <c r="D708" s="268" t="s">
        <v>13</v>
      </c>
      <c r="E708" s="327">
        <v>2</v>
      </c>
      <c r="F708" s="298">
        <f t="shared" si="131"/>
        <v>1400</v>
      </c>
      <c r="G708" s="29">
        <f t="shared" si="123"/>
        <v>1260</v>
      </c>
    </row>
    <row r="709" spans="1:7" ht="16.5">
      <c r="A709" s="197">
        <v>47</v>
      </c>
      <c r="B709" s="234" t="s">
        <v>850</v>
      </c>
      <c r="C709" s="235" t="s">
        <v>16</v>
      </c>
      <c r="D709" s="268" t="s">
        <v>13</v>
      </c>
      <c r="E709" s="327">
        <v>2</v>
      </c>
      <c r="F709" s="298">
        <f t="shared" si="131"/>
        <v>1400</v>
      </c>
      <c r="G709" s="29">
        <f t="shared" si="123"/>
        <v>1260</v>
      </c>
    </row>
    <row r="710" spans="1:7" ht="49.5">
      <c r="A710" s="267">
        <v>48</v>
      </c>
      <c r="B710" s="289" t="s">
        <v>221</v>
      </c>
      <c r="C710" s="290" t="s">
        <v>217</v>
      </c>
      <c r="D710" s="290" t="s">
        <v>222</v>
      </c>
      <c r="E710" s="327" t="s">
        <v>81</v>
      </c>
      <c r="F710" s="298">
        <f t="shared" si="131"/>
        <v>19900</v>
      </c>
      <c r="G710" s="29">
        <f>F710*0.9+10</f>
        <v>17920</v>
      </c>
    </row>
    <row r="711" spans="1:7" ht="82.5">
      <c r="A711" s="267">
        <v>49</v>
      </c>
      <c r="B711" s="289" t="s">
        <v>227</v>
      </c>
      <c r="C711" s="290" t="s">
        <v>228</v>
      </c>
      <c r="D711" s="290" t="s">
        <v>9</v>
      </c>
      <c r="E711" s="327" t="s">
        <v>81</v>
      </c>
      <c r="F711" s="298">
        <f>F654</f>
        <v>7000</v>
      </c>
      <c r="G711" s="29">
        <f t="shared" si="123"/>
        <v>6300</v>
      </c>
    </row>
    <row r="712" spans="1:7" ht="33">
      <c r="A712" s="267">
        <v>50</v>
      </c>
      <c r="B712" s="323" t="s">
        <v>877</v>
      </c>
      <c r="C712" s="268" t="s">
        <v>8</v>
      </c>
      <c r="D712" s="268" t="s">
        <v>13</v>
      </c>
      <c r="E712" s="331" t="s">
        <v>81</v>
      </c>
      <c r="F712" s="298">
        <f>F570</f>
        <v>10000</v>
      </c>
      <c r="G712" s="29">
        <f t="shared" si="123"/>
        <v>9000</v>
      </c>
    </row>
    <row r="713" spans="1:7" ht="16.5">
      <c r="A713" s="192"/>
      <c r="B713" s="324"/>
      <c r="C713" s="332"/>
      <c r="D713" s="490" t="s">
        <v>890</v>
      </c>
      <c r="E713" s="500"/>
      <c r="F713" s="31">
        <f t="shared" ref="F713:G713" si="132">SUM(F663:F712)</f>
        <v>143820</v>
      </c>
      <c r="G713" s="245">
        <f t="shared" si="132"/>
        <v>129700</v>
      </c>
    </row>
    <row r="714" spans="1:7" ht="16.5">
      <c r="A714" s="197"/>
      <c r="B714" s="325"/>
      <c r="C714" s="119"/>
      <c r="D714" s="501" t="s">
        <v>236</v>
      </c>
      <c r="E714" s="502"/>
      <c r="F714" s="298">
        <f>F656</f>
        <v>400</v>
      </c>
      <c r="G714" s="29">
        <f>F714</f>
        <v>400</v>
      </c>
    </row>
    <row r="715" spans="1:7" ht="16.5">
      <c r="A715" s="197"/>
      <c r="B715" s="325"/>
      <c r="C715" s="119"/>
      <c r="D715" s="466" t="s">
        <v>238</v>
      </c>
      <c r="E715" s="467"/>
      <c r="F715" s="298">
        <f t="shared" ref="F715:F716" si="133">F657</f>
        <v>200</v>
      </c>
      <c r="G715" s="29">
        <f t="shared" ref="G715:G716" si="134">F715</f>
        <v>200</v>
      </c>
    </row>
    <row r="716" spans="1:7" ht="16.5">
      <c r="A716" s="197"/>
      <c r="B716" s="325"/>
      <c r="C716" s="119"/>
      <c r="D716" s="498" t="s">
        <v>387</v>
      </c>
      <c r="E716" s="469"/>
      <c r="F716" s="298">
        <f t="shared" si="133"/>
        <v>700</v>
      </c>
      <c r="G716" s="29">
        <f t="shared" si="134"/>
        <v>700</v>
      </c>
    </row>
    <row r="717" spans="1:7" ht="17.25" thickBot="1">
      <c r="A717" s="208"/>
      <c r="B717" s="209"/>
      <c r="C717" s="210"/>
      <c r="D717" s="492" t="s">
        <v>891</v>
      </c>
      <c r="E717" s="499"/>
      <c r="F717" s="212">
        <f t="shared" ref="F717:G717" si="135">F713+F714+F715+F716</f>
        <v>145120</v>
      </c>
      <c r="G717" s="261">
        <f t="shared" si="135"/>
        <v>131000</v>
      </c>
    </row>
    <row r="720" spans="1:7" ht="16.5">
      <c r="A720" s="425" t="s">
        <v>1172</v>
      </c>
      <c r="B720" s="506"/>
      <c r="C720" s="506"/>
      <c r="D720" s="506"/>
      <c r="E720" s="506"/>
      <c r="F720" s="506"/>
      <c r="G720" s="506"/>
    </row>
    <row r="721" spans="1:7">
      <c r="A721" s="507" t="s">
        <v>0</v>
      </c>
      <c r="B721" s="507" t="s">
        <v>1</v>
      </c>
      <c r="C721" s="507" t="s">
        <v>2</v>
      </c>
      <c r="D721" s="507" t="s">
        <v>3</v>
      </c>
      <c r="E721" s="507" t="s">
        <v>4</v>
      </c>
      <c r="F721" s="508" t="s">
        <v>5</v>
      </c>
      <c r="G721" s="509" t="s">
        <v>374</v>
      </c>
    </row>
    <row r="722" spans="1:7">
      <c r="A722" s="507"/>
      <c r="B722" s="507"/>
      <c r="C722" s="507"/>
      <c r="D722" s="507"/>
      <c r="E722" s="507"/>
      <c r="F722" s="508"/>
      <c r="G722" s="509"/>
    </row>
    <row r="723" spans="1:7">
      <c r="A723" s="363">
        <v>1</v>
      </c>
      <c r="B723" s="351" t="s">
        <v>71</v>
      </c>
      <c r="C723" s="352" t="s">
        <v>16</v>
      </c>
      <c r="D723" s="352" t="s">
        <v>9</v>
      </c>
      <c r="E723" s="353">
        <v>2</v>
      </c>
      <c r="F723" s="354">
        <v>1800</v>
      </c>
      <c r="G723" s="364">
        <v>1260</v>
      </c>
    </row>
    <row r="724" spans="1:7">
      <c r="A724" s="357">
        <v>2</v>
      </c>
      <c r="B724" s="355" t="s">
        <v>82</v>
      </c>
      <c r="C724" s="352" t="s">
        <v>16</v>
      </c>
      <c r="D724" s="352" t="s">
        <v>9</v>
      </c>
      <c r="E724" s="353">
        <v>2</v>
      </c>
      <c r="F724" s="356">
        <v>1960</v>
      </c>
      <c r="G724" s="356">
        <v>1380</v>
      </c>
    </row>
    <row r="725" spans="1:7">
      <c r="A725" s="357">
        <v>3</v>
      </c>
      <c r="B725" s="355" t="s">
        <v>83</v>
      </c>
      <c r="C725" s="352" t="s">
        <v>16</v>
      </c>
      <c r="D725" s="352" t="s">
        <v>9</v>
      </c>
      <c r="E725" s="353">
        <v>2</v>
      </c>
      <c r="F725" s="356">
        <v>1960</v>
      </c>
      <c r="G725" s="356">
        <v>1380</v>
      </c>
    </row>
    <row r="726" spans="1:7">
      <c r="A726" s="357">
        <v>4</v>
      </c>
      <c r="B726" s="355" t="s">
        <v>85</v>
      </c>
      <c r="C726" s="352" t="s">
        <v>16</v>
      </c>
      <c r="D726" s="352" t="s">
        <v>9</v>
      </c>
      <c r="E726" s="353">
        <v>2</v>
      </c>
      <c r="F726" s="356">
        <v>1960</v>
      </c>
      <c r="G726" s="356">
        <v>1380</v>
      </c>
    </row>
    <row r="727" spans="1:7">
      <c r="A727" s="357">
        <v>5</v>
      </c>
      <c r="B727" s="355" t="s">
        <v>89</v>
      </c>
      <c r="C727" s="352" t="s">
        <v>16</v>
      </c>
      <c r="D727" s="352" t="s">
        <v>9</v>
      </c>
      <c r="E727" s="353">
        <v>2</v>
      </c>
      <c r="F727" s="356">
        <v>1960</v>
      </c>
      <c r="G727" s="356">
        <v>1380</v>
      </c>
    </row>
    <row r="728" spans="1:7" ht="57">
      <c r="A728" s="357">
        <v>6</v>
      </c>
      <c r="B728" s="355" t="s">
        <v>1171</v>
      </c>
      <c r="C728" s="352" t="s">
        <v>16</v>
      </c>
      <c r="D728" s="352" t="s">
        <v>9</v>
      </c>
      <c r="E728" s="353">
        <v>2</v>
      </c>
      <c r="F728" s="356">
        <v>4500</v>
      </c>
      <c r="G728" s="356">
        <v>3200</v>
      </c>
    </row>
    <row r="729" spans="1:7" ht="16.5">
      <c r="D729" s="510" t="s">
        <v>890</v>
      </c>
      <c r="E729" s="511"/>
      <c r="F729" s="356">
        <v>14140</v>
      </c>
      <c r="G729" s="356">
        <v>9980</v>
      </c>
    </row>
    <row r="730" spans="1:7" ht="16.5">
      <c r="D730" s="512" t="s">
        <v>236</v>
      </c>
      <c r="E730" s="505"/>
      <c r="F730" s="357">
        <v>400</v>
      </c>
      <c r="G730" s="357">
        <v>400</v>
      </c>
    </row>
    <row r="731" spans="1:7" ht="16.5">
      <c r="D731" s="504" t="s">
        <v>891</v>
      </c>
      <c r="E731" s="505"/>
      <c r="F731" s="365">
        <f>SUM(F729:F730)</f>
        <v>14540</v>
      </c>
      <c r="G731" s="366">
        <f>SUM(G729:G730)</f>
        <v>10380</v>
      </c>
    </row>
    <row r="733" spans="1:7" ht="16.5">
      <c r="A733" s="425" t="s">
        <v>1173</v>
      </c>
      <c r="B733" s="506"/>
      <c r="C733" s="506"/>
      <c r="D733" s="506"/>
      <c r="E733" s="506"/>
      <c r="F733" s="506"/>
      <c r="G733" s="506"/>
    </row>
    <row r="734" spans="1:7">
      <c r="A734" s="507" t="s">
        <v>0</v>
      </c>
      <c r="B734" s="507" t="s">
        <v>1</v>
      </c>
      <c r="C734" s="507" t="s">
        <v>2</v>
      </c>
      <c r="D734" s="507" t="s">
        <v>3</v>
      </c>
      <c r="E734" s="507" t="s">
        <v>4</v>
      </c>
      <c r="F734" s="508" t="s">
        <v>5</v>
      </c>
      <c r="G734" s="509" t="s">
        <v>374</v>
      </c>
    </row>
    <row r="735" spans="1:7">
      <c r="A735" s="507"/>
      <c r="B735" s="507"/>
      <c r="C735" s="507"/>
      <c r="D735" s="507"/>
      <c r="E735" s="507"/>
      <c r="F735" s="508"/>
      <c r="G735" s="509"/>
    </row>
    <row r="736" spans="1:7">
      <c r="A736" s="363">
        <v>1</v>
      </c>
      <c r="B736" s="355" t="s">
        <v>71</v>
      </c>
      <c r="C736" s="352" t="s">
        <v>16</v>
      </c>
      <c r="D736" s="352" t="s">
        <v>9</v>
      </c>
      <c r="E736" s="353">
        <v>2</v>
      </c>
      <c r="F736" s="358">
        <v>1800</v>
      </c>
      <c r="G736" s="356">
        <v>1260</v>
      </c>
    </row>
    <row r="737" spans="1:7">
      <c r="A737" s="357">
        <v>2</v>
      </c>
      <c r="B737" s="359" t="s">
        <v>82</v>
      </c>
      <c r="C737" s="352" t="s">
        <v>16</v>
      </c>
      <c r="D737" s="352" t="s">
        <v>9</v>
      </c>
      <c r="E737" s="353">
        <v>2</v>
      </c>
      <c r="F737" s="358">
        <v>1960</v>
      </c>
      <c r="G737" s="356">
        <v>1380</v>
      </c>
    </row>
    <row r="738" spans="1:7">
      <c r="A738" s="357">
        <v>3</v>
      </c>
      <c r="B738" s="359" t="s">
        <v>83</v>
      </c>
      <c r="C738" s="352" t="s">
        <v>16</v>
      </c>
      <c r="D738" s="352" t="s">
        <v>9</v>
      </c>
      <c r="E738" s="353">
        <v>2</v>
      </c>
      <c r="F738" s="358">
        <v>1960</v>
      </c>
      <c r="G738" s="356">
        <v>1380</v>
      </c>
    </row>
    <row r="739" spans="1:7">
      <c r="A739" s="357">
        <v>4</v>
      </c>
      <c r="B739" s="359" t="s">
        <v>84</v>
      </c>
      <c r="C739" s="352" t="s">
        <v>16</v>
      </c>
      <c r="D739" s="352" t="s">
        <v>9</v>
      </c>
      <c r="E739" s="353">
        <v>2</v>
      </c>
      <c r="F739" s="358">
        <v>1960</v>
      </c>
      <c r="G739" s="356">
        <v>1380</v>
      </c>
    </row>
    <row r="740" spans="1:7">
      <c r="A740" s="357">
        <v>5</v>
      </c>
      <c r="B740" s="359" t="s">
        <v>85</v>
      </c>
      <c r="C740" s="352" t="s">
        <v>16</v>
      </c>
      <c r="D740" s="352" t="s">
        <v>9</v>
      </c>
      <c r="E740" s="353">
        <v>2</v>
      </c>
      <c r="F740" s="358">
        <v>1960</v>
      </c>
      <c r="G740" s="356">
        <v>1380</v>
      </c>
    </row>
    <row r="741" spans="1:7">
      <c r="A741" s="357">
        <v>6</v>
      </c>
      <c r="B741" s="360" t="s">
        <v>86</v>
      </c>
      <c r="C741" s="352" t="s">
        <v>16</v>
      </c>
      <c r="D741" s="352" t="s">
        <v>9</v>
      </c>
      <c r="E741" s="353">
        <v>2</v>
      </c>
      <c r="F741" s="358">
        <v>1960</v>
      </c>
      <c r="G741" s="356">
        <v>1380</v>
      </c>
    </row>
    <row r="742" spans="1:7">
      <c r="A742" s="357">
        <v>7</v>
      </c>
      <c r="B742" s="359" t="s">
        <v>88</v>
      </c>
      <c r="C742" s="352" t="s">
        <v>16</v>
      </c>
      <c r="D742" s="352" t="s">
        <v>9</v>
      </c>
      <c r="E742" s="353" t="s">
        <v>81</v>
      </c>
      <c r="F742" s="358">
        <v>2520</v>
      </c>
      <c r="G742" s="356">
        <v>1760</v>
      </c>
    </row>
    <row r="743" spans="1:7">
      <c r="A743" s="357">
        <v>8</v>
      </c>
      <c r="B743" s="359" t="s">
        <v>89</v>
      </c>
      <c r="C743" s="352" t="s">
        <v>16</v>
      </c>
      <c r="D743" s="352" t="s">
        <v>9</v>
      </c>
      <c r="E743" s="353">
        <v>2</v>
      </c>
      <c r="F743" s="358">
        <v>1960</v>
      </c>
      <c r="G743" s="356">
        <v>1380</v>
      </c>
    </row>
    <row r="744" spans="1:7" ht="57">
      <c r="A744" s="357">
        <v>9</v>
      </c>
      <c r="B744" s="359" t="s">
        <v>1171</v>
      </c>
      <c r="C744" s="352" t="s">
        <v>16</v>
      </c>
      <c r="D744" s="352" t="s">
        <v>9</v>
      </c>
      <c r="E744" s="353">
        <v>2</v>
      </c>
      <c r="F744" s="358">
        <v>4500</v>
      </c>
      <c r="G744" s="356">
        <v>3200</v>
      </c>
    </row>
    <row r="745" spans="1:7">
      <c r="A745" s="357">
        <v>10</v>
      </c>
      <c r="B745" s="359" t="s">
        <v>90</v>
      </c>
      <c r="C745" s="352" t="s">
        <v>16</v>
      </c>
      <c r="D745" s="352" t="s">
        <v>9</v>
      </c>
      <c r="E745" s="353">
        <v>2</v>
      </c>
      <c r="F745" s="358">
        <v>2300</v>
      </c>
      <c r="G745" s="356">
        <v>1620</v>
      </c>
    </row>
    <row r="746" spans="1:7" ht="16.5">
      <c r="D746" s="510" t="s">
        <v>890</v>
      </c>
      <c r="E746" s="511"/>
      <c r="F746" s="356">
        <f>SUM(F736:F745)</f>
        <v>22880</v>
      </c>
      <c r="G746" s="356">
        <f>SUM(G736:G745)</f>
        <v>16120</v>
      </c>
    </row>
    <row r="747" spans="1:7" ht="16.5">
      <c r="D747" s="512" t="s">
        <v>236</v>
      </c>
      <c r="E747" s="505"/>
      <c r="F747" s="357">
        <v>400</v>
      </c>
      <c r="G747" s="357">
        <v>400</v>
      </c>
    </row>
    <row r="748" spans="1:7" ht="16.5">
      <c r="D748" s="504" t="s">
        <v>891</v>
      </c>
      <c r="E748" s="505"/>
      <c r="F748" s="365">
        <f>F746+F747</f>
        <v>23280</v>
      </c>
      <c r="G748" s="366">
        <f>G746+G747</f>
        <v>16520</v>
      </c>
    </row>
    <row r="750" spans="1:7" ht="16.5">
      <c r="A750" s="425" t="s">
        <v>1174</v>
      </c>
      <c r="B750" s="506"/>
      <c r="C750" s="506"/>
      <c r="D750" s="506"/>
      <c r="E750" s="506"/>
      <c r="F750" s="506"/>
      <c r="G750" s="506"/>
    </row>
    <row r="751" spans="1:7">
      <c r="A751" s="507" t="s">
        <v>0</v>
      </c>
      <c r="B751" s="507" t="s">
        <v>1</v>
      </c>
      <c r="C751" s="507" t="s">
        <v>2</v>
      </c>
      <c r="D751" s="507" t="s">
        <v>3</v>
      </c>
      <c r="E751" s="507" t="s">
        <v>4</v>
      </c>
      <c r="F751" s="508" t="s">
        <v>5</v>
      </c>
      <c r="G751" s="509" t="s">
        <v>374</v>
      </c>
    </row>
    <row r="752" spans="1:7">
      <c r="A752" s="507"/>
      <c r="B752" s="507"/>
      <c r="C752" s="507"/>
      <c r="D752" s="507"/>
      <c r="E752" s="507"/>
      <c r="F752" s="508"/>
      <c r="G752" s="509"/>
    </row>
    <row r="753" spans="1:7">
      <c r="A753" s="363">
        <v>1</v>
      </c>
      <c r="B753" s="355" t="s">
        <v>48</v>
      </c>
      <c r="C753" s="357" t="s">
        <v>16</v>
      </c>
      <c r="D753" s="357" t="s">
        <v>9</v>
      </c>
      <c r="E753" s="353">
        <v>2</v>
      </c>
      <c r="F753" s="361">
        <v>1600</v>
      </c>
      <c r="G753" s="367">
        <v>1480</v>
      </c>
    </row>
    <row r="754" spans="1:7">
      <c r="A754" s="357">
        <v>2</v>
      </c>
      <c r="B754" s="355" t="s">
        <v>71</v>
      </c>
      <c r="C754" s="357" t="s">
        <v>16</v>
      </c>
      <c r="D754" s="357" t="s">
        <v>9</v>
      </c>
      <c r="E754" s="353">
        <v>2</v>
      </c>
      <c r="F754" s="361">
        <v>1800</v>
      </c>
      <c r="G754" s="367">
        <v>1660</v>
      </c>
    </row>
    <row r="755" spans="1:7">
      <c r="A755" s="357">
        <v>3</v>
      </c>
      <c r="B755" s="355" t="s">
        <v>86</v>
      </c>
      <c r="C755" s="357" t="s">
        <v>16</v>
      </c>
      <c r="D755" s="357" t="s">
        <v>9</v>
      </c>
      <c r="E755" s="353">
        <v>2</v>
      </c>
      <c r="F755" s="361">
        <v>1960</v>
      </c>
      <c r="G755" s="367">
        <v>1800</v>
      </c>
    </row>
    <row r="756" spans="1:7">
      <c r="A756" s="357">
        <v>4</v>
      </c>
      <c r="B756" s="355" t="s">
        <v>89</v>
      </c>
      <c r="C756" s="357" t="s">
        <v>16</v>
      </c>
      <c r="D756" s="357" t="s">
        <v>9</v>
      </c>
      <c r="E756" s="353">
        <v>2</v>
      </c>
      <c r="F756" s="361">
        <v>1960</v>
      </c>
      <c r="G756" s="367">
        <v>1800</v>
      </c>
    </row>
    <row r="757" spans="1:7">
      <c r="A757" s="357">
        <v>5</v>
      </c>
      <c r="B757" s="355" t="s">
        <v>90</v>
      </c>
      <c r="C757" s="357" t="s">
        <v>16</v>
      </c>
      <c r="D757" s="357" t="s">
        <v>9</v>
      </c>
      <c r="E757" s="353">
        <v>2</v>
      </c>
      <c r="F757" s="361">
        <v>2300</v>
      </c>
      <c r="G757" s="367">
        <v>2080</v>
      </c>
    </row>
    <row r="758" spans="1:7" ht="16.5">
      <c r="D758" s="510" t="s">
        <v>890</v>
      </c>
      <c r="E758" s="511"/>
      <c r="F758" s="356">
        <f>SUM(F753:F757)</f>
        <v>9620</v>
      </c>
      <c r="G758" s="356">
        <f>SUM(G753:G757)</f>
        <v>8820</v>
      </c>
    </row>
    <row r="759" spans="1:7" ht="16.5">
      <c r="D759" s="512" t="s">
        <v>236</v>
      </c>
      <c r="E759" s="505"/>
      <c r="F759" s="357">
        <v>400</v>
      </c>
      <c r="G759" s="357">
        <v>400</v>
      </c>
    </row>
    <row r="760" spans="1:7" ht="16.5">
      <c r="D760" s="504" t="s">
        <v>891</v>
      </c>
      <c r="E760" s="505"/>
      <c r="F760" s="365">
        <f>F759+F758</f>
        <v>10020</v>
      </c>
      <c r="G760" s="366">
        <f>G758+G759</f>
        <v>9220</v>
      </c>
    </row>
    <row r="762" spans="1:7" ht="16.5">
      <c r="A762" s="425" t="s">
        <v>1175</v>
      </c>
      <c r="B762" s="506"/>
      <c r="C762" s="506"/>
      <c r="D762" s="506"/>
      <c r="E762" s="506"/>
      <c r="F762" s="506"/>
      <c r="G762" s="506"/>
    </row>
    <row r="763" spans="1:7">
      <c r="A763" s="507" t="s">
        <v>0</v>
      </c>
      <c r="B763" s="507" t="s">
        <v>1</v>
      </c>
      <c r="C763" s="507" t="s">
        <v>2</v>
      </c>
      <c r="D763" s="507" t="s">
        <v>3</v>
      </c>
      <c r="E763" s="507" t="s">
        <v>4</v>
      </c>
      <c r="F763" s="508" t="s">
        <v>5</v>
      </c>
      <c r="G763" s="509" t="s">
        <v>374</v>
      </c>
    </row>
    <row r="764" spans="1:7">
      <c r="A764" s="507"/>
      <c r="B764" s="507"/>
      <c r="C764" s="507"/>
      <c r="D764" s="507"/>
      <c r="E764" s="507"/>
      <c r="F764" s="508"/>
      <c r="G764" s="509"/>
    </row>
    <row r="765" spans="1:7" ht="28.5">
      <c r="A765" s="363">
        <v>1</v>
      </c>
      <c r="B765" s="362" t="s">
        <v>62</v>
      </c>
      <c r="C765" s="357" t="s">
        <v>16</v>
      </c>
      <c r="D765" s="357" t="s">
        <v>9</v>
      </c>
      <c r="E765" s="357">
        <v>2</v>
      </c>
      <c r="F765" s="361" t="s">
        <v>1176</v>
      </c>
      <c r="G765" s="368">
        <v>4600</v>
      </c>
    </row>
    <row r="766" spans="1:7">
      <c r="A766" s="357">
        <v>2</v>
      </c>
      <c r="B766" s="362" t="s">
        <v>63</v>
      </c>
      <c r="C766" s="357" t="s">
        <v>16</v>
      </c>
      <c r="D766" s="357" t="s">
        <v>9</v>
      </c>
      <c r="E766" s="357">
        <v>2</v>
      </c>
      <c r="F766" s="361" t="s">
        <v>1177</v>
      </c>
      <c r="G766" s="368">
        <v>2260</v>
      </c>
    </row>
    <row r="767" spans="1:7">
      <c r="A767" s="357">
        <v>3</v>
      </c>
      <c r="B767" s="362" t="s">
        <v>64</v>
      </c>
      <c r="C767" s="357" t="s">
        <v>16</v>
      </c>
      <c r="D767" s="357" t="s">
        <v>9</v>
      </c>
      <c r="E767" s="357">
        <v>2</v>
      </c>
      <c r="F767" s="361" t="s">
        <v>1177</v>
      </c>
      <c r="G767" s="368">
        <v>2260</v>
      </c>
    </row>
    <row r="768" spans="1:7">
      <c r="A768" s="357">
        <v>4</v>
      </c>
      <c r="B768" s="355" t="s">
        <v>48</v>
      </c>
      <c r="C768" s="357" t="s">
        <v>16</v>
      </c>
      <c r="D768" s="357" t="s">
        <v>9</v>
      </c>
      <c r="E768" s="357">
        <v>2</v>
      </c>
      <c r="F768" s="361" t="s">
        <v>1178</v>
      </c>
      <c r="G768" s="368">
        <v>1460</v>
      </c>
    </row>
    <row r="769" spans="1:7">
      <c r="A769" s="357">
        <v>5</v>
      </c>
      <c r="B769" s="355" t="s">
        <v>42</v>
      </c>
      <c r="C769" s="357" t="s">
        <v>16</v>
      </c>
      <c r="D769" s="357" t="s">
        <v>9</v>
      </c>
      <c r="E769" s="357">
        <v>2</v>
      </c>
      <c r="F769" s="361" t="s">
        <v>1179</v>
      </c>
      <c r="G769" s="368">
        <v>820</v>
      </c>
    </row>
    <row r="770" spans="1:7" ht="16.5">
      <c r="D770" s="510" t="s">
        <v>890</v>
      </c>
      <c r="E770" s="511"/>
      <c r="F770" s="356">
        <v>12500</v>
      </c>
      <c r="G770" s="356">
        <f>SUM(G765:G769)</f>
        <v>11400</v>
      </c>
    </row>
    <row r="771" spans="1:7" ht="16.5">
      <c r="D771" s="512" t="s">
        <v>236</v>
      </c>
      <c r="E771" s="505"/>
      <c r="F771" s="357">
        <v>400</v>
      </c>
      <c r="G771" s="357">
        <v>400</v>
      </c>
    </row>
    <row r="772" spans="1:7" ht="16.5">
      <c r="D772" s="504" t="s">
        <v>891</v>
      </c>
      <c r="E772" s="505"/>
      <c r="F772" s="365">
        <f>SUM(F770:F771)</f>
        <v>12900</v>
      </c>
      <c r="G772" s="366">
        <f>SUM(G770:G771)</f>
        <v>11800</v>
      </c>
    </row>
  </sheetData>
  <mergeCells count="343">
    <mergeCell ref="D772:E772"/>
    <mergeCell ref="D770:E770"/>
    <mergeCell ref="D771:E771"/>
    <mergeCell ref="A762:G762"/>
    <mergeCell ref="A763:A764"/>
    <mergeCell ref="B763:B764"/>
    <mergeCell ref="C763:C764"/>
    <mergeCell ref="D763:D764"/>
    <mergeCell ref="E763:E764"/>
    <mergeCell ref="F763:F764"/>
    <mergeCell ref="G763:G764"/>
    <mergeCell ref="D758:E758"/>
    <mergeCell ref="D759:E759"/>
    <mergeCell ref="D760:E760"/>
    <mergeCell ref="D746:E746"/>
    <mergeCell ref="D747:E747"/>
    <mergeCell ref="D748:E748"/>
    <mergeCell ref="A750:G750"/>
    <mergeCell ref="A751:A752"/>
    <mergeCell ref="B751:B752"/>
    <mergeCell ref="C751:C752"/>
    <mergeCell ref="D751:D752"/>
    <mergeCell ref="E751:E752"/>
    <mergeCell ref="F751:F752"/>
    <mergeCell ref="G751:G752"/>
    <mergeCell ref="D731:E731"/>
    <mergeCell ref="A720:G720"/>
    <mergeCell ref="A733:G733"/>
    <mergeCell ref="A734:A735"/>
    <mergeCell ref="B734:B735"/>
    <mergeCell ref="C734:C735"/>
    <mergeCell ref="D734:D735"/>
    <mergeCell ref="E734:E735"/>
    <mergeCell ref="F734:F735"/>
    <mergeCell ref="G734:G735"/>
    <mergeCell ref="A721:A722"/>
    <mergeCell ref="B721:B722"/>
    <mergeCell ref="C721:C722"/>
    <mergeCell ref="D721:D722"/>
    <mergeCell ref="E721:E722"/>
    <mergeCell ref="F721:F722"/>
    <mergeCell ref="G721:G722"/>
    <mergeCell ref="D729:E729"/>
    <mergeCell ref="D730:E730"/>
    <mergeCell ref="D716:E716"/>
    <mergeCell ref="D717:E717"/>
    <mergeCell ref="F661:F662"/>
    <mergeCell ref="G661:G662"/>
    <mergeCell ref="D713:E713"/>
    <mergeCell ref="D714:E714"/>
    <mergeCell ref="D715:E715"/>
    <mergeCell ref="D658:E658"/>
    <mergeCell ref="D659:E659"/>
    <mergeCell ref="A660:E660"/>
    <mergeCell ref="A661:A662"/>
    <mergeCell ref="B661:B662"/>
    <mergeCell ref="C661:C662"/>
    <mergeCell ref="D661:D662"/>
    <mergeCell ref="E661:E662"/>
    <mergeCell ref="F610:F611"/>
    <mergeCell ref="G610:G611"/>
    <mergeCell ref="D655:E655"/>
    <mergeCell ref="D656:E656"/>
    <mergeCell ref="D657:E657"/>
    <mergeCell ref="D607:E607"/>
    <mergeCell ref="D608:E608"/>
    <mergeCell ref="A609:E609"/>
    <mergeCell ref="A610:A611"/>
    <mergeCell ref="B610:B611"/>
    <mergeCell ref="C610:C611"/>
    <mergeCell ref="D610:D611"/>
    <mergeCell ref="E610:E611"/>
    <mergeCell ref="F577:F578"/>
    <mergeCell ref="G577:G578"/>
    <mergeCell ref="D604:E604"/>
    <mergeCell ref="D605:E605"/>
    <mergeCell ref="D606:E606"/>
    <mergeCell ref="A577:A578"/>
    <mergeCell ref="B577:B578"/>
    <mergeCell ref="C577:C578"/>
    <mergeCell ref="D577:D578"/>
    <mergeCell ref="E577:E578"/>
    <mergeCell ref="G536:G537"/>
    <mergeCell ref="D571:E571"/>
    <mergeCell ref="D572:E572"/>
    <mergeCell ref="D573:E573"/>
    <mergeCell ref="D532:E532"/>
    <mergeCell ref="D533:E533"/>
    <mergeCell ref="A536:A537"/>
    <mergeCell ref="B536:B537"/>
    <mergeCell ref="C536:C537"/>
    <mergeCell ref="D536:D537"/>
    <mergeCell ref="E536:E537"/>
    <mergeCell ref="A534:G535"/>
    <mergeCell ref="D462:E462"/>
    <mergeCell ref="A465:E465"/>
    <mergeCell ref="A466:A467"/>
    <mergeCell ref="B466:B467"/>
    <mergeCell ref="C466:C467"/>
    <mergeCell ref="D466:D467"/>
    <mergeCell ref="E466:E467"/>
    <mergeCell ref="F466:F467"/>
    <mergeCell ref="G466:G467"/>
    <mergeCell ref="A452:E452"/>
    <mergeCell ref="A453:E453"/>
    <mergeCell ref="A454:A455"/>
    <mergeCell ref="B454:B455"/>
    <mergeCell ref="C454:C455"/>
    <mergeCell ref="D454:D455"/>
    <mergeCell ref="E454:E455"/>
    <mergeCell ref="F417:F418"/>
    <mergeCell ref="G417:G418"/>
    <mergeCell ref="B433:C435"/>
    <mergeCell ref="D433:E433"/>
    <mergeCell ref="D435:E435"/>
    <mergeCell ref="F439:F440"/>
    <mergeCell ref="G439:G440"/>
    <mergeCell ref="F454:F455"/>
    <mergeCell ref="G454:G455"/>
    <mergeCell ref="A417:A418"/>
    <mergeCell ref="B417:B418"/>
    <mergeCell ref="C417:C418"/>
    <mergeCell ref="D417:D418"/>
    <mergeCell ref="E417:E418"/>
    <mergeCell ref="F373:F374"/>
    <mergeCell ref="G373:G374"/>
    <mergeCell ref="A405:A406"/>
    <mergeCell ref="B405:B406"/>
    <mergeCell ref="C405:C406"/>
    <mergeCell ref="D405:D406"/>
    <mergeCell ref="E405:E406"/>
    <mergeCell ref="F405:F406"/>
    <mergeCell ref="G405:G406"/>
    <mergeCell ref="A373:A374"/>
    <mergeCell ref="B373:B374"/>
    <mergeCell ref="C373:C374"/>
    <mergeCell ref="D373:D374"/>
    <mergeCell ref="E373:E374"/>
    <mergeCell ref="F339:F340"/>
    <mergeCell ref="G339:G340"/>
    <mergeCell ref="A356:A357"/>
    <mergeCell ref="B356:B357"/>
    <mergeCell ref="C356:C357"/>
    <mergeCell ref="D356:D357"/>
    <mergeCell ref="E356:E357"/>
    <mergeCell ref="F356:F357"/>
    <mergeCell ref="G356:G357"/>
    <mergeCell ref="A339:A340"/>
    <mergeCell ref="B339:B340"/>
    <mergeCell ref="C339:C340"/>
    <mergeCell ref="D339:D340"/>
    <mergeCell ref="E339:E340"/>
    <mergeCell ref="A324:G325"/>
    <mergeCell ref="G313:G314"/>
    <mergeCell ref="A326:A327"/>
    <mergeCell ref="B326:B327"/>
    <mergeCell ref="C326:C327"/>
    <mergeCell ref="D326:D327"/>
    <mergeCell ref="E326:E327"/>
    <mergeCell ref="F326:F327"/>
    <mergeCell ref="G326:G327"/>
    <mergeCell ref="A301:E301"/>
    <mergeCell ref="A313:A314"/>
    <mergeCell ref="B313:B314"/>
    <mergeCell ref="C313:C314"/>
    <mergeCell ref="D313:D314"/>
    <mergeCell ref="E313:E314"/>
    <mergeCell ref="F275:F276"/>
    <mergeCell ref="A292:A293"/>
    <mergeCell ref="B292:B293"/>
    <mergeCell ref="C292:C293"/>
    <mergeCell ref="D292:D293"/>
    <mergeCell ref="E292:E293"/>
    <mergeCell ref="F292:F293"/>
    <mergeCell ref="F313:F314"/>
    <mergeCell ref="A311:G312"/>
    <mergeCell ref="G292:G293"/>
    <mergeCell ref="A294:E294"/>
    <mergeCell ref="D270:E270"/>
    <mergeCell ref="A275:A276"/>
    <mergeCell ref="B275:B276"/>
    <mergeCell ref="C275:C276"/>
    <mergeCell ref="D275:D276"/>
    <mergeCell ref="E275:E276"/>
    <mergeCell ref="G275:G276"/>
    <mergeCell ref="A273:G274"/>
    <mergeCell ref="A290:G291"/>
    <mergeCell ref="D253:E253"/>
    <mergeCell ref="A258:A259"/>
    <mergeCell ref="B258:B259"/>
    <mergeCell ref="C258:C259"/>
    <mergeCell ref="D258:D259"/>
    <mergeCell ref="E258:E259"/>
    <mergeCell ref="F258:F259"/>
    <mergeCell ref="G258:G259"/>
    <mergeCell ref="A256:G257"/>
    <mergeCell ref="G164:G165"/>
    <mergeCell ref="A241:A242"/>
    <mergeCell ref="B241:B242"/>
    <mergeCell ref="C241:C242"/>
    <mergeCell ref="D241:D242"/>
    <mergeCell ref="E241:E242"/>
    <mergeCell ref="F195:F196"/>
    <mergeCell ref="G195:G196"/>
    <mergeCell ref="A221:A222"/>
    <mergeCell ref="B221:B222"/>
    <mergeCell ref="C221:C222"/>
    <mergeCell ref="D221:D222"/>
    <mergeCell ref="E221:E222"/>
    <mergeCell ref="F221:F222"/>
    <mergeCell ref="G221:G222"/>
    <mergeCell ref="F241:F242"/>
    <mergeCell ref="G241:G242"/>
    <mergeCell ref="A219:G220"/>
    <mergeCell ref="A239:G240"/>
    <mergeCell ref="A195:A196"/>
    <mergeCell ref="B195:B196"/>
    <mergeCell ref="C195:C196"/>
    <mergeCell ref="D195:D196"/>
    <mergeCell ref="E195:E196"/>
    <mergeCell ref="F178:F179"/>
    <mergeCell ref="G178:G179"/>
    <mergeCell ref="A193:G194"/>
    <mergeCell ref="C148:C149"/>
    <mergeCell ref="D148:D149"/>
    <mergeCell ref="E148:E149"/>
    <mergeCell ref="A82:E82"/>
    <mergeCell ref="A91:E91"/>
    <mergeCell ref="A102:E102"/>
    <mergeCell ref="A120:A121"/>
    <mergeCell ref="B120:B121"/>
    <mergeCell ref="C120:C121"/>
    <mergeCell ref="D120:D121"/>
    <mergeCell ref="E120:E121"/>
    <mergeCell ref="G133:G134"/>
    <mergeCell ref="B148:B149"/>
    <mergeCell ref="F148:F149"/>
    <mergeCell ref="G148:G149"/>
    <mergeCell ref="A164:A165"/>
    <mergeCell ref="B164:B165"/>
    <mergeCell ref="C164:C165"/>
    <mergeCell ref="D164:D165"/>
    <mergeCell ref="E164:E165"/>
    <mergeCell ref="F164:F165"/>
    <mergeCell ref="F80:F81"/>
    <mergeCell ref="G80:G81"/>
    <mergeCell ref="F20:F21"/>
    <mergeCell ref="G20:G21"/>
    <mergeCell ref="A22:E22"/>
    <mergeCell ref="A32:E32"/>
    <mergeCell ref="A45:E45"/>
    <mergeCell ref="A62:A63"/>
    <mergeCell ref="B62:B63"/>
    <mergeCell ref="C62:C63"/>
    <mergeCell ref="D62:D63"/>
    <mergeCell ref="E62:E63"/>
    <mergeCell ref="F62:F63"/>
    <mergeCell ref="G62:G63"/>
    <mergeCell ref="A80:A81"/>
    <mergeCell ref="B80:B81"/>
    <mergeCell ref="A16:E16"/>
    <mergeCell ref="A20:A21"/>
    <mergeCell ref="B20:B21"/>
    <mergeCell ref="C20:C21"/>
    <mergeCell ref="D20:D21"/>
    <mergeCell ref="E20:E21"/>
    <mergeCell ref="D575:E575"/>
    <mergeCell ref="D574:E574"/>
    <mergeCell ref="D471:E471"/>
    <mergeCell ref="A439:A440"/>
    <mergeCell ref="B439:B440"/>
    <mergeCell ref="C439:C440"/>
    <mergeCell ref="D439:D440"/>
    <mergeCell ref="E439:E440"/>
    <mergeCell ref="D450:E450"/>
    <mergeCell ref="A178:A179"/>
    <mergeCell ref="B178:B179"/>
    <mergeCell ref="C178:C179"/>
    <mergeCell ref="D178:D179"/>
    <mergeCell ref="E178:E179"/>
    <mergeCell ref="C80:C81"/>
    <mergeCell ref="D80:D81"/>
    <mergeCell ref="E80:E81"/>
    <mergeCell ref="A148:A149"/>
    <mergeCell ref="A576:E576"/>
    <mergeCell ref="A476:A477"/>
    <mergeCell ref="B476:B477"/>
    <mergeCell ref="C476:C477"/>
    <mergeCell ref="D476:D477"/>
    <mergeCell ref="E476:E477"/>
    <mergeCell ref="F476:F477"/>
    <mergeCell ref="G476:G477"/>
    <mergeCell ref="D496:E496"/>
    <mergeCell ref="D497:E497"/>
    <mergeCell ref="D498:E498"/>
    <mergeCell ref="D499:E499"/>
    <mergeCell ref="D500:E500"/>
    <mergeCell ref="F503:F504"/>
    <mergeCell ref="G503:G504"/>
    <mergeCell ref="D529:E529"/>
    <mergeCell ref="D530:E530"/>
    <mergeCell ref="D531:E531"/>
    <mergeCell ref="A503:A504"/>
    <mergeCell ref="B503:B504"/>
    <mergeCell ref="C503:C504"/>
    <mergeCell ref="D503:D504"/>
    <mergeCell ref="E503:E504"/>
    <mergeCell ref="F536:F537"/>
    <mergeCell ref="A14:E14"/>
    <mergeCell ref="A15:E15"/>
    <mergeCell ref="A1:G1"/>
    <mergeCell ref="A3:A4"/>
    <mergeCell ref="B3:B4"/>
    <mergeCell ref="C3:C4"/>
    <mergeCell ref="D3:D4"/>
    <mergeCell ref="E3:E4"/>
    <mergeCell ref="F3:F4"/>
    <mergeCell ref="G3:G4"/>
    <mergeCell ref="A2:G2"/>
    <mergeCell ref="A337:G338"/>
    <mergeCell ref="A354:G355"/>
    <mergeCell ref="A371:G372"/>
    <mergeCell ref="A403:G404"/>
    <mergeCell ref="A415:G416"/>
    <mergeCell ref="A437:G438"/>
    <mergeCell ref="A474:G475"/>
    <mergeCell ref="A501:G502"/>
    <mergeCell ref="A18:G19"/>
    <mergeCell ref="A60:G61"/>
    <mergeCell ref="A78:G79"/>
    <mergeCell ref="A118:G119"/>
    <mergeCell ref="A131:G132"/>
    <mergeCell ref="A146:G147"/>
    <mergeCell ref="A162:G163"/>
    <mergeCell ref="A176:G177"/>
    <mergeCell ref="F120:F121"/>
    <mergeCell ref="G120:G121"/>
    <mergeCell ref="A133:A134"/>
    <mergeCell ref="B133:B134"/>
    <mergeCell ref="C133:C134"/>
    <mergeCell ref="D133:D134"/>
    <mergeCell ref="E133:E134"/>
    <mergeCell ref="F133:F134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70" zoomScaleNormal="70"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4.140625" customWidth="1"/>
    <col min="4" max="4" width="9.7109375" customWidth="1"/>
    <col min="5" max="5" width="7" customWidth="1"/>
    <col min="6" max="6" width="15.28515625" style="5" bestFit="1" customWidth="1"/>
    <col min="7" max="7" width="12.85546875" style="5" customWidth="1"/>
    <col min="8" max="8" width="13.42578125" style="12" customWidth="1"/>
    <col min="9" max="9" width="16.140625" style="12" customWidth="1"/>
  </cols>
  <sheetData>
    <row r="1" spans="1:9" ht="52.5" customHeight="1">
      <c r="A1" s="514" t="s">
        <v>371</v>
      </c>
      <c r="B1" s="514"/>
      <c r="C1" s="514"/>
      <c r="D1" s="514"/>
      <c r="E1" s="514"/>
      <c r="F1" s="514"/>
      <c r="G1" s="514"/>
      <c r="H1" s="514"/>
      <c r="I1" s="514"/>
    </row>
    <row r="2" spans="1:9" ht="82.5">
      <c r="A2" s="337" t="s">
        <v>0</v>
      </c>
      <c r="B2" s="338" t="s">
        <v>1</v>
      </c>
      <c r="C2" s="339" t="s">
        <v>2</v>
      </c>
      <c r="D2" s="339" t="s">
        <v>3</v>
      </c>
      <c r="E2" s="340" t="s">
        <v>4</v>
      </c>
      <c r="F2" s="339" t="s">
        <v>926</v>
      </c>
      <c r="G2" s="339" t="s">
        <v>370</v>
      </c>
      <c r="H2" s="341" t="s">
        <v>369</v>
      </c>
      <c r="I2" s="341" t="s">
        <v>368</v>
      </c>
    </row>
    <row r="3" spans="1:9" ht="49.5">
      <c r="A3" s="342">
        <v>1</v>
      </c>
      <c r="B3" s="343" t="s">
        <v>367</v>
      </c>
      <c r="C3" s="344" t="s">
        <v>310</v>
      </c>
      <c r="D3" s="342" t="s">
        <v>309</v>
      </c>
      <c r="E3" s="345" t="s">
        <v>308</v>
      </c>
      <c r="F3" s="342" t="s">
        <v>304</v>
      </c>
      <c r="G3" s="342" t="s">
        <v>304</v>
      </c>
      <c r="H3" s="346">
        <v>3080.0000000000005</v>
      </c>
      <c r="I3" s="346">
        <v>3300.0000000000005</v>
      </c>
    </row>
    <row r="4" spans="1:9" ht="49.5">
      <c r="A4" s="342">
        <v>2</v>
      </c>
      <c r="B4" s="343" t="s">
        <v>366</v>
      </c>
      <c r="C4" s="344" t="s">
        <v>310</v>
      </c>
      <c r="D4" s="342" t="s">
        <v>309</v>
      </c>
      <c r="E4" s="345" t="s">
        <v>308</v>
      </c>
      <c r="F4" s="342" t="s">
        <v>304</v>
      </c>
      <c r="G4" s="342" t="s">
        <v>304</v>
      </c>
      <c r="H4" s="346">
        <v>3080.0000000000005</v>
      </c>
      <c r="I4" s="346">
        <v>3300.0000000000005</v>
      </c>
    </row>
    <row r="5" spans="1:9" ht="49.5">
      <c r="A5" s="342">
        <v>3</v>
      </c>
      <c r="B5" s="343" t="s">
        <v>365</v>
      </c>
      <c r="C5" s="344" t="s">
        <v>338</v>
      </c>
      <c r="D5" s="342" t="s">
        <v>309</v>
      </c>
      <c r="E5" s="345" t="s">
        <v>308</v>
      </c>
      <c r="F5" s="342" t="s">
        <v>304</v>
      </c>
      <c r="G5" s="342" t="s">
        <v>304</v>
      </c>
      <c r="H5" s="346">
        <v>3080.0000000000005</v>
      </c>
      <c r="I5" s="346">
        <v>3300.0000000000005</v>
      </c>
    </row>
    <row r="6" spans="1:9" ht="49.5">
      <c r="A6" s="342">
        <v>4</v>
      </c>
      <c r="B6" s="343" t="s">
        <v>364</v>
      </c>
      <c r="C6" s="344" t="s">
        <v>310</v>
      </c>
      <c r="D6" s="342" t="s">
        <v>309</v>
      </c>
      <c r="E6" s="345" t="s">
        <v>308</v>
      </c>
      <c r="F6" s="342" t="s">
        <v>304</v>
      </c>
      <c r="G6" s="342" t="s">
        <v>304</v>
      </c>
      <c r="H6" s="346">
        <v>3080.0000000000005</v>
      </c>
      <c r="I6" s="346">
        <v>3300.0000000000005</v>
      </c>
    </row>
    <row r="7" spans="1:9" ht="49.5">
      <c r="A7" s="342">
        <v>5</v>
      </c>
      <c r="B7" s="343" t="s">
        <v>363</v>
      </c>
      <c r="C7" s="344" t="s">
        <v>310</v>
      </c>
      <c r="D7" s="342" t="s">
        <v>309</v>
      </c>
      <c r="E7" s="345" t="s">
        <v>308</v>
      </c>
      <c r="F7" s="342" t="s">
        <v>304</v>
      </c>
      <c r="G7" s="342" t="s">
        <v>304</v>
      </c>
      <c r="H7" s="346">
        <v>5720.0000000000009</v>
      </c>
      <c r="I7" s="346">
        <v>5940.0000000000009</v>
      </c>
    </row>
    <row r="8" spans="1:9" ht="49.5">
      <c r="A8" s="342">
        <v>6</v>
      </c>
      <c r="B8" s="343" t="s">
        <v>362</v>
      </c>
      <c r="C8" s="344" t="s">
        <v>310</v>
      </c>
      <c r="D8" s="342" t="s">
        <v>309</v>
      </c>
      <c r="E8" s="345" t="s">
        <v>308</v>
      </c>
      <c r="F8" s="342" t="s">
        <v>304</v>
      </c>
      <c r="G8" s="342" t="s">
        <v>304</v>
      </c>
      <c r="H8" s="346">
        <v>5720.0000000000009</v>
      </c>
      <c r="I8" s="346">
        <v>5940.0000000000009</v>
      </c>
    </row>
    <row r="9" spans="1:9" ht="33">
      <c r="A9" s="342">
        <v>7</v>
      </c>
      <c r="B9" s="347" t="s">
        <v>361</v>
      </c>
      <c r="C9" s="344" t="s">
        <v>360</v>
      </c>
      <c r="D9" s="342" t="s">
        <v>309</v>
      </c>
      <c r="E9" s="345" t="s">
        <v>308</v>
      </c>
      <c r="F9" s="342" t="s">
        <v>304</v>
      </c>
      <c r="G9" s="342" t="s">
        <v>314</v>
      </c>
      <c r="H9" s="346">
        <v>5720.0000000000009</v>
      </c>
      <c r="I9" s="346">
        <v>5940.0000000000009</v>
      </c>
    </row>
    <row r="10" spans="1:9" ht="33">
      <c r="A10" s="342">
        <v>8</v>
      </c>
      <c r="B10" s="347" t="s">
        <v>359</v>
      </c>
      <c r="C10" s="344" t="s">
        <v>358</v>
      </c>
      <c r="D10" s="342" t="s">
        <v>309</v>
      </c>
      <c r="E10" s="345" t="s">
        <v>308</v>
      </c>
      <c r="F10" s="342" t="s">
        <v>304</v>
      </c>
      <c r="G10" s="342" t="s">
        <v>314</v>
      </c>
      <c r="H10" s="346">
        <v>5720.0000000000009</v>
      </c>
      <c r="I10" s="346">
        <v>5940.0000000000009</v>
      </c>
    </row>
    <row r="11" spans="1:9" ht="33">
      <c r="A11" s="342">
        <v>9</v>
      </c>
      <c r="B11" s="343" t="s">
        <v>357</v>
      </c>
      <c r="C11" s="344" t="s">
        <v>338</v>
      </c>
      <c r="D11" s="342" t="s">
        <v>309</v>
      </c>
      <c r="E11" s="345" t="s">
        <v>308</v>
      </c>
      <c r="F11" s="342" t="s">
        <v>304</v>
      </c>
      <c r="G11" s="342" t="s">
        <v>304</v>
      </c>
      <c r="H11" s="346">
        <v>5720.0000000000009</v>
      </c>
      <c r="I11" s="346">
        <v>5940.0000000000009</v>
      </c>
    </row>
    <row r="12" spans="1:9" ht="49.5">
      <c r="A12" s="342">
        <v>10</v>
      </c>
      <c r="B12" s="343" t="s">
        <v>356</v>
      </c>
      <c r="C12" s="344" t="s">
        <v>310</v>
      </c>
      <c r="D12" s="342" t="s">
        <v>309</v>
      </c>
      <c r="E12" s="345" t="s">
        <v>308</v>
      </c>
      <c r="F12" s="342" t="s">
        <v>304</v>
      </c>
      <c r="G12" s="342" t="s">
        <v>304</v>
      </c>
      <c r="H12" s="346">
        <v>5720.0000000000009</v>
      </c>
      <c r="I12" s="346">
        <v>5940.0000000000009</v>
      </c>
    </row>
    <row r="13" spans="1:9" ht="49.5">
      <c r="A13" s="342">
        <v>11</v>
      </c>
      <c r="B13" s="343" t="s">
        <v>355</v>
      </c>
      <c r="C13" s="344" t="s">
        <v>310</v>
      </c>
      <c r="D13" s="342" t="s">
        <v>309</v>
      </c>
      <c r="E13" s="345" t="s">
        <v>308</v>
      </c>
      <c r="F13" s="342" t="s">
        <v>304</v>
      </c>
      <c r="G13" s="342" t="s">
        <v>304</v>
      </c>
      <c r="H13" s="346">
        <v>5720.0000000000009</v>
      </c>
      <c r="I13" s="346">
        <v>5940.0000000000009</v>
      </c>
    </row>
    <row r="14" spans="1:9" ht="49.5">
      <c r="A14" s="342">
        <v>12</v>
      </c>
      <c r="B14" s="343" t="s">
        <v>354</v>
      </c>
      <c r="C14" s="344" t="s">
        <v>310</v>
      </c>
      <c r="D14" s="342" t="s">
        <v>309</v>
      </c>
      <c r="E14" s="345" t="s">
        <v>308</v>
      </c>
      <c r="F14" s="342" t="s">
        <v>304</v>
      </c>
      <c r="G14" s="342" t="s">
        <v>304</v>
      </c>
      <c r="H14" s="346">
        <v>5720.0000000000009</v>
      </c>
      <c r="I14" s="346">
        <v>5940.0000000000009</v>
      </c>
    </row>
    <row r="15" spans="1:9" ht="49.5">
      <c r="A15" s="342">
        <v>13</v>
      </c>
      <c r="B15" s="343" t="s">
        <v>353</v>
      </c>
      <c r="C15" s="344" t="s">
        <v>334</v>
      </c>
      <c r="D15" s="342" t="s">
        <v>309</v>
      </c>
      <c r="E15" s="345" t="s">
        <v>308</v>
      </c>
      <c r="F15" s="342" t="s">
        <v>304</v>
      </c>
      <c r="G15" s="342" t="s">
        <v>304</v>
      </c>
      <c r="H15" s="346">
        <v>5720.0000000000009</v>
      </c>
      <c r="I15" s="346">
        <v>5940.0000000000009</v>
      </c>
    </row>
    <row r="16" spans="1:9" ht="49.5">
      <c r="A16" s="342">
        <v>14</v>
      </c>
      <c r="B16" s="343" t="s">
        <v>352</v>
      </c>
      <c r="C16" s="344" t="s">
        <v>334</v>
      </c>
      <c r="D16" s="342" t="s">
        <v>309</v>
      </c>
      <c r="E16" s="345" t="s">
        <v>308</v>
      </c>
      <c r="F16" s="342" t="s">
        <v>304</v>
      </c>
      <c r="G16" s="342" t="s">
        <v>304</v>
      </c>
      <c r="H16" s="346">
        <v>5720.0000000000009</v>
      </c>
      <c r="I16" s="346">
        <v>5940.0000000000009</v>
      </c>
    </row>
    <row r="17" spans="1:9" ht="49.5">
      <c r="A17" s="342">
        <v>15</v>
      </c>
      <c r="B17" s="343" t="s">
        <v>351</v>
      </c>
      <c r="C17" s="344" t="s">
        <v>310</v>
      </c>
      <c r="D17" s="342" t="s">
        <v>309</v>
      </c>
      <c r="E17" s="345" t="s">
        <v>308</v>
      </c>
      <c r="F17" s="342" t="s">
        <v>304</v>
      </c>
      <c r="G17" s="342" t="s">
        <v>304</v>
      </c>
      <c r="H17" s="346">
        <v>5720.0000000000009</v>
      </c>
      <c r="I17" s="346">
        <v>5940.0000000000009</v>
      </c>
    </row>
    <row r="18" spans="1:9" ht="33">
      <c r="A18" s="342">
        <v>16</v>
      </c>
      <c r="B18" s="343" t="s">
        <v>350</v>
      </c>
      <c r="C18" s="344" t="s">
        <v>312</v>
      </c>
      <c r="D18" s="342" t="s">
        <v>309</v>
      </c>
      <c r="E18" s="345" t="s">
        <v>308</v>
      </c>
      <c r="F18" s="342" t="s">
        <v>304</v>
      </c>
      <c r="G18" s="342" t="s">
        <v>304</v>
      </c>
      <c r="H18" s="346">
        <v>5720.0000000000009</v>
      </c>
      <c r="I18" s="346">
        <v>5940.0000000000009</v>
      </c>
    </row>
    <row r="19" spans="1:9" ht="49.5">
      <c r="A19" s="342">
        <v>17</v>
      </c>
      <c r="B19" s="343" t="s">
        <v>349</v>
      </c>
      <c r="C19" s="344" t="s">
        <v>348</v>
      </c>
      <c r="D19" s="342" t="s">
        <v>309</v>
      </c>
      <c r="E19" s="345" t="s">
        <v>308</v>
      </c>
      <c r="F19" s="342" t="s">
        <v>304</v>
      </c>
      <c r="G19" s="342" t="s">
        <v>304</v>
      </c>
      <c r="H19" s="346">
        <v>5720.0000000000009</v>
      </c>
      <c r="I19" s="346">
        <v>5940.0000000000009</v>
      </c>
    </row>
    <row r="20" spans="1:9" ht="33">
      <c r="A20" s="342">
        <v>18</v>
      </c>
      <c r="B20" s="343" t="s">
        <v>347</v>
      </c>
      <c r="C20" s="344" t="s">
        <v>330</v>
      </c>
      <c r="D20" s="342" t="s">
        <v>309</v>
      </c>
      <c r="E20" s="345" t="s">
        <v>308</v>
      </c>
      <c r="F20" s="342" t="s">
        <v>304</v>
      </c>
      <c r="G20" s="342" t="s">
        <v>304</v>
      </c>
      <c r="H20" s="346">
        <v>5720.0000000000009</v>
      </c>
      <c r="I20" s="346">
        <v>5940.0000000000009</v>
      </c>
    </row>
    <row r="21" spans="1:9" ht="33">
      <c r="A21" s="342">
        <v>19</v>
      </c>
      <c r="B21" s="347" t="s">
        <v>346</v>
      </c>
      <c r="C21" s="344" t="s">
        <v>345</v>
      </c>
      <c r="D21" s="342" t="s">
        <v>309</v>
      </c>
      <c r="E21" s="345" t="s">
        <v>308</v>
      </c>
      <c r="F21" s="342" t="s">
        <v>304</v>
      </c>
      <c r="G21" s="342" t="s">
        <v>314</v>
      </c>
      <c r="H21" s="346">
        <v>5720.0000000000009</v>
      </c>
      <c r="I21" s="346">
        <v>5940.0000000000009</v>
      </c>
    </row>
    <row r="22" spans="1:9" ht="49.5">
      <c r="A22" s="342">
        <v>20</v>
      </c>
      <c r="B22" s="347" t="s">
        <v>344</v>
      </c>
      <c r="C22" s="344" t="s">
        <v>342</v>
      </c>
      <c r="D22" s="342" t="s">
        <v>309</v>
      </c>
      <c r="E22" s="345" t="s">
        <v>308</v>
      </c>
      <c r="F22" s="342" t="s">
        <v>304</v>
      </c>
      <c r="G22" s="342" t="s">
        <v>314</v>
      </c>
      <c r="H22" s="346">
        <v>5720.0000000000009</v>
      </c>
      <c r="I22" s="346">
        <v>5940.0000000000009</v>
      </c>
    </row>
    <row r="23" spans="1:9" ht="49.5">
      <c r="A23" s="342">
        <v>21</v>
      </c>
      <c r="B23" s="347" t="s">
        <v>343</v>
      </c>
      <c r="C23" s="344" t="s">
        <v>342</v>
      </c>
      <c r="D23" s="342" t="s">
        <v>309</v>
      </c>
      <c r="E23" s="345" t="s">
        <v>308</v>
      </c>
      <c r="F23" s="342" t="s">
        <v>304</v>
      </c>
      <c r="G23" s="342" t="s">
        <v>314</v>
      </c>
      <c r="H23" s="346">
        <v>5720.0000000000009</v>
      </c>
      <c r="I23" s="346">
        <v>5940.0000000000009</v>
      </c>
    </row>
    <row r="24" spans="1:9" ht="49.5">
      <c r="A24" s="342">
        <v>22</v>
      </c>
      <c r="B24" s="343" t="s">
        <v>341</v>
      </c>
      <c r="C24" s="344" t="s">
        <v>310</v>
      </c>
      <c r="D24" s="342" t="s">
        <v>309</v>
      </c>
      <c r="E24" s="345" t="s">
        <v>308</v>
      </c>
      <c r="F24" s="342" t="s">
        <v>304</v>
      </c>
      <c r="G24" s="342" t="s">
        <v>304</v>
      </c>
      <c r="H24" s="346">
        <v>3300.0000000000005</v>
      </c>
      <c r="I24" s="346">
        <v>3520.0000000000005</v>
      </c>
    </row>
    <row r="25" spans="1:9" ht="49.5">
      <c r="A25" s="342">
        <v>23</v>
      </c>
      <c r="B25" s="343" t="s">
        <v>340</v>
      </c>
      <c r="C25" s="344" t="s">
        <v>310</v>
      </c>
      <c r="D25" s="342" t="s">
        <v>309</v>
      </c>
      <c r="E25" s="345" t="s">
        <v>308</v>
      </c>
      <c r="F25" s="342" t="s">
        <v>304</v>
      </c>
      <c r="G25" s="342" t="s">
        <v>304</v>
      </c>
      <c r="H25" s="346">
        <v>3300.0000000000005</v>
      </c>
      <c r="I25" s="346">
        <v>3520.0000000000005</v>
      </c>
    </row>
    <row r="26" spans="1:9" ht="49.5">
      <c r="A26" s="342">
        <v>24</v>
      </c>
      <c r="B26" s="343" t="s">
        <v>339</v>
      </c>
      <c r="C26" s="344" t="s">
        <v>338</v>
      </c>
      <c r="D26" s="342" t="s">
        <v>309</v>
      </c>
      <c r="E26" s="345" t="s">
        <v>308</v>
      </c>
      <c r="F26" s="342" t="s">
        <v>304</v>
      </c>
      <c r="G26" s="342" t="s">
        <v>304</v>
      </c>
      <c r="H26" s="346">
        <v>3300.0000000000005</v>
      </c>
      <c r="I26" s="346">
        <v>3520.0000000000005</v>
      </c>
    </row>
    <row r="27" spans="1:9" ht="49.5">
      <c r="A27" s="342">
        <v>25</v>
      </c>
      <c r="B27" s="343" t="s">
        <v>337</v>
      </c>
      <c r="C27" s="344" t="s">
        <v>310</v>
      </c>
      <c r="D27" s="342" t="s">
        <v>309</v>
      </c>
      <c r="E27" s="345" t="s">
        <v>308</v>
      </c>
      <c r="F27" s="342" t="s">
        <v>304</v>
      </c>
      <c r="G27" s="342" t="s">
        <v>304</v>
      </c>
      <c r="H27" s="346">
        <v>3300.0000000000005</v>
      </c>
      <c r="I27" s="346">
        <v>3520.0000000000005</v>
      </c>
    </row>
    <row r="28" spans="1:9" ht="49.5">
      <c r="A28" s="342">
        <v>26</v>
      </c>
      <c r="B28" s="343" t="s">
        <v>336</v>
      </c>
      <c r="C28" s="344" t="s">
        <v>334</v>
      </c>
      <c r="D28" s="342" t="s">
        <v>309</v>
      </c>
      <c r="E28" s="345" t="s">
        <v>308</v>
      </c>
      <c r="F28" s="342" t="s">
        <v>304</v>
      </c>
      <c r="G28" s="342" t="s">
        <v>304</v>
      </c>
      <c r="H28" s="346">
        <v>3300.0000000000005</v>
      </c>
      <c r="I28" s="346">
        <v>3520.0000000000005</v>
      </c>
    </row>
    <row r="29" spans="1:9" ht="49.5">
      <c r="A29" s="342">
        <v>27</v>
      </c>
      <c r="B29" s="343" t="s">
        <v>335</v>
      </c>
      <c r="C29" s="344" t="s">
        <v>334</v>
      </c>
      <c r="D29" s="342" t="s">
        <v>309</v>
      </c>
      <c r="E29" s="345" t="s">
        <v>308</v>
      </c>
      <c r="F29" s="342" t="s">
        <v>304</v>
      </c>
      <c r="G29" s="342" t="s">
        <v>304</v>
      </c>
      <c r="H29" s="346">
        <v>3300.0000000000005</v>
      </c>
      <c r="I29" s="346">
        <v>3520.0000000000005</v>
      </c>
    </row>
    <row r="30" spans="1:9" ht="49.5">
      <c r="A30" s="342">
        <v>28</v>
      </c>
      <c r="B30" s="343" t="s">
        <v>333</v>
      </c>
      <c r="C30" s="344" t="s">
        <v>310</v>
      </c>
      <c r="D30" s="342" t="s">
        <v>309</v>
      </c>
      <c r="E30" s="345" t="s">
        <v>308</v>
      </c>
      <c r="F30" s="342" t="s">
        <v>304</v>
      </c>
      <c r="G30" s="342" t="s">
        <v>304</v>
      </c>
      <c r="H30" s="346">
        <v>3300.0000000000005</v>
      </c>
      <c r="I30" s="346">
        <v>3520.0000000000005</v>
      </c>
    </row>
    <row r="31" spans="1:9" ht="49.5">
      <c r="A31" s="342">
        <v>29</v>
      </c>
      <c r="B31" s="343" t="s">
        <v>332</v>
      </c>
      <c r="C31" s="344" t="s">
        <v>312</v>
      </c>
      <c r="D31" s="342" t="s">
        <v>309</v>
      </c>
      <c r="E31" s="345" t="s">
        <v>308</v>
      </c>
      <c r="F31" s="342" t="s">
        <v>304</v>
      </c>
      <c r="G31" s="342" t="s">
        <v>304</v>
      </c>
      <c r="H31" s="346">
        <v>3300.0000000000005</v>
      </c>
      <c r="I31" s="346">
        <v>3520.0000000000005</v>
      </c>
    </row>
    <row r="32" spans="1:9" ht="49.5">
      <c r="A32" s="342">
        <v>30</v>
      </c>
      <c r="B32" s="343" t="s">
        <v>331</v>
      </c>
      <c r="C32" s="344" t="s">
        <v>330</v>
      </c>
      <c r="D32" s="342" t="s">
        <v>309</v>
      </c>
      <c r="E32" s="345" t="s">
        <v>308</v>
      </c>
      <c r="F32" s="342" t="s">
        <v>304</v>
      </c>
      <c r="G32" s="342" t="s">
        <v>304</v>
      </c>
      <c r="H32" s="346">
        <v>3300.0000000000005</v>
      </c>
      <c r="I32" s="346">
        <v>3520.0000000000005</v>
      </c>
    </row>
    <row r="33" spans="1:9" ht="33">
      <c r="A33" s="342">
        <v>31</v>
      </c>
      <c r="B33" s="343" t="s">
        <v>329</v>
      </c>
      <c r="C33" s="344" t="s">
        <v>318</v>
      </c>
      <c r="D33" s="342" t="s">
        <v>309</v>
      </c>
      <c r="E33" s="345" t="s">
        <v>308</v>
      </c>
      <c r="F33" s="342" t="s">
        <v>304</v>
      </c>
      <c r="G33" s="342" t="s">
        <v>314</v>
      </c>
      <c r="H33" s="346">
        <v>3300.0000000000005</v>
      </c>
      <c r="I33" s="346">
        <v>3520.0000000000005</v>
      </c>
    </row>
    <row r="34" spans="1:9" ht="33">
      <c r="A34" s="342">
        <v>32</v>
      </c>
      <c r="B34" s="343" t="s">
        <v>328</v>
      </c>
      <c r="C34" s="344" t="s">
        <v>58</v>
      </c>
      <c r="D34" s="342" t="s">
        <v>309</v>
      </c>
      <c r="E34" s="345" t="s">
        <v>308</v>
      </c>
      <c r="F34" s="342" t="s">
        <v>304</v>
      </c>
      <c r="G34" s="342" t="s">
        <v>304</v>
      </c>
      <c r="H34" s="346">
        <v>3080.0000000000005</v>
      </c>
      <c r="I34" s="346">
        <v>3300.0000000000005</v>
      </c>
    </row>
    <row r="35" spans="1:9" ht="33">
      <c r="A35" s="342">
        <v>33</v>
      </c>
      <c r="B35" s="343" t="s">
        <v>327</v>
      </c>
      <c r="C35" s="344" t="s">
        <v>326</v>
      </c>
      <c r="D35" s="342" t="s">
        <v>309</v>
      </c>
      <c r="E35" s="345" t="s">
        <v>308</v>
      </c>
      <c r="F35" s="342" t="s">
        <v>304</v>
      </c>
      <c r="G35" s="342" t="s">
        <v>314</v>
      </c>
      <c r="H35" s="346">
        <v>3080.0000000000005</v>
      </c>
      <c r="I35" s="346">
        <v>3300.0000000000005</v>
      </c>
    </row>
    <row r="36" spans="1:9" ht="33">
      <c r="A36" s="342">
        <v>34</v>
      </c>
      <c r="B36" s="343" t="s">
        <v>325</v>
      </c>
      <c r="C36" s="344" t="s">
        <v>324</v>
      </c>
      <c r="D36" s="342" t="s">
        <v>309</v>
      </c>
      <c r="E36" s="345" t="s">
        <v>308</v>
      </c>
      <c r="F36" s="342" t="s">
        <v>304</v>
      </c>
      <c r="G36" s="342" t="s">
        <v>304</v>
      </c>
      <c r="H36" s="346">
        <v>3080.0000000000005</v>
      </c>
      <c r="I36" s="346">
        <v>3300.0000000000005</v>
      </c>
    </row>
    <row r="37" spans="1:9" ht="33">
      <c r="A37" s="342">
        <v>35</v>
      </c>
      <c r="B37" s="343" t="s">
        <v>323</v>
      </c>
      <c r="C37" s="344" t="s">
        <v>322</v>
      </c>
      <c r="D37" s="342" t="s">
        <v>309</v>
      </c>
      <c r="E37" s="345" t="s">
        <v>308</v>
      </c>
      <c r="F37" s="342" t="s">
        <v>304</v>
      </c>
      <c r="G37" s="342" t="s">
        <v>314</v>
      </c>
      <c r="H37" s="346">
        <v>3850.0000000000005</v>
      </c>
      <c r="I37" s="346">
        <v>4070.0000000000005</v>
      </c>
    </row>
    <row r="38" spans="1:9" ht="33">
      <c r="A38" s="342">
        <v>36</v>
      </c>
      <c r="B38" s="343" t="s">
        <v>321</v>
      </c>
      <c r="C38" s="344" t="s">
        <v>239</v>
      </c>
      <c r="D38" s="342" t="s">
        <v>309</v>
      </c>
      <c r="E38" s="345" t="s">
        <v>308</v>
      </c>
      <c r="F38" s="342" t="s">
        <v>304</v>
      </c>
      <c r="G38" s="342" t="s">
        <v>314</v>
      </c>
      <c r="H38" s="346">
        <v>5720.0000000000009</v>
      </c>
      <c r="I38" s="346">
        <v>5940.0000000000009</v>
      </c>
    </row>
    <row r="39" spans="1:9" ht="49.5">
      <c r="A39" s="342">
        <v>37</v>
      </c>
      <c r="B39" s="343" t="s">
        <v>320</v>
      </c>
      <c r="C39" s="344" t="s">
        <v>310</v>
      </c>
      <c r="D39" s="342" t="s">
        <v>309</v>
      </c>
      <c r="E39" s="345" t="s">
        <v>308</v>
      </c>
      <c r="F39" s="342" t="s">
        <v>304</v>
      </c>
      <c r="G39" s="342" t="s">
        <v>304</v>
      </c>
      <c r="H39" s="346">
        <v>1100</v>
      </c>
      <c r="I39" s="346">
        <v>1320</v>
      </c>
    </row>
    <row r="40" spans="1:9" ht="33">
      <c r="A40" s="342">
        <v>38</v>
      </c>
      <c r="B40" s="343" t="s">
        <v>319</v>
      </c>
      <c r="C40" s="344" t="s">
        <v>318</v>
      </c>
      <c r="D40" s="342" t="s">
        <v>309</v>
      </c>
      <c r="E40" s="345" t="s">
        <v>308</v>
      </c>
      <c r="F40" s="342" t="s">
        <v>304</v>
      </c>
      <c r="G40" s="342" t="s">
        <v>314</v>
      </c>
      <c r="H40" s="346">
        <v>5940.0000000000009</v>
      </c>
      <c r="I40" s="346">
        <v>6160.0000000000009</v>
      </c>
    </row>
    <row r="41" spans="1:9" ht="33">
      <c r="A41" s="342">
        <v>39</v>
      </c>
      <c r="B41" s="343" t="s">
        <v>317</v>
      </c>
      <c r="C41" s="344" t="s">
        <v>239</v>
      </c>
      <c r="D41" s="342" t="s">
        <v>309</v>
      </c>
      <c r="E41" s="345" t="s">
        <v>308</v>
      </c>
      <c r="F41" s="342" t="s">
        <v>304</v>
      </c>
      <c r="G41" s="342" t="s">
        <v>314</v>
      </c>
      <c r="H41" s="346">
        <v>7100</v>
      </c>
      <c r="I41" s="346">
        <v>7360</v>
      </c>
    </row>
    <row r="42" spans="1:9" ht="33">
      <c r="A42" s="342">
        <v>40</v>
      </c>
      <c r="B42" s="343" t="s">
        <v>316</v>
      </c>
      <c r="C42" s="344" t="s">
        <v>237</v>
      </c>
      <c r="D42" s="342" t="s">
        <v>309</v>
      </c>
      <c r="E42" s="345" t="s">
        <v>315</v>
      </c>
      <c r="F42" s="342" t="s">
        <v>304</v>
      </c>
      <c r="G42" s="342" t="s">
        <v>314</v>
      </c>
      <c r="H42" s="346">
        <v>2900</v>
      </c>
      <c r="I42" s="346">
        <v>3100</v>
      </c>
    </row>
    <row r="43" spans="1:9" ht="33">
      <c r="A43" s="342">
        <v>41</v>
      </c>
      <c r="B43" s="343" t="s">
        <v>313</v>
      </c>
      <c r="C43" s="344" t="s">
        <v>312</v>
      </c>
      <c r="D43" s="342" t="s">
        <v>309</v>
      </c>
      <c r="E43" s="345" t="s">
        <v>171</v>
      </c>
      <c r="F43" s="342" t="s">
        <v>304</v>
      </c>
      <c r="G43" s="342" t="s">
        <v>304</v>
      </c>
      <c r="H43" s="346">
        <v>760</v>
      </c>
      <c r="I43" s="346">
        <v>760</v>
      </c>
    </row>
    <row r="44" spans="1:9" ht="49.5">
      <c r="A44" s="342">
        <v>42</v>
      </c>
      <c r="B44" s="343" t="s">
        <v>311</v>
      </c>
      <c r="C44" s="344" t="s">
        <v>310</v>
      </c>
      <c r="D44" s="342" t="s">
        <v>309</v>
      </c>
      <c r="E44" s="345" t="s">
        <v>308</v>
      </c>
      <c r="F44" s="342" t="s">
        <v>304</v>
      </c>
      <c r="G44" s="342" t="s">
        <v>304</v>
      </c>
      <c r="H44" s="346">
        <v>4060</v>
      </c>
      <c r="I44" s="346">
        <v>4280</v>
      </c>
    </row>
    <row r="45" spans="1:9" ht="16.5">
      <c r="A45" s="513" t="s">
        <v>235</v>
      </c>
      <c r="B45" s="513"/>
      <c r="C45" s="513"/>
      <c r="D45" s="513"/>
      <c r="E45" s="513"/>
      <c r="F45" s="513"/>
      <c r="G45" s="513"/>
      <c r="H45" s="346"/>
      <c r="I45" s="346"/>
    </row>
    <row r="46" spans="1:9" ht="66">
      <c r="A46" s="342">
        <v>43</v>
      </c>
      <c r="B46" s="348" t="s">
        <v>307</v>
      </c>
      <c r="C46" s="344"/>
      <c r="D46" s="342"/>
      <c r="E46" s="345"/>
      <c r="F46" s="342" t="s">
        <v>304</v>
      </c>
      <c r="G46" s="342" t="s">
        <v>304</v>
      </c>
      <c r="H46" s="346">
        <v>200</v>
      </c>
      <c r="I46" s="346"/>
    </row>
    <row r="47" spans="1:9" ht="49.5">
      <c r="A47" s="342">
        <v>44</v>
      </c>
      <c r="B47" s="348" t="s">
        <v>306</v>
      </c>
      <c r="C47" s="344"/>
      <c r="D47" s="342"/>
      <c r="E47" s="345"/>
      <c r="F47" s="342" t="s">
        <v>304</v>
      </c>
      <c r="G47" s="342" t="s">
        <v>304</v>
      </c>
      <c r="H47" s="346">
        <v>500</v>
      </c>
      <c r="I47" s="346"/>
    </row>
    <row r="48" spans="1:9" ht="49.5">
      <c r="A48" s="342">
        <v>45</v>
      </c>
      <c r="B48" s="348" t="s">
        <v>305</v>
      </c>
      <c r="C48" s="344"/>
      <c r="D48" s="342"/>
      <c r="E48" s="345"/>
      <c r="F48" s="342" t="s">
        <v>304</v>
      </c>
      <c r="G48" s="342" t="s">
        <v>304</v>
      </c>
      <c r="H48" s="346">
        <v>700</v>
      </c>
      <c r="I48" s="346"/>
    </row>
  </sheetData>
  <mergeCells count="2">
    <mergeCell ref="A45:G45"/>
    <mergeCell ref="A1:I1"/>
  </mergeCells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8"/>
  <sheetViews>
    <sheetView workbookViewId="0">
      <selection activeCell="A2" sqref="A2:A3"/>
    </sheetView>
  </sheetViews>
  <sheetFormatPr defaultRowHeight="15"/>
  <cols>
    <col min="1" max="1" width="5.5703125" style="8" customWidth="1"/>
    <col min="2" max="2" width="53" style="63" customWidth="1"/>
    <col min="3" max="3" width="11.5703125" style="36" customWidth="1"/>
    <col min="4" max="4" width="10.28515625" style="7" customWidth="1"/>
    <col min="5" max="5" width="11.28515625" style="13" customWidth="1"/>
    <col min="6" max="6" width="11.7109375" style="68" customWidth="1"/>
    <col min="7" max="7" width="11.42578125" style="6" customWidth="1"/>
    <col min="8" max="16384" width="9.140625" style="6"/>
  </cols>
  <sheetData>
    <row r="1" spans="1:7" ht="57" customHeight="1">
      <c r="A1" s="369" t="s">
        <v>1183</v>
      </c>
      <c r="B1" s="369"/>
      <c r="C1" s="369"/>
      <c r="D1" s="369"/>
      <c r="E1" s="369"/>
      <c r="F1" s="369"/>
      <c r="G1" s="369"/>
    </row>
    <row r="2" spans="1:7" ht="16.5" customHeight="1">
      <c r="A2" s="517" t="s">
        <v>0</v>
      </c>
      <c r="B2" s="518" t="s">
        <v>1</v>
      </c>
      <c r="C2" s="519" t="s">
        <v>2</v>
      </c>
      <c r="D2" s="517" t="s">
        <v>3</v>
      </c>
      <c r="E2" s="517" t="s">
        <v>4</v>
      </c>
      <c r="F2" s="520" t="s">
        <v>1161</v>
      </c>
      <c r="G2" s="516" t="s">
        <v>5</v>
      </c>
    </row>
    <row r="3" spans="1:7" ht="16.5" customHeight="1">
      <c r="A3" s="517"/>
      <c r="B3" s="518"/>
      <c r="C3" s="519"/>
      <c r="D3" s="517"/>
      <c r="E3" s="517"/>
      <c r="F3" s="520"/>
      <c r="G3" s="516"/>
    </row>
    <row r="4" spans="1:7" ht="21" customHeight="1">
      <c r="A4" s="515" t="s">
        <v>11</v>
      </c>
      <c r="B4" s="515"/>
      <c r="C4" s="515"/>
      <c r="D4" s="515"/>
      <c r="E4" s="515"/>
      <c r="F4" s="515"/>
      <c r="G4" s="515"/>
    </row>
    <row r="5" spans="1:7" ht="33">
      <c r="A5" s="38">
        <v>1</v>
      </c>
      <c r="B5" s="48" t="s">
        <v>1148</v>
      </c>
      <c r="C5" s="53" t="s">
        <v>8</v>
      </c>
      <c r="D5" s="39" t="s">
        <v>13</v>
      </c>
      <c r="E5" s="39" t="s">
        <v>725</v>
      </c>
      <c r="F5" s="53" t="s">
        <v>1157</v>
      </c>
      <c r="G5" s="39">
        <v>24200</v>
      </c>
    </row>
    <row r="6" spans="1:7" ht="33">
      <c r="A6" s="38">
        <v>2</v>
      </c>
      <c r="B6" s="61" t="s">
        <v>1149</v>
      </c>
      <c r="C6" s="53" t="s">
        <v>8</v>
      </c>
      <c r="D6" s="39" t="s">
        <v>13</v>
      </c>
      <c r="E6" s="39" t="s">
        <v>725</v>
      </c>
      <c r="F6" s="57" t="s">
        <v>1157</v>
      </c>
      <c r="G6" s="41">
        <v>45820</v>
      </c>
    </row>
    <row r="7" spans="1:7" ht="33">
      <c r="A7" s="38">
        <v>3</v>
      </c>
      <c r="B7" s="46" t="s">
        <v>1150</v>
      </c>
      <c r="C7" s="53" t="s">
        <v>8</v>
      </c>
      <c r="D7" s="39" t="s">
        <v>13</v>
      </c>
      <c r="E7" s="39" t="s">
        <v>725</v>
      </c>
      <c r="F7" s="57" t="s">
        <v>1157</v>
      </c>
      <c r="G7" s="41">
        <v>41200</v>
      </c>
    </row>
    <row r="8" spans="1:7" ht="33">
      <c r="A8" s="38">
        <v>4</v>
      </c>
      <c r="B8" s="46" t="s">
        <v>1151</v>
      </c>
      <c r="C8" s="53" t="s">
        <v>8</v>
      </c>
      <c r="D8" s="39" t="s">
        <v>13</v>
      </c>
      <c r="E8" s="39" t="s">
        <v>1152</v>
      </c>
      <c r="F8" s="57" t="s">
        <v>1157</v>
      </c>
      <c r="G8" s="41">
        <v>41200</v>
      </c>
    </row>
    <row r="9" spans="1:7" ht="33">
      <c r="A9" s="38">
        <v>5</v>
      </c>
      <c r="B9" s="46" t="s">
        <v>1153</v>
      </c>
      <c r="C9" s="53" t="s">
        <v>8</v>
      </c>
      <c r="D9" s="39" t="s">
        <v>13</v>
      </c>
      <c r="E9" s="39" t="s">
        <v>1154</v>
      </c>
      <c r="F9" s="57" t="s">
        <v>1157</v>
      </c>
      <c r="G9" s="41">
        <v>41200</v>
      </c>
    </row>
    <row r="10" spans="1:7" ht="33">
      <c r="A10" s="38">
        <v>6</v>
      </c>
      <c r="B10" s="46" t="s">
        <v>1155</v>
      </c>
      <c r="C10" s="53" t="s">
        <v>8</v>
      </c>
      <c r="D10" s="39" t="s">
        <v>13</v>
      </c>
      <c r="E10" s="39" t="s">
        <v>1156</v>
      </c>
      <c r="F10" s="57" t="s">
        <v>1157</v>
      </c>
      <c r="G10" s="41">
        <v>41200</v>
      </c>
    </row>
    <row r="11" spans="1:7" ht="21.75" customHeight="1">
      <c r="A11" s="515" t="s">
        <v>15</v>
      </c>
      <c r="B11" s="515"/>
      <c r="C11" s="515"/>
      <c r="D11" s="515"/>
      <c r="E11" s="515"/>
      <c r="F11" s="515"/>
      <c r="G11" s="515"/>
    </row>
    <row r="12" spans="1:7" ht="16.5">
      <c r="A12" s="39">
        <v>7</v>
      </c>
      <c r="B12" s="42" t="s">
        <v>692</v>
      </c>
      <c r="C12" s="54" t="s">
        <v>16</v>
      </c>
      <c r="D12" s="43" t="s">
        <v>9</v>
      </c>
      <c r="E12" s="38" t="s">
        <v>725</v>
      </c>
      <c r="F12" s="54" t="s">
        <v>1158</v>
      </c>
      <c r="G12" s="44">
        <v>20520</v>
      </c>
    </row>
    <row r="13" spans="1:7" ht="16.5">
      <c r="A13" s="39">
        <v>8</v>
      </c>
      <c r="B13" s="42" t="s">
        <v>714</v>
      </c>
      <c r="C13" s="54" t="s">
        <v>16</v>
      </c>
      <c r="D13" s="43" t="s">
        <v>9</v>
      </c>
      <c r="E13" s="38" t="s">
        <v>725</v>
      </c>
      <c r="F13" s="54" t="s">
        <v>1157</v>
      </c>
      <c r="G13" s="44">
        <v>29200</v>
      </c>
    </row>
    <row r="14" spans="1:7" ht="16.5">
      <c r="A14" s="39">
        <v>9</v>
      </c>
      <c r="B14" s="42" t="s">
        <v>715</v>
      </c>
      <c r="C14" s="54" t="s">
        <v>16</v>
      </c>
      <c r="D14" s="43" t="s">
        <v>9</v>
      </c>
      <c r="E14" s="38" t="s">
        <v>725</v>
      </c>
      <c r="F14" s="54" t="s">
        <v>1158</v>
      </c>
      <c r="G14" s="44">
        <v>27800</v>
      </c>
    </row>
    <row r="15" spans="1:7" ht="16.5">
      <c r="A15" s="39">
        <v>10</v>
      </c>
      <c r="B15" s="42" t="s">
        <v>711</v>
      </c>
      <c r="C15" s="54" t="s">
        <v>16</v>
      </c>
      <c r="D15" s="43" t="s">
        <v>9</v>
      </c>
      <c r="E15" s="38" t="s">
        <v>725</v>
      </c>
      <c r="F15" s="54" t="s">
        <v>1157</v>
      </c>
      <c r="G15" s="44">
        <v>19800</v>
      </c>
    </row>
    <row r="16" spans="1:7" ht="16.5">
      <c r="A16" s="39">
        <v>11</v>
      </c>
      <c r="B16" s="42" t="s">
        <v>726</v>
      </c>
      <c r="C16" s="54" t="s">
        <v>16</v>
      </c>
      <c r="D16" s="43" t="s">
        <v>9</v>
      </c>
      <c r="E16" s="38" t="s">
        <v>725</v>
      </c>
      <c r="F16" s="54" t="s">
        <v>1157</v>
      </c>
      <c r="G16" s="41">
        <v>25980</v>
      </c>
    </row>
    <row r="17" spans="1:7" ht="16.5">
      <c r="A17" s="39">
        <v>12</v>
      </c>
      <c r="B17" s="42" t="s">
        <v>712</v>
      </c>
      <c r="C17" s="54" t="s">
        <v>16</v>
      </c>
      <c r="D17" s="43" t="s">
        <v>13</v>
      </c>
      <c r="E17" s="38" t="s">
        <v>725</v>
      </c>
      <c r="F17" s="54" t="s">
        <v>1157</v>
      </c>
      <c r="G17" s="41">
        <v>41200</v>
      </c>
    </row>
    <row r="18" spans="1:7" ht="22.5" customHeight="1">
      <c r="A18" s="39">
        <v>13</v>
      </c>
      <c r="B18" s="42" t="s">
        <v>727</v>
      </c>
      <c r="C18" s="54" t="s">
        <v>16</v>
      </c>
      <c r="D18" s="43" t="s">
        <v>9</v>
      </c>
      <c r="E18" s="38" t="s">
        <v>725</v>
      </c>
      <c r="F18" s="54" t="s">
        <v>1157</v>
      </c>
      <c r="G18" s="41">
        <v>22400</v>
      </c>
    </row>
    <row r="19" spans="1:7" ht="16.5">
      <c r="A19" s="39">
        <v>14</v>
      </c>
      <c r="B19" s="42" t="s">
        <v>728</v>
      </c>
      <c r="C19" s="54" t="s">
        <v>16</v>
      </c>
      <c r="D19" s="43" t="s">
        <v>9</v>
      </c>
      <c r="E19" s="38" t="s">
        <v>725</v>
      </c>
      <c r="F19" s="54" t="s">
        <v>1158</v>
      </c>
      <c r="G19" s="41">
        <v>24980</v>
      </c>
    </row>
    <row r="20" spans="1:7" ht="21" customHeight="1">
      <c r="A20" s="39">
        <v>15</v>
      </c>
      <c r="B20" s="42" t="s">
        <v>696</v>
      </c>
      <c r="C20" s="54" t="s">
        <v>16</v>
      </c>
      <c r="D20" s="43" t="s">
        <v>9</v>
      </c>
      <c r="E20" s="38" t="s">
        <v>725</v>
      </c>
      <c r="F20" s="54" t="s">
        <v>1157</v>
      </c>
      <c r="G20" s="41">
        <v>24980</v>
      </c>
    </row>
    <row r="21" spans="1:7" ht="16.5">
      <c r="A21" s="39">
        <v>16</v>
      </c>
      <c r="B21" s="42" t="s">
        <v>695</v>
      </c>
      <c r="C21" s="54" t="s">
        <v>16</v>
      </c>
      <c r="D21" s="43" t="s">
        <v>9</v>
      </c>
      <c r="E21" s="38" t="s">
        <v>725</v>
      </c>
      <c r="F21" s="54" t="s">
        <v>1158</v>
      </c>
      <c r="G21" s="41">
        <v>22800</v>
      </c>
    </row>
    <row r="22" spans="1:7" ht="16.5">
      <c r="A22" s="39">
        <v>17</v>
      </c>
      <c r="B22" s="42" t="s">
        <v>694</v>
      </c>
      <c r="C22" s="54" t="s">
        <v>16</v>
      </c>
      <c r="D22" s="43" t="s">
        <v>9</v>
      </c>
      <c r="E22" s="38" t="s">
        <v>725</v>
      </c>
      <c r="F22" s="54" t="s">
        <v>1158</v>
      </c>
      <c r="G22" s="41">
        <v>21480</v>
      </c>
    </row>
    <row r="23" spans="1:7" ht="15.95" customHeight="1">
      <c r="A23" s="39">
        <v>18</v>
      </c>
      <c r="B23" s="42" t="s">
        <v>693</v>
      </c>
      <c r="C23" s="54" t="s">
        <v>16</v>
      </c>
      <c r="D23" s="43" t="s">
        <v>9</v>
      </c>
      <c r="E23" s="38" t="s">
        <v>725</v>
      </c>
      <c r="F23" s="54" t="s">
        <v>1158</v>
      </c>
      <c r="G23" s="41">
        <v>18560</v>
      </c>
    </row>
    <row r="24" spans="1:7" ht="16.5">
      <c r="A24" s="39">
        <v>19</v>
      </c>
      <c r="B24" s="42" t="s">
        <v>710</v>
      </c>
      <c r="C24" s="54" t="s">
        <v>16</v>
      </c>
      <c r="D24" s="43" t="s">
        <v>9</v>
      </c>
      <c r="E24" s="38" t="s">
        <v>725</v>
      </c>
      <c r="F24" s="54" t="s">
        <v>1157</v>
      </c>
      <c r="G24" s="41">
        <v>23760</v>
      </c>
    </row>
    <row r="25" spans="1:7" ht="16.5">
      <c r="A25" s="39">
        <v>20</v>
      </c>
      <c r="B25" s="42" t="s">
        <v>709</v>
      </c>
      <c r="C25" s="54" t="s">
        <v>16</v>
      </c>
      <c r="D25" s="43" t="s">
        <v>13</v>
      </c>
      <c r="E25" s="38" t="s">
        <v>725</v>
      </c>
      <c r="F25" s="54" t="s">
        <v>1157</v>
      </c>
      <c r="G25" s="41">
        <v>36640</v>
      </c>
    </row>
    <row r="26" spans="1:7" ht="33">
      <c r="A26" s="39">
        <v>21</v>
      </c>
      <c r="B26" s="42" t="s">
        <v>708</v>
      </c>
      <c r="C26" s="54" t="s">
        <v>16</v>
      </c>
      <c r="D26" s="43" t="s">
        <v>9</v>
      </c>
      <c r="E26" s="38" t="s">
        <v>725</v>
      </c>
      <c r="F26" s="54" t="s">
        <v>1157</v>
      </c>
      <c r="G26" s="41">
        <v>36640</v>
      </c>
    </row>
    <row r="27" spans="1:7" ht="16.5">
      <c r="A27" s="39">
        <v>22</v>
      </c>
      <c r="B27" s="42" t="s">
        <v>707</v>
      </c>
      <c r="C27" s="54" t="s">
        <v>16</v>
      </c>
      <c r="D27" s="43" t="s">
        <v>9</v>
      </c>
      <c r="E27" s="38" t="s">
        <v>725</v>
      </c>
      <c r="F27" s="54" t="s">
        <v>1157</v>
      </c>
      <c r="G27" s="41">
        <v>29200</v>
      </c>
    </row>
    <row r="28" spans="1:7" ht="16.5">
      <c r="A28" s="39">
        <v>23</v>
      </c>
      <c r="B28" s="42" t="s">
        <v>729</v>
      </c>
      <c r="C28" s="54" t="s">
        <v>16</v>
      </c>
      <c r="D28" s="43" t="s">
        <v>9</v>
      </c>
      <c r="E28" s="38" t="s">
        <v>725</v>
      </c>
      <c r="F28" s="54" t="s">
        <v>1157</v>
      </c>
      <c r="G28" s="41">
        <v>34640</v>
      </c>
    </row>
    <row r="29" spans="1:7" ht="16.5">
      <c r="A29" s="39">
        <v>24</v>
      </c>
      <c r="B29" s="42" t="s">
        <v>688</v>
      </c>
      <c r="C29" s="54" t="s">
        <v>16</v>
      </c>
      <c r="D29" s="43" t="s">
        <v>9</v>
      </c>
      <c r="E29" s="38" t="s">
        <v>725</v>
      </c>
      <c r="F29" s="54" t="s">
        <v>1158</v>
      </c>
      <c r="G29" s="41">
        <v>21480</v>
      </c>
    </row>
    <row r="30" spans="1:7" ht="16.5">
      <c r="A30" s="39">
        <v>25</v>
      </c>
      <c r="B30" s="42" t="s">
        <v>706</v>
      </c>
      <c r="C30" s="54" t="s">
        <v>16</v>
      </c>
      <c r="D30" s="43" t="s">
        <v>9</v>
      </c>
      <c r="E30" s="38" t="s">
        <v>725</v>
      </c>
      <c r="F30" s="54" t="s">
        <v>1157</v>
      </c>
      <c r="G30" s="41">
        <v>34640</v>
      </c>
    </row>
    <row r="31" spans="1:7" ht="16.5">
      <c r="A31" s="39">
        <v>26</v>
      </c>
      <c r="B31" s="42" t="s">
        <v>705</v>
      </c>
      <c r="C31" s="54" t="s">
        <v>16</v>
      </c>
      <c r="D31" s="43" t="s">
        <v>9</v>
      </c>
      <c r="E31" s="38" t="s">
        <v>725</v>
      </c>
      <c r="F31" s="54" t="s">
        <v>1157</v>
      </c>
      <c r="G31" s="41">
        <v>22800</v>
      </c>
    </row>
    <row r="32" spans="1:7" ht="16.5">
      <c r="A32" s="39">
        <v>27</v>
      </c>
      <c r="B32" s="42" t="s">
        <v>704</v>
      </c>
      <c r="C32" s="54" t="s">
        <v>16</v>
      </c>
      <c r="D32" s="43" t="s">
        <v>9</v>
      </c>
      <c r="E32" s="38" t="s">
        <v>725</v>
      </c>
      <c r="F32" s="54" t="s">
        <v>1157</v>
      </c>
      <c r="G32" s="41">
        <v>32840</v>
      </c>
    </row>
    <row r="33" spans="1:7" ht="16.5">
      <c r="A33" s="39">
        <v>28</v>
      </c>
      <c r="B33" s="42" t="s">
        <v>703</v>
      </c>
      <c r="C33" s="54" t="s">
        <v>16</v>
      </c>
      <c r="D33" s="43" t="s">
        <v>9</v>
      </c>
      <c r="E33" s="38" t="s">
        <v>725</v>
      </c>
      <c r="F33" s="54" t="s">
        <v>1157</v>
      </c>
      <c r="G33" s="41">
        <v>31600</v>
      </c>
    </row>
    <row r="34" spans="1:7" ht="16.5">
      <c r="A34" s="39">
        <v>29</v>
      </c>
      <c r="B34" s="42" t="s">
        <v>702</v>
      </c>
      <c r="C34" s="54" t="s">
        <v>16</v>
      </c>
      <c r="D34" s="43" t="s">
        <v>9</v>
      </c>
      <c r="E34" s="38" t="s">
        <v>725</v>
      </c>
      <c r="F34" s="54" t="s">
        <v>1157</v>
      </c>
      <c r="G34" s="41">
        <v>23760</v>
      </c>
    </row>
    <row r="35" spans="1:7" ht="16.5">
      <c r="A35" s="39">
        <v>30</v>
      </c>
      <c r="B35" s="42" t="s">
        <v>689</v>
      </c>
      <c r="C35" s="54" t="s">
        <v>16</v>
      </c>
      <c r="D35" s="43" t="s">
        <v>9</v>
      </c>
      <c r="E35" s="38" t="s">
        <v>725</v>
      </c>
      <c r="F35" s="54" t="s">
        <v>1158</v>
      </c>
      <c r="G35" s="41">
        <v>27800</v>
      </c>
    </row>
    <row r="36" spans="1:7" ht="16.5">
      <c r="A36" s="39">
        <v>31</v>
      </c>
      <c r="B36" s="42" t="s">
        <v>700</v>
      </c>
      <c r="C36" s="54" t="s">
        <v>16</v>
      </c>
      <c r="D36" s="43" t="s">
        <v>9</v>
      </c>
      <c r="E36" s="38" t="s">
        <v>725</v>
      </c>
      <c r="F36" s="54" t="s">
        <v>1157</v>
      </c>
      <c r="G36" s="41">
        <v>32560</v>
      </c>
    </row>
    <row r="37" spans="1:7" ht="16.5">
      <c r="A37" s="39">
        <v>32</v>
      </c>
      <c r="B37" s="42" t="s">
        <v>713</v>
      </c>
      <c r="C37" s="54" t="s">
        <v>16</v>
      </c>
      <c r="D37" s="43" t="s">
        <v>9</v>
      </c>
      <c r="E37" s="38" t="s">
        <v>725</v>
      </c>
      <c r="F37" s="54" t="s">
        <v>1158</v>
      </c>
      <c r="G37" s="41">
        <v>25980</v>
      </c>
    </row>
    <row r="38" spans="1:7" ht="16.5">
      <c r="A38" s="39">
        <v>33</v>
      </c>
      <c r="B38" s="42" t="s">
        <v>699</v>
      </c>
      <c r="C38" s="54" t="s">
        <v>16</v>
      </c>
      <c r="D38" s="43" t="s">
        <v>9</v>
      </c>
      <c r="E38" s="38" t="s">
        <v>725</v>
      </c>
      <c r="F38" s="54" t="s">
        <v>1157</v>
      </c>
      <c r="G38" s="41">
        <v>23760</v>
      </c>
    </row>
    <row r="39" spans="1:7" ht="16.5">
      <c r="A39" s="39">
        <v>34</v>
      </c>
      <c r="B39" s="42" t="s">
        <v>698</v>
      </c>
      <c r="C39" s="54" t="s">
        <v>16</v>
      </c>
      <c r="D39" s="43" t="s">
        <v>9</v>
      </c>
      <c r="E39" s="38" t="s">
        <v>725</v>
      </c>
      <c r="F39" s="54" t="s">
        <v>1157</v>
      </c>
      <c r="G39" s="41">
        <v>32560</v>
      </c>
    </row>
    <row r="40" spans="1:7" ht="16.5">
      <c r="A40" s="39">
        <v>35</v>
      </c>
      <c r="B40" s="42" t="s">
        <v>697</v>
      </c>
      <c r="C40" s="54" t="s">
        <v>16</v>
      </c>
      <c r="D40" s="43" t="s">
        <v>9</v>
      </c>
      <c r="E40" s="38" t="s">
        <v>725</v>
      </c>
      <c r="F40" s="54" t="s">
        <v>1157</v>
      </c>
      <c r="G40" s="41">
        <v>32560</v>
      </c>
    </row>
    <row r="41" spans="1:7" ht="16.5">
      <c r="A41" s="39">
        <v>36</v>
      </c>
      <c r="B41" s="42" t="s">
        <v>690</v>
      </c>
      <c r="C41" s="54" t="s">
        <v>16</v>
      </c>
      <c r="D41" s="43" t="s">
        <v>9</v>
      </c>
      <c r="E41" s="38" t="s">
        <v>725</v>
      </c>
      <c r="F41" s="54" t="s">
        <v>1158</v>
      </c>
      <c r="G41" s="41">
        <v>21480</v>
      </c>
    </row>
    <row r="42" spans="1:7" ht="21" customHeight="1">
      <c r="A42" s="515" t="s">
        <v>687</v>
      </c>
      <c r="B42" s="515"/>
      <c r="C42" s="515"/>
      <c r="D42" s="515"/>
      <c r="E42" s="515"/>
      <c r="F42" s="515"/>
      <c r="G42" s="515"/>
    </row>
    <row r="43" spans="1:7" ht="16.5">
      <c r="A43" s="38">
        <v>37</v>
      </c>
      <c r="B43" s="45" t="s">
        <v>730</v>
      </c>
      <c r="C43" s="55" t="s">
        <v>16</v>
      </c>
      <c r="D43" s="38" t="s">
        <v>9</v>
      </c>
      <c r="E43" s="38" t="s">
        <v>725</v>
      </c>
      <c r="F43" s="59" t="s">
        <v>1157</v>
      </c>
      <c r="G43" s="41">
        <v>26600</v>
      </c>
    </row>
    <row r="44" spans="1:7" ht="16.5">
      <c r="A44" s="38">
        <v>38</v>
      </c>
      <c r="B44" s="45" t="s">
        <v>686</v>
      </c>
      <c r="C44" s="55" t="s">
        <v>16</v>
      </c>
      <c r="D44" s="38" t="s">
        <v>9</v>
      </c>
      <c r="E44" s="38" t="s">
        <v>725</v>
      </c>
      <c r="F44" s="59" t="s">
        <v>1157</v>
      </c>
      <c r="G44" s="41">
        <v>57500</v>
      </c>
    </row>
    <row r="45" spans="1:7" ht="16.5">
      <c r="A45" s="38">
        <v>39</v>
      </c>
      <c r="B45" s="45" t="s">
        <v>685</v>
      </c>
      <c r="C45" s="55" t="s">
        <v>16</v>
      </c>
      <c r="D45" s="38" t="s">
        <v>9</v>
      </c>
      <c r="E45" s="38" t="s">
        <v>725</v>
      </c>
      <c r="F45" s="59" t="s">
        <v>1157</v>
      </c>
      <c r="G45" s="41">
        <v>23760</v>
      </c>
    </row>
    <row r="46" spans="1:7" ht="16.5">
      <c r="A46" s="38">
        <v>40</v>
      </c>
      <c r="B46" s="45" t="s">
        <v>684</v>
      </c>
      <c r="C46" s="55" t="s">
        <v>16</v>
      </c>
      <c r="D46" s="38" t="s">
        <v>9</v>
      </c>
      <c r="E46" s="38" t="s">
        <v>725</v>
      </c>
      <c r="F46" s="59" t="s">
        <v>1157</v>
      </c>
      <c r="G46" s="41">
        <v>23760</v>
      </c>
    </row>
    <row r="47" spans="1:7" ht="16.5">
      <c r="A47" s="38">
        <v>41</v>
      </c>
      <c r="B47" s="45" t="s">
        <v>683</v>
      </c>
      <c r="C47" s="55" t="s">
        <v>16</v>
      </c>
      <c r="D47" s="38" t="s">
        <v>9</v>
      </c>
      <c r="E47" s="38" t="s">
        <v>725</v>
      </c>
      <c r="F47" s="59" t="s">
        <v>1157</v>
      </c>
      <c r="G47" s="41">
        <v>26600</v>
      </c>
    </row>
    <row r="48" spans="1:7" ht="16.5">
      <c r="A48" s="38">
        <v>42</v>
      </c>
      <c r="B48" s="45" t="s">
        <v>682</v>
      </c>
      <c r="C48" s="55" t="s">
        <v>16</v>
      </c>
      <c r="D48" s="38" t="s">
        <v>9</v>
      </c>
      <c r="E48" s="38" t="s">
        <v>725</v>
      </c>
      <c r="F48" s="59" t="s">
        <v>1157</v>
      </c>
      <c r="G48" s="41">
        <v>26600</v>
      </c>
    </row>
    <row r="49" spans="1:7" ht="33">
      <c r="A49" s="38">
        <v>43</v>
      </c>
      <c r="B49" s="46" t="s">
        <v>731</v>
      </c>
      <c r="C49" s="55" t="s">
        <v>16</v>
      </c>
      <c r="D49" s="38" t="s">
        <v>13</v>
      </c>
      <c r="E49" s="38" t="s">
        <v>725</v>
      </c>
      <c r="F49" s="59" t="s">
        <v>1157</v>
      </c>
      <c r="G49" s="41">
        <v>45820</v>
      </c>
    </row>
    <row r="50" spans="1:7" ht="16.5">
      <c r="A50" s="38">
        <v>44</v>
      </c>
      <c r="B50" s="45" t="s">
        <v>681</v>
      </c>
      <c r="C50" s="56" t="s">
        <v>16</v>
      </c>
      <c r="D50" s="47" t="s">
        <v>9</v>
      </c>
      <c r="E50" s="38" t="s">
        <v>725</v>
      </c>
      <c r="F50" s="59" t="s">
        <v>1157</v>
      </c>
      <c r="G50" s="41">
        <v>52600</v>
      </c>
    </row>
    <row r="51" spans="1:7" ht="16.5">
      <c r="A51" s="38">
        <v>45</v>
      </c>
      <c r="B51" s="45" t="s">
        <v>732</v>
      </c>
      <c r="C51" s="57" t="s">
        <v>16</v>
      </c>
      <c r="D51" s="40" t="s">
        <v>9</v>
      </c>
      <c r="E51" s="38" t="s">
        <v>725</v>
      </c>
      <c r="F51" s="64" t="s">
        <v>1157</v>
      </c>
      <c r="G51" s="41">
        <v>68200</v>
      </c>
    </row>
    <row r="52" spans="1:7" ht="16.5">
      <c r="A52" s="38">
        <v>46</v>
      </c>
      <c r="B52" s="45" t="s">
        <v>680</v>
      </c>
      <c r="C52" s="56" t="s">
        <v>16</v>
      </c>
      <c r="D52" s="47" t="s">
        <v>9</v>
      </c>
      <c r="E52" s="38" t="s">
        <v>725</v>
      </c>
      <c r="F52" s="59" t="s">
        <v>1157</v>
      </c>
      <c r="G52" s="41">
        <v>36640</v>
      </c>
    </row>
    <row r="53" spans="1:7" ht="16.5">
      <c r="A53" s="38">
        <v>47</v>
      </c>
      <c r="B53" s="45" t="s">
        <v>679</v>
      </c>
      <c r="C53" s="56" t="s">
        <v>16</v>
      </c>
      <c r="D53" s="47" t="s">
        <v>9</v>
      </c>
      <c r="E53" s="38" t="s">
        <v>725</v>
      </c>
      <c r="F53" s="59" t="s">
        <v>1157</v>
      </c>
      <c r="G53" s="41">
        <v>52600</v>
      </c>
    </row>
    <row r="54" spans="1:7" ht="16.5">
      <c r="A54" s="38">
        <v>48</v>
      </c>
      <c r="B54" s="45" t="s">
        <v>675</v>
      </c>
      <c r="C54" s="56" t="s">
        <v>16</v>
      </c>
      <c r="D54" s="47" t="s">
        <v>9</v>
      </c>
      <c r="E54" s="38" t="s">
        <v>725</v>
      </c>
      <c r="F54" s="59" t="s">
        <v>1157</v>
      </c>
      <c r="G54" s="41">
        <v>23760</v>
      </c>
    </row>
    <row r="55" spans="1:7" ht="16.5">
      <c r="A55" s="38">
        <v>49</v>
      </c>
      <c r="B55" s="45" t="s">
        <v>677</v>
      </c>
      <c r="C55" s="56" t="s">
        <v>16</v>
      </c>
      <c r="D55" s="47" t="s">
        <v>9</v>
      </c>
      <c r="E55" s="38" t="s">
        <v>725</v>
      </c>
      <c r="F55" s="59" t="s">
        <v>1157</v>
      </c>
      <c r="G55" s="41">
        <v>24700</v>
      </c>
    </row>
    <row r="56" spans="1:7" ht="16.5">
      <c r="A56" s="38">
        <v>50</v>
      </c>
      <c r="B56" s="45" t="s">
        <v>676</v>
      </c>
      <c r="C56" s="56" t="s">
        <v>16</v>
      </c>
      <c r="D56" s="47" t="s">
        <v>9</v>
      </c>
      <c r="E56" s="38" t="s">
        <v>725</v>
      </c>
      <c r="F56" s="59" t="s">
        <v>1157</v>
      </c>
      <c r="G56" s="41">
        <v>22400</v>
      </c>
    </row>
    <row r="57" spans="1:7" ht="16.5">
      <c r="A57" s="38">
        <v>51</v>
      </c>
      <c r="B57" s="45" t="s">
        <v>667</v>
      </c>
      <c r="C57" s="55" t="s">
        <v>16</v>
      </c>
      <c r="D57" s="38" t="s">
        <v>9</v>
      </c>
      <c r="E57" s="38" t="s">
        <v>725</v>
      </c>
      <c r="F57" s="59" t="s">
        <v>1157</v>
      </c>
      <c r="G57" s="41">
        <v>32560</v>
      </c>
    </row>
    <row r="58" spans="1:7" ht="16.5">
      <c r="A58" s="38">
        <v>52</v>
      </c>
      <c r="B58" s="45" t="s">
        <v>733</v>
      </c>
      <c r="C58" s="56" t="s">
        <v>16</v>
      </c>
      <c r="D58" s="47" t="s">
        <v>9</v>
      </c>
      <c r="E58" s="38" t="s">
        <v>725</v>
      </c>
      <c r="F58" s="59" t="s">
        <v>1157</v>
      </c>
      <c r="G58" s="41">
        <v>52600</v>
      </c>
    </row>
    <row r="59" spans="1:7" ht="16.5">
      <c r="A59" s="38">
        <v>53</v>
      </c>
      <c r="B59" s="45" t="s">
        <v>734</v>
      </c>
      <c r="C59" s="56" t="s">
        <v>16</v>
      </c>
      <c r="D59" s="47" t="s">
        <v>9</v>
      </c>
      <c r="E59" s="38" t="s">
        <v>725</v>
      </c>
      <c r="F59" s="59" t="s">
        <v>1157</v>
      </c>
      <c r="G59" s="41">
        <v>91200</v>
      </c>
    </row>
    <row r="60" spans="1:7" ht="16.5">
      <c r="A60" s="38">
        <v>54</v>
      </c>
      <c r="B60" s="45" t="s">
        <v>674</v>
      </c>
      <c r="C60" s="56" t="s">
        <v>16</v>
      </c>
      <c r="D60" s="47" t="s">
        <v>9</v>
      </c>
      <c r="E60" s="38" t="s">
        <v>725</v>
      </c>
      <c r="F60" s="59" t="s">
        <v>1157</v>
      </c>
      <c r="G60" s="41">
        <v>27800</v>
      </c>
    </row>
    <row r="61" spans="1:7" ht="16.5">
      <c r="A61" s="38">
        <v>55</v>
      </c>
      <c r="B61" s="45" t="s">
        <v>673</v>
      </c>
      <c r="C61" s="56" t="s">
        <v>16</v>
      </c>
      <c r="D61" s="47" t="s">
        <v>9</v>
      </c>
      <c r="E61" s="38" t="s">
        <v>725</v>
      </c>
      <c r="F61" s="59" t="s">
        <v>1157</v>
      </c>
      <c r="G61" s="41">
        <v>52600</v>
      </c>
    </row>
    <row r="62" spans="1:7" ht="16.5">
      <c r="A62" s="38">
        <v>56</v>
      </c>
      <c r="B62" s="45" t="s">
        <v>672</v>
      </c>
      <c r="C62" s="56" t="s">
        <v>16</v>
      </c>
      <c r="D62" s="47" t="s">
        <v>9</v>
      </c>
      <c r="E62" s="38" t="s">
        <v>725</v>
      </c>
      <c r="F62" s="59" t="s">
        <v>1157</v>
      </c>
      <c r="G62" s="41">
        <v>58840</v>
      </c>
    </row>
    <row r="63" spans="1:7" ht="33">
      <c r="A63" s="38">
        <v>57</v>
      </c>
      <c r="B63" s="45" t="s">
        <v>668</v>
      </c>
      <c r="C63" s="56" t="s">
        <v>16</v>
      </c>
      <c r="D63" s="47" t="s">
        <v>9</v>
      </c>
      <c r="E63" s="38" t="s">
        <v>725</v>
      </c>
      <c r="F63" s="59" t="s">
        <v>1157</v>
      </c>
      <c r="G63" s="41">
        <v>52600</v>
      </c>
    </row>
    <row r="64" spans="1:7" ht="16.5">
      <c r="A64" s="38">
        <v>58</v>
      </c>
      <c r="B64" s="45" t="s">
        <v>671</v>
      </c>
      <c r="C64" s="56" t="s">
        <v>16</v>
      </c>
      <c r="D64" s="47" t="s">
        <v>9</v>
      </c>
      <c r="E64" s="38" t="s">
        <v>725</v>
      </c>
      <c r="F64" s="59" t="s">
        <v>1157</v>
      </c>
      <c r="G64" s="41">
        <v>52600</v>
      </c>
    </row>
    <row r="65" spans="1:7" ht="16.5">
      <c r="A65" s="38">
        <v>59</v>
      </c>
      <c r="B65" s="45" t="s">
        <v>670</v>
      </c>
      <c r="C65" s="56" t="s">
        <v>16</v>
      </c>
      <c r="D65" s="47" t="s">
        <v>9</v>
      </c>
      <c r="E65" s="38" t="s">
        <v>725</v>
      </c>
      <c r="F65" s="59" t="s">
        <v>1157</v>
      </c>
      <c r="G65" s="41">
        <v>52600</v>
      </c>
    </row>
    <row r="66" spans="1:7" ht="16.5">
      <c r="A66" s="38">
        <v>60</v>
      </c>
      <c r="B66" s="45" t="s">
        <v>669</v>
      </c>
      <c r="C66" s="56" t="s">
        <v>16</v>
      </c>
      <c r="D66" s="47" t="s">
        <v>9</v>
      </c>
      <c r="E66" s="38" t="s">
        <v>725</v>
      </c>
      <c r="F66" s="59" t="s">
        <v>1157</v>
      </c>
      <c r="G66" s="41">
        <v>52600</v>
      </c>
    </row>
    <row r="67" spans="1:7" ht="33">
      <c r="A67" s="38">
        <v>61</v>
      </c>
      <c r="B67" s="45" t="s">
        <v>678</v>
      </c>
      <c r="C67" s="56" t="s">
        <v>16</v>
      </c>
      <c r="D67" s="47" t="s">
        <v>9</v>
      </c>
      <c r="E67" s="38" t="s">
        <v>725</v>
      </c>
      <c r="F67" s="59" t="s">
        <v>1157</v>
      </c>
      <c r="G67" s="41">
        <v>35500</v>
      </c>
    </row>
    <row r="68" spans="1:7" ht="18.75" customHeight="1">
      <c r="A68" s="515" t="s">
        <v>99</v>
      </c>
      <c r="B68" s="515"/>
      <c r="C68" s="515"/>
      <c r="D68" s="515"/>
      <c r="E68" s="515"/>
      <c r="F68" s="515"/>
      <c r="G68" s="515"/>
    </row>
    <row r="69" spans="1:7" ht="16.5">
      <c r="A69" s="38">
        <v>62</v>
      </c>
      <c r="B69" s="45" t="s">
        <v>665</v>
      </c>
      <c r="C69" s="55" t="s">
        <v>16</v>
      </c>
      <c r="D69" s="38" t="s">
        <v>9</v>
      </c>
      <c r="E69" s="38" t="s">
        <v>725</v>
      </c>
      <c r="F69" s="59" t="s">
        <v>1157</v>
      </c>
      <c r="G69" s="41">
        <v>23760</v>
      </c>
    </row>
    <row r="70" spans="1:7" ht="16.5">
      <c r="A70" s="38">
        <v>63</v>
      </c>
      <c r="B70" s="45" t="s">
        <v>664</v>
      </c>
      <c r="C70" s="55" t="s">
        <v>16</v>
      </c>
      <c r="D70" s="38" t="s">
        <v>9</v>
      </c>
      <c r="E70" s="38" t="s">
        <v>725</v>
      </c>
      <c r="F70" s="59" t="s">
        <v>1157</v>
      </c>
      <c r="G70" s="41">
        <v>23760</v>
      </c>
    </row>
    <row r="71" spans="1:7" ht="16.5">
      <c r="A71" s="38">
        <v>64</v>
      </c>
      <c r="B71" s="45" t="s">
        <v>663</v>
      </c>
      <c r="C71" s="55" t="s">
        <v>16</v>
      </c>
      <c r="D71" s="38" t="s">
        <v>9</v>
      </c>
      <c r="E71" s="38" t="s">
        <v>725</v>
      </c>
      <c r="F71" s="59" t="s">
        <v>1157</v>
      </c>
      <c r="G71" s="41">
        <v>23760</v>
      </c>
    </row>
    <row r="72" spans="1:7" ht="16.5">
      <c r="A72" s="38">
        <v>65</v>
      </c>
      <c r="B72" s="45" t="s">
        <v>662</v>
      </c>
      <c r="C72" s="55" t="s">
        <v>16</v>
      </c>
      <c r="D72" s="38" t="s">
        <v>9</v>
      </c>
      <c r="E72" s="38" t="s">
        <v>725</v>
      </c>
      <c r="F72" s="59" t="s">
        <v>1157</v>
      </c>
      <c r="G72" s="41">
        <v>23760</v>
      </c>
    </row>
    <row r="73" spans="1:7" ht="16.5">
      <c r="A73" s="38">
        <v>66</v>
      </c>
      <c r="B73" s="45" t="s">
        <v>661</v>
      </c>
      <c r="C73" s="55" t="s">
        <v>16</v>
      </c>
      <c r="D73" s="38" t="s">
        <v>9</v>
      </c>
      <c r="E73" s="38" t="s">
        <v>725</v>
      </c>
      <c r="F73" s="59" t="s">
        <v>1157</v>
      </c>
      <c r="G73" s="41">
        <v>23760</v>
      </c>
    </row>
    <row r="74" spans="1:7" ht="16.5">
      <c r="A74" s="38">
        <v>67</v>
      </c>
      <c r="B74" s="45" t="s">
        <v>660</v>
      </c>
      <c r="C74" s="55" t="s">
        <v>16</v>
      </c>
      <c r="D74" s="38" t="s">
        <v>9</v>
      </c>
      <c r="E74" s="38" t="s">
        <v>725</v>
      </c>
      <c r="F74" s="59" t="s">
        <v>1157</v>
      </c>
      <c r="G74" s="41">
        <v>23760</v>
      </c>
    </row>
    <row r="75" spans="1:7" ht="16.5">
      <c r="A75" s="38">
        <v>68</v>
      </c>
      <c r="B75" s="46" t="s">
        <v>735</v>
      </c>
      <c r="C75" s="55" t="s">
        <v>16</v>
      </c>
      <c r="D75" s="38" t="s">
        <v>9</v>
      </c>
      <c r="E75" s="38" t="s">
        <v>725</v>
      </c>
      <c r="F75" s="65" t="s">
        <v>1157</v>
      </c>
      <c r="G75" s="41">
        <v>24700</v>
      </c>
    </row>
    <row r="76" spans="1:7" ht="33">
      <c r="A76" s="38">
        <v>69</v>
      </c>
      <c r="B76" s="45" t="s">
        <v>653</v>
      </c>
      <c r="C76" s="55" t="s">
        <v>8</v>
      </c>
      <c r="D76" s="38" t="s">
        <v>9</v>
      </c>
      <c r="E76" s="38" t="s">
        <v>725</v>
      </c>
      <c r="F76" s="56" t="s">
        <v>1158</v>
      </c>
      <c r="G76" s="41">
        <v>22400</v>
      </c>
    </row>
    <row r="77" spans="1:7" ht="16.5">
      <c r="A77" s="38">
        <v>70</v>
      </c>
      <c r="B77" s="45" t="s">
        <v>656</v>
      </c>
      <c r="C77" s="55" t="s">
        <v>16</v>
      </c>
      <c r="D77" s="38" t="s">
        <v>9</v>
      </c>
      <c r="E77" s="38" t="s">
        <v>725</v>
      </c>
      <c r="F77" s="59" t="s">
        <v>1157</v>
      </c>
      <c r="G77" s="41">
        <v>22800</v>
      </c>
    </row>
    <row r="78" spans="1:7" ht="16.5">
      <c r="A78" s="38">
        <v>71</v>
      </c>
      <c r="B78" s="45" t="s">
        <v>655</v>
      </c>
      <c r="C78" s="55" t="s">
        <v>16</v>
      </c>
      <c r="D78" s="38" t="s">
        <v>9</v>
      </c>
      <c r="E78" s="38" t="s">
        <v>725</v>
      </c>
      <c r="F78" s="59" t="s">
        <v>1157</v>
      </c>
      <c r="G78" s="41">
        <v>25300</v>
      </c>
    </row>
    <row r="79" spans="1:7" ht="33">
      <c r="A79" s="38">
        <v>72</v>
      </c>
      <c r="B79" s="45" t="s">
        <v>650</v>
      </c>
      <c r="C79" s="55" t="s">
        <v>16</v>
      </c>
      <c r="D79" s="38" t="s">
        <v>9</v>
      </c>
      <c r="E79" s="38" t="s">
        <v>725</v>
      </c>
      <c r="F79" s="56" t="s">
        <v>1158</v>
      </c>
      <c r="G79" s="41">
        <v>28960</v>
      </c>
    </row>
    <row r="80" spans="1:7" ht="33">
      <c r="A80" s="38">
        <v>73</v>
      </c>
      <c r="B80" s="45" t="s">
        <v>648</v>
      </c>
      <c r="C80" s="55" t="s">
        <v>16</v>
      </c>
      <c r="D80" s="38" t="s">
        <v>9</v>
      </c>
      <c r="E80" s="38" t="s">
        <v>725</v>
      </c>
      <c r="F80" s="56" t="s">
        <v>1158</v>
      </c>
      <c r="G80" s="41">
        <v>28960</v>
      </c>
    </row>
    <row r="81" spans="1:7" ht="33">
      <c r="A81" s="38">
        <v>74</v>
      </c>
      <c r="B81" s="45" t="s">
        <v>652</v>
      </c>
      <c r="C81" s="55" t="s">
        <v>16</v>
      </c>
      <c r="D81" s="38" t="s">
        <v>9</v>
      </c>
      <c r="E81" s="38" t="s">
        <v>725</v>
      </c>
      <c r="F81" s="56" t="s">
        <v>1158</v>
      </c>
      <c r="G81" s="41">
        <v>29200</v>
      </c>
    </row>
    <row r="82" spans="1:7" ht="33">
      <c r="A82" s="38">
        <v>75</v>
      </c>
      <c r="B82" s="45" t="s">
        <v>651</v>
      </c>
      <c r="C82" s="55" t="s">
        <v>16</v>
      </c>
      <c r="D82" s="38" t="s">
        <v>9</v>
      </c>
      <c r="E82" s="38" t="s">
        <v>725</v>
      </c>
      <c r="F82" s="56" t="s">
        <v>1158</v>
      </c>
      <c r="G82" s="41">
        <v>29200</v>
      </c>
    </row>
    <row r="83" spans="1:7" ht="33">
      <c r="A83" s="38">
        <v>76</v>
      </c>
      <c r="B83" s="45" t="s">
        <v>649</v>
      </c>
      <c r="C83" s="55" t="s">
        <v>16</v>
      </c>
      <c r="D83" s="38" t="s">
        <v>9</v>
      </c>
      <c r="E83" s="38" t="s">
        <v>725</v>
      </c>
      <c r="F83" s="56" t="s">
        <v>1158</v>
      </c>
      <c r="G83" s="41">
        <v>29200</v>
      </c>
    </row>
    <row r="84" spans="1:7" ht="33">
      <c r="A84" s="38">
        <v>77</v>
      </c>
      <c r="B84" s="45" t="s">
        <v>647</v>
      </c>
      <c r="C84" s="55" t="s">
        <v>16</v>
      </c>
      <c r="D84" s="38" t="s">
        <v>9</v>
      </c>
      <c r="E84" s="38" t="s">
        <v>725</v>
      </c>
      <c r="F84" s="56" t="s">
        <v>1158</v>
      </c>
      <c r="G84" s="41">
        <v>29200</v>
      </c>
    </row>
    <row r="85" spans="1:7" ht="16.5">
      <c r="A85" s="38">
        <v>78</v>
      </c>
      <c r="B85" s="45" t="s">
        <v>658</v>
      </c>
      <c r="C85" s="55" t="s">
        <v>16</v>
      </c>
      <c r="D85" s="38" t="s">
        <v>9</v>
      </c>
      <c r="E85" s="38" t="s">
        <v>725</v>
      </c>
      <c r="F85" s="59" t="s">
        <v>1157</v>
      </c>
      <c r="G85" s="41">
        <v>48880</v>
      </c>
    </row>
    <row r="86" spans="1:7" ht="16.5">
      <c r="A86" s="38">
        <v>79</v>
      </c>
      <c r="B86" s="45" t="s">
        <v>657</v>
      </c>
      <c r="C86" s="55" t="s">
        <v>16</v>
      </c>
      <c r="D86" s="38" t="s">
        <v>9</v>
      </c>
      <c r="E86" s="38" t="s">
        <v>725</v>
      </c>
      <c r="F86" s="59" t="s">
        <v>1157</v>
      </c>
      <c r="G86" s="41">
        <v>88800</v>
      </c>
    </row>
    <row r="87" spans="1:7" ht="16.5">
      <c r="A87" s="38">
        <v>80</v>
      </c>
      <c r="B87" s="45" t="s">
        <v>654</v>
      </c>
      <c r="C87" s="55" t="s">
        <v>16</v>
      </c>
      <c r="D87" s="38" t="s">
        <v>9</v>
      </c>
      <c r="E87" s="38" t="s">
        <v>725</v>
      </c>
      <c r="F87" s="59" t="s">
        <v>1157</v>
      </c>
      <c r="G87" s="41">
        <v>32560</v>
      </c>
    </row>
    <row r="88" spans="1:7" ht="16.5">
      <c r="A88" s="38">
        <v>81</v>
      </c>
      <c r="B88" s="45" t="s">
        <v>659</v>
      </c>
      <c r="C88" s="55" t="s">
        <v>16</v>
      </c>
      <c r="D88" s="38" t="s">
        <v>9</v>
      </c>
      <c r="E88" s="38" t="s">
        <v>725</v>
      </c>
      <c r="F88" s="59" t="s">
        <v>1157</v>
      </c>
      <c r="G88" s="41">
        <v>26600</v>
      </c>
    </row>
    <row r="89" spans="1:7" ht="33">
      <c r="A89" s="38">
        <v>82</v>
      </c>
      <c r="B89" s="45" t="s">
        <v>666</v>
      </c>
      <c r="C89" s="55" t="s">
        <v>16</v>
      </c>
      <c r="D89" s="38" t="s">
        <v>9</v>
      </c>
      <c r="E89" s="38" t="s">
        <v>725</v>
      </c>
      <c r="F89" s="59" t="s">
        <v>1157</v>
      </c>
      <c r="G89" s="41">
        <v>23760</v>
      </c>
    </row>
    <row r="90" spans="1:7" ht="20.25" customHeight="1">
      <c r="A90" s="515" t="s">
        <v>61</v>
      </c>
      <c r="B90" s="515"/>
      <c r="C90" s="515"/>
      <c r="D90" s="515"/>
      <c r="E90" s="515"/>
      <c r="F90" s="515"/>
      <c r="G90" s="515"/>
    </row>
    <row r="91" spans="1:7" ht="16.5">
      <c r="A91" s="525">
        <v>83</v>
      </c>
      <c r="B91" s="45" t="s">
        <v>645</v>
      </c>
      <c r="C91" s="55" t="s">
        <v>16</v>
      </c>
      <c r="D91" s="38" t="s">
        <v>9</v>
      </c>
      <c r="E91" s="38" t="s">
        <v>725</v>
      </c>
      <c r="F91" s="59" t="s">
        <v>1157</v>
      </c>
      <c r="G91" s="41">
        <v>46820</v>
      </c>
    </row>
    <row r="92" spans="1:7" ht="16.5">
      <c r="A92" s="38">
        <v>84</v>
      </c>
      <c r="B92" s="45" t="s">
        <v>644</v>
      </c>
      <c r="C92" s="55" t="s">
        <v>16</v>
      </c>
      <c r="D92" s="38" t="s">
        <v>9</v>
      </c>
      <c r="E92" s="38" t="s">
        <v>725</v>
      </c>
      <c r="F92" s="59" t="s">
        <v>1157</v>
      </c>
      <c r="G92" s="41">
        <v>52600</v>
      </c>
    </row>
    <row r="93" spans="1:7" ht="16.5">
      <c r="A93" s="38">
        <v>85</v>
      </c>
      <c r="B93" s="45" t="s">
        <v>642</v>
      </c>
      <c r="C93" s="53" t="s">
        <v>16</v>
      </c>
      <c r="D93" s="39" t="s">
        <v>9</v>
      </c>
      <c r="E93" s="38" t="s">
        <v>725</v>
      </c>
      <c r="F93" s="64" t="s">
        <v>1157</v>
      </c>
      <c r="G93" s="41">
        <v>24700</v>
      </c>
    </row>
    <row r="94" spans="1:7" ht="16.5">
      <c r="A94" s="39">
        <v>86</v>
      </c>
      <c r="B94" s="45" t="s">
        <v>641</v>
      </c>
      <c r="C94" s="55" t="s">
        <v>16</v>
      </c>
      <c r="D94" s="38" t="s">
        <v>9</v>
      </c>
      <c r="E94" s="38" t="s">
        <v>725</v>
      </c>
      <c r="F94" s="59" t="s">
        <v>1157</v>
      </c>
      <c r="G94" s="41">
        <v>46820</v>
      </c>
    </row>
    <row r="95" spans="1:7" ht="16.5">
      <c r="A95" s="38">
        <v>87</v>
      </c>
      <c r="B95" s="45" t="s">
        <v>643</v>
      </c>
      <c r="C95" s="55" t="s">
        <v>16</v>
      </c>
      <c r="D95" s="38" t="s">
        <v>9</v>
      </c>
      <c r="E95" s="38" t="s">
        <v>725</v>
      </c>
      <c r="F95" s="59" t="s">
        <v>1157</v>
      </c>
      <c r="G95" s="41">
        <v>32560</v>
      </c>
    </row>
    <row r="96" spans="1:7" ht="16.5">
      <c r="A96" s="38">
        <v>88</v>
      </c>
      <c r="B96" s="45" t="s">
        <v>640</v>
      </c>
      <c r="C96" s="55" t="s">
        <v>16</v>
      </c>
      <c r="D96" s="38" t="s">
        <v>9</v>
      </c>
      <c r="E96" s="38" t="s">
        <v>725</v>
      </c>
      <c r="F96" s="59" t="s">
        <v>1157</v>
      </c>
      <c r="G96" s="41">
        <v>27800</v>
      </c>
    </row>
    <row r="97" spans="1:7" ht="16.5">
      <c r="A97" s="38">
        <v>89</v>
      </c>
      <c r="B97" s="45" t="s">
        <v>646</v>
      </c>
      <c r="C97" s="55" t="s">
        <v>16</v>
      </c>
      <c r="D97" s="38" t="s">
        <v>9</v>
      </c>
      <c r="E97" s="38" t="s">
        <v>725</v>
      </c>
      <c r="F97" s="59" t="s">
        <v>1157</v>
      </c>
      <c r="G97" s="41">
        <v>28560</v>
      </c>
    </row>
    <row r="98" spans="1:7" ht="16.5">
      <c r="A98" s="39">
        <v>90</v>
      </c>
      <c r="B98" s="45" t="s">
        <v>639</v>
      </c>
      <c r="C98" s="55" t="s">
        <v>16</v>
      </c>
      <c r="D98" s="38" t="s">
        <v>9</v>
      </c>
      <c r="E98" s="38" t="s">
        <v>725</v>
      </c>
      <c r="F98" s="59" t="s">
        <v>1158</v>
      </c>
      <c r="G98" s="41">
        <v>22800</v>
      </c>
    </row>
    <row r="99" spans="1:7" ht="21.75" customHeight="1">
      <c r="A99" s="515" t="s">
        <v>107</v>
      </c>
      <c r="B99" s="515"/>
      <c r="C99" s="515"/>
      <c r="D99" s="515"/>
      <c r="E99" s="515"/>
      <c r="F99" s="515"/>
      <c r="G99" s="515"/>
    </row>
    <row r="100" spans="1:7" ht="33">
      <c r="A100" s="525">
        <v>91</v>
      </c>
      <c r="B100" s="45" t="s">
        <v>577</v>
      </c>
      <c r="C100" s="55" t="s">
        <v>16</v>
      </c>
      <c r="D100" s="47" t="s">
        <v>9</v>
      </c>
      <c r="E100" s="38" t="s">
        <v>725</v>
      </c>
      <c r="F100" s="59" t="s">
        <v>1157</v>
      </c>
      <c r="G100" s="41">
        <v>23760</v>
      </c>
    </row>
    <row r="101" spans="1:7" ht="16.5">
      <c r="A101" s="38">
        <v>92</v>
      </c>
      <c r="B101" s="45" t="s">
        <v>736</v>
      </c>
      <c r="C101" s="55" t="s">
        <v>16</v>
      </c>
      <c r="D101" s="47" t="s">
        <v>9</v>
      </c>
      <c r="E101" s="38" t="s">
        <v>725</v>
      </c>
      <c r="F101" s="59" t="s">
        <v>1157</v>
      </c>
      <c r="G101" s="41">
        <v>23760</v>
      </c>
    </row>
    <row r="102" spans="1:7" ht="16.5">
      <c r="A102" s="38">
        <v>93</v>
      </c>
      <c r="B102" s="45" t="s">
        <v>737</v>
      </c>
      <c r="C102" s="55" t="s">
        <v>16</v>
      </c>
      <c r="D102" s="47" t="s">
        <v>9</v>
      </c>
      <c r="E102" s="38" t="s">
        <v>725</v>
      </c>
      <c r="F102" s="59" t="s">
        <v>1157</v>
      </c>
      <c r="G102" s="41">
        <v>23760</v>
      </c>
    </row>
    <row r="103" spans="1:7" ht="16.5">
      <c r="A103" s="38">
        <v>94</v>
      </c>
      <c r="B103" s="45" t="s">
        <v>575</v>
      </c>
      <c r="C103" s="55" t="s">
        <v>16</v>
      </c>
      <c r="D103" s="47" t="s">
        <v>9</v>
      </c>
      <c r="E103" s="38" t="s">
        <v>725</v>
      </c>
      <c r="F103" s="59" t="s">
        <v>1157</v>
      </c>
      <c r="G103" s="41">
        <v>23760</v>
      </c>
    </row>
    <row r="104" spans="1:7" ht="16.5">
      <c r="A104" s="38">
        <v>95</v>
      </c>
      <c r="B104" s="45" t="s">
        <v>574</v>
      </c>
      <c r="C104" s="55" t="s">
        <v>16</v>
      </c>
      <c r="D104" s="47" t="s">
        <v>9</v>
      </c>
      <c r="E104" s="38" t="s">
        <v>725</v>
      </c>
      <c r="F104" s="59" t="s">
        <v>1157</v>
      </c>
      <c r="G104" s="41">
        <v>23760</v>
      </c>
    </row>
    <row r="105" spans="1:7" ht="16.5">
      <c r="A105" s="38">
        <v>96</v>
      </c>
      <c r="B105" s="46" t="s">
        <v>738</v>
      </c>
      <c r="C105" s="55" t="s">
        <v>16</v>
      </c>
      <c r="D105" s="47" t="s">
        <v>9</v>
      </c>
      <c r="E105" s="38" t="s">
        <v>725</v>
      </c>
      <c r="F105" s="59" t="s">
        <v>1157</v>
      </c>
      <c r="G105" s="41">
        <v>23760</v>
      </c>
    </row>
    <row r="106" spans="1:7" ht="16.5">
      <c r="A106" s="38">
        <v>97</v>
      </c>
      <c r="B106" s="46" t="s">
        <v>739</v>
      </c>
      <c r="C106" s="55" t="s">
        <v>16</v>
      </c>
      <c r="D106" s="47" t="s">
        <v>9</v>
      </c>
      <c r="E106" s="38" t="s">
        <v>725</v>
      </c>
      <c r="F106" s="59" t="s">
        <v>1157</v>
      </c>
      <c r="G106" s="41">
        <v>23760</v>
      </c>
    </row>
    <row r="107" spans="1:7" ht="16.5">
      <c r="A107" s="38">
        <v>98</v>
      </c>
      <c r="B107" s="45" t="s">
        <v>546</v>
      </c>
      <c r="C107" s="53" t="s">
        <v>16</v>
      </c>
      <c r="D107" s="40" t="s">
        <v>9</v>
      </c>
      <c r="E107" s="38" t="s">
        <v>725</v>
      </c>
      <c r="F107" s="64" t="s">
        <v>1157</v>
      </c>
      <c r="G107" s="41">
        <v>23760</v>
      </c>
    </row>
    <row r="108" spans="1:7" ht="16.5">
      <c r="A108" s="38">
        <v>99</v>
      </c>
      <c r="B108" s="45" t="s">
        <v>542</v>
      </c>
      <c r="C108" s="55" t="s">
        <v>16</v>
      </c>
      <c r="D108" s="47" t="s">
        <v>9</v>
      </c>
      <c r="E108" s="38" t="s">
        <v>725</v>
      </c>
      <c r="F108" s="59" t="s">
        <v>1157</v>
      </c>
      <c r="G108" s="41">
        <v>23760</v>
      </c>
    </row>
    <row r="109" spans="1:7" ht="33">
      <c r="A109" s="38">
        <v>100</v>
      </c>
      <c r="B109" s="45" t="s">
        <v>613</v>
      </c>
      <c r="C109" s="55" t="s">
        <v>16</v>
      </c>
      <c r="D109" s="47" t="s">
        <v>9</v>
      </c>
      <c r="E109" s="38" t="s">
        <v>725</v>
      </c>
      <c r="F109" s="59" t="s">
        <v>1157</v>
      </c>
      <c r="G109" s="41">
        <v>21480</v>
      </c>
    </row>
    <row r="110" spans="1:7" ht="33">
      <c r="A110" s="38">
        <v>101</v>
      </c>
      <c r="B110" s="45" t="s">
        <v>612</v>
      </c>
      <c r="C110" s="55" t="s">
        <v>16</v>
      </c>
      <c r="D110" s="47" t="s">
        <v>9</v>
      </c>
      <c r="E110" s="38" t="s">
        <v>725</v>
      </c>
      <c r="F110" s="59" t="s">
        <v>1157</v>
      </c>
      <c r="G110" s="41">
        <v>21480</v>
      </c>
    </row>
    <row r="111" spans="1:7" ht="33">
      <c r="A111" s="38">
        <v>102</v>
      </c>
      <c r="B111" s="45" t="s">
        <v>611</v>
      </c>
      <c r="C111" s="55" t="s">
        <v>16</v>
      </c>
      <c r="D111" s="47" t="s">
        <v>9</v>
      </c>
      <c r="E111" s="38" t="s">
        <v>725</v>
      </c>
      <c r="F111" s="59" t="s">
        <v>1157</v>
      </c>
      <c r="G111" s="41">
        <v>21480</v>
      </c>
    </row>
    <row r="112" spans="1:7" ht="16.5">
      <c r="A112" s="38">
        <v>103</v>
      </c>
      <c r="B112" s="45" t="s">
        <v>586</v>
      </c>
      <c r="C112" s="55" t="s">
        <v>16</v>
      </c>
      <c r="D112" s="47" t="s">
        <v>9</v>
      </c>
      <c r="E112" s="38" t="s">
        <v>725</v>
      </c>
      <c r="F112" s="59" t="s">
        <v>1157</v>
      </c>
      <c r="G112" s="41">
        <v>22400</v>
      </c>
    </row>
    <row r="113" spans="1:7" ht="16.5">
      <c r="A113" s="38">
        <v>104</v>
      </c>
      <c r="B113" s="45" t="s">
        <v>585</v>
      </c>
      <c r="C113" s="55" t="s">
        <v>16</v>
      </c>
      <c r="D113" s="47" t="s">
        <v>9</v>
      </c>
      <c r="E113" s="38" t="s">
        <v>725</v>
      </c>
      <c r="F113" s="59" t="s">
        <v>1157</v>
      </c>
      <c r="G113" s="41">
        <v>22400</v>
      </c>
    </row>
    <row r="114" spans="1:7" ht="33">
      <c r="A114" s="38">
        <v>105</v>
      </c>
      <c r="B114" s="45" t="s">
        <v>740</v>
      </c>
      <c r="C114" s="55" t="s">
        <v>16</v>
      </c>
      <c r="D114" s="47" t="s">
        <v>9</v>
      </c>
      <c r="E114" s="38" t="s">
        <v>725</v>
      </c>
      <c r="F114" s="59" t="s">
        <v>1157</v>
      </c>
      <c r="G114" s="41">
        <v>23760</v>
      </c>
    </row>
    <row r="115" spans="1:7" ht="16.5">
      <c r="A115" s="38">
        <v>106</v>
      </c>
      <c r="B115" s="45" t="s">
        <v>610</v>
      </c>
      <c r="C115" s="55" t="s">
        <v>16</v>
      </c>
      <c r="D115" s="47" t="s">
        <v>9</v>
      </c>
      <c r="E115" s="38" t="s">
        <v>725</v>
      </c>
      <c r="F115" s="59" t="s">
        <v>1157</v>
      </c>
      <c r="G115" s="41">
        <v>23760</v>
      </c>
    </row>
    <row r="116" spans="1:7" ht="16.5">
      <c r="A116" s="38">
        <v>107</v>
      </c>
      <c r="B116" s="45" t="s">
        <v>601</v>
      </c>
      <c r="C116" s="55" t="s">
        <v>16</v>
      </c>
      <c r="D116" s="47" t="s">
        <v>9</v>
      </c>
      <c r="E116" s="38" t="s">
        <v>725</v>
      </c>
      <c r="F116" s="59" t="s">
        <v>1157</v>
      </c>
      <c r="G116" s="41">
        <v>23760</v>
      </c>
    </row>
    <row r="117" spans="1:7" ht="16.5">
      <c r="A117" s="38">
        <v>108</v>
      </c>
      <c r="B117" s="45" t="s">
        <v>741</v>
      </c>
      <c r="C117" s="55" t="s">
        <v>16</v>
      </c>
      <c r="D117" s="47" t="s">
        <v>9</v>
      </c>
      <c r="E117" s="38" t="s">
        <v>725</v>
      </c>
      <c r="F117" s="59" t="s">
        <v>1157</v>
      </c>
      <c r="G117" s="41">
        <v>23760</v>
      </c>
    </row>
    <row r="118" spans="1:7" ht="16.5">
      <c r="A118" s="38">
        <v>109</v>
      </c>
      <c r="B118" s="45" t="s">
        <v>578</v>
      </c>
      <c r="C118" s="55" t="s">
        <v>16</v>
      </c>
      <c r="D118" s="47" t="s">
        <v>9</v>
      </c>
      <c r="E118" s="38" t="s">
        <v>725</v>
      </c>
      <c r="F118" s="59" t="s">
        <v>1157</v>
      </c>
      <c r="G118" s="41">
        <v>23760</v>
      </c>
    </row>
    <row r="119" spans="1:7" ht="16.5">
      <c r="A119" s="38">
        <v>110</v>
      </c>
      <c r="B119" s="46" t="s">
        <v>742</v>
      </c>
      <c r="C119" s="55" t="s">
        <v>16</v>
      </c>
      <c r="D119" s="47" t="s">
        <v>9</v>
      </c>
      <c r="E119" s="38" t="s">
        <v>725</v>
      </c>
      <c r="F119" s="59" t="s">
        <v>1157</v>
      </c>
      <c r="G119" s="41">
        <v>23760</v>
      </c>
    </row>
    <row r="120" spans="1:7" ht="16.5">
      <c r="A120" s="38">
        <v>111</v>
      </c>
      <c r="B120" s="45" t="s">
        <v>743</v>
      </c>
      <c r="C120" s="55" t="s">
        <v>16</v>
      </c>
      <c r="D120" s="47" t="s">
        <v>9</v>
      </c>
      <c r="E120" s="38" t="s">
        <v>725</v>
      </c>
      <c r="F120" s="59" t="s">
        <v>1157</v>
      </c>
      <c r="G120" s="41">
        <v>23760</v>
      </c>
    </row>
    <row r="121" spans="1:7" ht="16.5">
      <c r="A121" s="38">
        <v>112</v>
      </c>
      <c r="B121" s="45" t="s">
        <v>744</v>
      </c>
      <c r="C121" s="55" t="s">
        <v>16</v>
      </c>
      <c r="D121" s="47" t="s">
        <v>9</v>
      </c>
      <c r="E121" s="38" t="s">
        <v>725</v>
      </c>
      <c r="F121" s="59" t="s">
        <v>1157</v>
      </c>
      <c r="G121" s="41">
        <v>23760</v>
      </c>
    </row>
    <row r="122" spans="1:7" ht="16.5">
      <c r="A122" s="38">
        <v>113</v>
      </c>
      <c r="B122" s="45" t="s">
        <v>568</v>
      </c>
      <c r="C122" s="55" t="s">
        <v>16</v>
      </c>
      <c r="D122" s="47" t="s">
        <v>9</v>
      </c>
      <c r="E122" s="38" t="s">
        <v>725</v>
      </c>
      <c r="F122" s="59" t="s">
        <v>1157</v>
      </c>
      <c r="G122" s="41">
        <v>23760</v>
      </c>
    </row>
    <row r="123" spans="1:7" ht="16.5">
      <c r="A123" s="38">
        <v>114</v>
      </c>
      <c r="B123" s="45" t="s">
        <v>565</v>
      </c>
      <c r="C123" s="55" t="s">
        <v>16</v>
      </c>
      <c r="D123" s="47" t="s">
        <v>9</v>
      </c>
      <c r="E123" s="38" t="s">
        <v>725</v>
      </c>
      <c r="F123" s="59" t="s">
        <v>1157</v>
      </c>
      <c r="G123" s="41">
        <v>23760</v>
      </c>
    </row>
    <row r="124" spans="1:7" ht="16.5">
      <c r="A124" s="38">
        <v>115</v>
      </c>
      <c r="B124" s="45" t="s">
        <v>564</v>
      </c>
      <c r="C124" s="55" t="s">
        <v>16</v>
      </c>
      <c r="D124" s="47" t="s">
        <v>9</v>
      </c>
      <c r="E124" s="38" t="s">
        <v>725</v>
      </c>
      <c r="F124" s="59" t="s">
        <v>1157</v>
      </c>
      <c r="G124" s="41">
        <v>23760</v>
      </c>
    </row>
    <row r="125" spans="1:7" ht="16.5">
      <c r="A125" s="38">
        <v>116</v>
      </c>
      <c r="B125" s="45" t="s">
        <v>553</v>
      </c>
      <c r="C125" s="55" t="s">
        <v>16</v>
      </c>
      <c r="D125" s="47" t="s">
        <v>9</v>
      </c>
      <c r="E125" s="38" t="s">
        <v>725</v>
      </c>
      <c r="F125" s="59" t="s">
        <v>1157</v>
      </c>
      <c r="G125" s="41">
        <v>23760</v>
      </c>
    </row>
    <row r="126" spans="1:7" ht="16.5">
      <c r="A126" s="38">
        <v>117</v>
      </c>
      <c r="B126" s="45" t="s">
        <v>745</v>
      </c>
      <c r="C126" s="55" t="s">
        <v>16</v>
      </c>
      <c r="D126" s="47" t="s">
        <v>9</v>
      </c>
      <c r="E126" s="38" t="s">
        <v>725</v>
      </c>
      <c r="F126" s="59" t="s">
        <v>1157</v>
      </c>
      <c r="G126" s="41">
        <v>23760</v>
      </c>
    </row>
    <row r="127" spans="1:7" ht="16.5">
      <c r="A127" s="38">
        <v>118</v>
      </c>
      <c r="B127" s="46" t="s">
        <v>746</v>
      </c>
      <c r="C127" s="55" t="s">
        <v>16</v>
      </c>
      <c r="D127" s="47" t="s">
        <v>9</v>
      </c>
      <c r="E127" s="38" t="s">
        <v>725</v>
      </c>
      <c r="F127" s="59" t="s">
        <v>1157</v>
      </c>
      <c r="G127" s="41">
        <v>22400</v>
      </c>
    </row>
    <row r="128" spans="1:7" ht="16.5">
      <c r="A128" s="38">
        <v>119</v>
      </c>
      <c r="B128" s="45" t="s">
        <v>617</v>
      </c>
      <c r="C128" s="55" t="s">
        <v>16</v>
      </c>
      <c r="D128" s="47" t="s">
        <v>9</v>
      </c>
      <c r="E128" s="38" t="s">
        <v>725</v>
      </c>
      <c r="F128" s="59" t="s">
        <v>1157</v>
      </c>
      <c r="G128" s="41">
        <v>23760</v>
      </c>
    </row>
    <row r="129" spans="1:7" ht="16.5">
      <c r="A129" s="38">
        <v>120</v>
      </c>
      <c r="B129" s="45" t="s">
        <v>615</v>
      </c>
      <c r="C129" s="55" t="s">
        <v>16</v>
      </c>
      <c r="D129" s="47" t="s">
        <v>9</v>
      </c>
      <c r="E129" s="38" t="s">
        <v>725</v>
      </c>
      <c r="F129" s="59" t="s">
        <v>1157</v>
      </c>
      <c r="G129" s="41">
        <v>23760</v>
      </c>
    </row>
    <row r="130" spans="1:7" ht="16.5">
      <c r="A130" s="38">
        <v>121</v>
      </c>
      <c r="B130" s="45" t="s">
        <v>614</v>
      </c>
      <c r="C130" s="55" t="s">
        <v>16</v>
      </c>
      <c r="D130" s="47" t="s">
        <v>9</v>
      </c>
      <c r="E130" s="38" t="s">
        <v>725</v>
      </c>
      <c r="F130" s="59" t="s">
        <v>1157</v>
      </c>
      <c r="G130" s="41">
        <v>23760</v>
      </c>
    </row>
    <row r="131" spans="1:7" ht="16.5">
      <c r="A131" s="38">
        <v>122</v>
      </c>
      <c r="B131" s="45" t="s">
        <v>535</v>
      </c>
      <c r="C131" s="55" t="s">
        <v>16</v>
      </c>
      <c r="D131" s="47" t="s">
        <v>9</v>
      </c>
      <c r="E131" s="38" t="s">
        <v>725</v>
      </c>
      <c r="F131" s="66" t="s">
        <v>1158</v>
      </c>
      <c r="G131" s="41">
        <v>22520</v>
      </c>
    </row>
    <row r="132" spans="1:7" ht="16.5">
      <c r="A132" s="38">
        <v>123</v>
      </c>
      <c r="B132" s="45" t="s">
        <v>534</v>
      </c>
      <c r="C132" s="55" t="s">
        <v>16</v>
      </c>
      <c r="D132" s="47" t="s">
        <v>9</v>
      </c>
      <c r="E132" s="38" t="s">
        <v>725</v>
      </c>
      <c r="F132" s="66" t="s">
        <v>1158</v>
      </c>
      <c r="G132" s="41">
        <v>22520</v>
      </c>
    </row>
    <row r="133" spans="1:7" ht="16.5">
      <c r="A133" s="38">
        <v>124</v>
      </c>
      <c r="B133" s="45" t="s">
        <v>609</v>
      </c>
      <c r="C133" s="55" t="s">
        <v>16</v>
      </c>
      <c r="D133" s="47" t="s">
        <v>9</v>
      </c>
      <c r="E133" s="38" t="s">
        <v>725</v>
      </c>
      <c r="F133" s="59" t="s">
        <v>1157</v>
      </c>
      <c r="G133" s="41">
        <v>23760</v>
      </c>
    </row>
    <row r="134" spans="1:7" ht="16.5">
      <c r="A134" s="38">
        <v>125</v>
      </c>
      <c r="B134" s="45" t="s">
        <v>747</v>
      </c>
      <c r="C134" s="55" t="s">
        <v>16</v>
      </c>
      <c r="D134" s="47" t="s">
        <v>9</v>
      </c>
      <c r="E134" s="38" t="s">
        <v>725</v>
      </c>
      <c r="F134" s="59" t="s">
        <v>1157</v>
      </c>
      <c r="G134" s="41">
        <v>23760</v>
      </c>
    </row>
    <row r="135" spans="1:7" ht="16.5">
      <c r="A135" s="38">
        <v>126</v>
      </c>
      <c r="B135" s="45" t="s">
        <v>748</v>
      </c>
      <c r="C135" s="55" t="s">
        <v>16</v>
      </c>
      <c r="D135" s="47" t="s">
        <v>9</v>
      </c>
      <c r="E135" s="38" t="s">
        <v>725</v>
      </c>
      <c r="F135" s="59" t="s">
        <v>1157</v>
      </c>
      <c r="G135" s="41">
        <v>23760</v>
      </c>
    </row>
    <row r="136" spans="1:7" ht="16.5">
      <c r="A136" s="38">
        <v>127</v>
      </c>
      <c r="B136" s="45" t="s">
        <v>749</v>
      </c>
      <c r="C136" s="55" t="s">
        <v>16</v>
      </c>
      <c r="D136" s="47" t="s">
        <v>9</v>
      </c>
      <c r="E136" s="38" t="s">
        <v>725</v>
      </c>
      <c r="F136" s="59" t="s">
        <v>1157</v>
      </c>
      <c r="G136" s="41">
        <v>23760</v>
      </c>
    </row>
    <row r="137" spans="1:7" ht="16.5">
      <c r="A137" s="38">
        <v>128</v>
      </c>
      <c r="B137" s="45" t="s">
        <v>750</v>
      </c>
      <c r="C137" s="55" t="s">
        <v>16</v>
      </c>
      <c r="D137" s="47" t="s">
        <v>9</v>
      </c>
      <c r="E137" s="38" t="s">
        <v>725</v>
      </c>
      <c r="F137" s="59" t="s">
        <v>1157</v>
      </c>
      <c r="G137" s="41">
        <v>23760</v>
      </c>
    </row>
    <row r="138" spans="1:7" ht="33">
      <c r="A138" s="38">
        <v>129</v>
      </c>
      <c r="B138" s="45" t="s">
        <v>608</v>
      </c>
      <c r="C138" s="55" t="s">
        <v>16</v>
      </c>
      <c r="D138" s="47" t="s">
        <v>9</v>
      </c>
      <c r="E138" s="38" t="s">
        <v>725</v>
      </c>
      <c r="F138" s="59" t="s">
        <v>1157</v>
      </c>
      <c r="G138" s="41">
        <v>23760</v>
      </c>
    </row>
    <row r="139" spans="1:7" ht="33">
      <c r="A139" s="38">
        <v>130</v>
      </c>
      <c r="B139" s="45" t="s">
        <v>550</v>
      </c>
      <c r="C139" s="55" t="s">
        <v>16</v>
      </c>
      <c r="D139" s="47" t="s">
        <v>9</v>
      </c>
      <c r="E139" s="38" t="s">
        <v>725</v>
      </c>
      <c r="F139" s="59" t="s">
        <v>1157</v>
      </c>
      <c r="G139" s="41">
        <v>24200</v>
      </c>
    </row>
    <row r="140" spans="1:7" ht="16.5">
      <c r="A140" s="38">
        <v>131</v>
      </c>
      <c r="B140" s="45" t="s">
        <v>551</v>
      </c>
      <c r="C140" s="55" t="s">
        <v>16</v>
      </c>
      <c r="D140" s="47" t="s">
        <v>9</v>
      </c>
      <c r="E140" s="38" t="s">
        <v>725</v>
      </c>
      <c r="F140" s="59" t="s">
        <v>1157</v>
      </c>
      <c r="G140" s="41">
        <v>22400</v>
      </c>
    </row>
    <row r="141" spans="1:7" ht="16.5">
      <c r="A141" s="38">
        <v>132</v>
      </c>
      <c r="B141" s="45" t="s">
        <v>541</v>
      </c>
      <c r="C141" s="55" t="s">
        <v>16</v>
      </c>
      <c r="D141" s="47" t="s">
        <v>9</v>
      </c>
      <c r="E141" s="38" t="s">
        <v>725</v>
      </c>
      <c r="F141" s="59" t="s">
        <v>1157</v>
      </c>
      <c r="G141" s="41">
        <v>23760</v>
      </c>
    </row>
    <row r="142" spans="1:7" ht="33">
      <c r="A142" s="38">
        <v>133</v>
      </c>
      <c r="B142" s="48" t="s">
        <v>637</v>
      </c>
      <c r="C142" s="55" t="s">
        <v>16</v>
      </c>
      <c r="D142" s="38" t="s">
        <v>9</v>
      </c>
      <c r="E142" s="38" t="s">
        <v>725</v>
      </c>
      <c r="F142" s="55" t="s">
        <v>1158</v>
      </c>
      <c r="G142" s="41">
        <v>19800</v>
      </c>
    </row>
    <row r="143" spans="1:7" ht="16.5">
      <c r="A143" s="38">
        <v>134</v>
      </c>
      <c r="B143" s="48" t="s">
        <v>635</v>
      </c>
      <c r="C143" s="55" t="s">
        <v>16</v>
      </c>
      <c r="D143" s="38" t="s">
        <v>9</v>
      </c>
      <c r="E143" s="38" t="s">
        <v>725</v>
      </c>
      <c r="F143" s="55" t="s">
        <v>1158</v>
      </c>
      <c r="G143" s="41">
        <v>22520</v>
      </c>
    </row>
    <row r="144" spans="1:7" ht="16.5">
      <c r="A144" s="38">
        <v>135</v>
      </c>
      <c r="B144" s="48" t="s">
        <v>634</v>
      </c>
      <c r="C144" s="55" t="s">
        <v>16</v>
      </c>
      <c r="D144" s="38" t="s">
        <v>9</v>
      </c>
      <c r="E144" s="38" t="s">
        <v>725</v>
      </c>
      <c r="F144" s="55" t="s">
        <v>1158</v>
      </c>
      <c r="G144" s="41">
        <v>22520</v>
      </c>
    </row>
    <row r="145" spans="1:7" ht="16.5">
      <c r="A145" s="38">
        <v>136</v>
      </c>
      <c r="B145" s="45" t="s">
        <v>751</v>
      </c>
      <c r="C145" s="55" t="s">
        <v>16</v>
      </c>
      <c r="D145" s="47" t="s">
        <v>9</v>
      </c>
      <c r="E145" s="38" t="s">
        <v>725</v>
      </c>
      <c r="F145" s="59" t="s">
        <v>1157</v>
      </c>
      <c r="G145" s="41">
        <v>22400</v>
      </c>
    </row>
    <row r="146" spans="1:7" ht="16.5">
      <c r="A146" s="38">
        <v>137</v>
      </c>
      <c r="B146" s="45" t="s">
        <v>752</v>
      </c>
      <c r="C146" s="55" t="s">
        <v>16</v>
      </c>
      <c r="D146" s="47" t="s">
        <v>9</v>
      </c>
      <c r="E146" s="38" t="s">
        <v>725</v>
      </c>
      <c r="F146" s="59" t="s">
        <v>1157</v>
      </c>
      <c r="G146" s="41">
        <v>22400</v>
      </c>
    </row>
    <row r="147" spans="1:7" ht="33">
      <c r="A147" s="38">
        <v>138</v>
      </c>
      <c r="B147" s="45" t="s">
        <v>753</v>
      </c>
      <c r="C147" s="55" t="s">
        <v>16</v>
      </c>
      <c r="D147" s="47" t="s">
        <v>9</v>
      </c>
      <c r="E147" s="38" t="s">
        <v>725</v>
      </c>
      <c r="F147" s="59" t="s">
        <v>1157</v>
      </c>
      <c r="G147" s="41">
        <v>22400</v>
      </c>
    </row>
    <row r="148" spans="1:7" ht="16.5">
      <c r="A148" s="38">
        <v>139</v>
      </c>
      <c r="B148" s="48" t="s">
        <v>627</v>
      </c>
      <c r="C148" s="55" t="s">
        <v>16</v>
      </c>
      <c r="D148" s="38" t="s">
        <v>9</v>
      </c>
      <c r="E148" s="38" t="s">
        <v>725</v>
      </c>
      <c r="F148" s="55" t="s">
        <v>1158</v>
      </c>
      <c r="G148" s="41">
        <v>22800</v>
      </c>
    </row>
    <row r="149" spans="1:7" ht="16.5">
      <c r="A149" s="38">
        <v>140</v>
      </c>
      <c r="B149" s="45" t="s">
        <v>754</v>
      </c>
      <c r="C149" s="55" t="s">
        <v>16</v>
      </c>
      <c r="D149" s="47" t="s">
        <v>9</v>
      </c>
      <c r="E149" s="38" t="s">
        <v>725</v>
      </c>
      <c r="F149" s="59" t="s">
        <v>1157</v>
      </c>
      <c r="G149" s="41">
        <v>22520</v>
      </c>
    </row>
    <row r="150" spans="1:7" ht="16.5">
      <c r="A150" s="38">
        <v>141</v>
      </c>
      <c r="B150" s="45" t="s">
        <v>533</v>
      </c>
      <c r="C150" s="55" t="s">
        <v>16</v>
      </c>
      <c r="D150" s="47" t="s">
        <v>9</v>
      </c>
      <c r="E150" s="38" t="s">
        <v>725</v>
      </c>
      <c r="F150" s="66" t="s">
        <v>1158</v>
      </c>
      <c r="G150" s="41">
        <v>23760</v>
      </c>
    </row>
    <row r="151" spans="1:7" ht="16.5">
      <c r="A151" s="38">
        <v>142</v>
      </c>
      <c r="B151" s="46" t="s">
        <v>755</v>
      </c>
      <c r="C151" s="55" t="s">
        <v>16</v>
      </c>
      <c r="D151" s="47" t="s">
        <v>9</v>
      </c>
      <c r="E151" s="38" t="s">
        <v>725</v>
      </c>
      <c r="F151" s="59" t="s">
        <v>1157</v>
      </c>
      <c r="G151" s="41">
        <v>23760</v>
      </c>
    </row>
    <row r="152" spans="1:7" ht="16.5">
      <c r="A152" s="38">
        <v>143</v>
      </c>
      <c r="B152" s="46" t="s">
        <v>756</v>
      </c>
      <c r="C152" s="55" t="s">
        <v>16</v>
      </c>
      <c r="D152" s="47" t="s">
        <v>9</v>
      </c>
      <c r="E152" s="38" t="s">
        <v>725</v>
      </c>
      <c r="F152" s="59" t="s">
        <v>1157</v>
      </c>
      <c r="G152" s="41">
        <v>29900</v>
      </c>
    </row>
    <row r="153" spans="1:7" ht="16.5">
      <c r="A153" s="38">
        <v>144</v>
      </c>
      <c r="B153" s="45" t="s">
        <v>598</v>
      </c>
      <c r="C153" s="55" t="s">
        <v>16</v>
      </c>
      <c r="D153" s="47" t="s">
        <v>9</v>
      </c>
      <c r="E153" s="38" t="s">
        <v>725</v>
      </c>
      <c r="F153" s="59" t="s">
        <v>1157</v>
      </c>
      <c r="G153" s="41">
        <v>23760</v>
      </c>
    </row>
    <row r="154" spans="1:7" ht="16.5">
      <c r="A154" s="38">
        <v>145</v>
      </c>
      <c r="B154" s="45" t="s">
        <v>560</v>
      </c>
      <c r="C154" s="55" t="s">
        <v>16</v>
      </c>
      <c r="D154" s="47" t="s">
        <v>9</v>
      </c>
      <c r="E154" s="38" t="s">
        <v>725</v>
      </c>
      <c r="F154" s="59" t="s">
        <v>1157</v>
      </c>
      <c r="G154" s="41">
        <v>23760</v>
      </c>
    </row>
    <row r="155" spans="1:7" ht="16.5">
      <c r="A155" s="38">
        <v>146</v>
      </c>
      <c r="B155" s="45" t="s">
        <v>547</v>
      </c>
      <c r="C155" s="55" t="s">
        <v>16</v>
      </c>
      <c r="D155" s="47" t="s">
        <v>9</v>
      </c>
      <c r="E155" s="38" t="s">
        <v>725</v>
      </c>
      <c r="F155" s="59" t="s">
        <v>1157</v>
      </c>
      <c r="G155" s="41">
        <v>24700</v>
      </c>
    </row>
    <row r="156" spans="1:7" ht="16.5">
      <c r="A156" s="38">
        <v>147</v>
      </c>
      <c r="B156" s="45" t="s">
        <v>588</v>
      </c>
      <c r="C156" s="55" t="s">
        <v>16</v>
      </c>
      <c r="D156" s="47" t="s">
        <v>9</v>
      </c>
      <c r="E156" s="38" t="s">
        <v>725</v>
      </c>
      <c r="F156" s="59" t="s">
        <v>1157</v>
      </c>
      <c r="G156" s="41">
        <v>23760</v>
      </c>
    </row>
    <row r="157" spans="1:7" ht="16.5">
      <c r="A157" s="38">
        <v>148</v>
      </c>
      <c r="B157" s="45" t="s">
        <v>595</v>
      </c>
      <c r="C157" s="55" t="s">
        <v>16</v>
      </c>
      <c r="D157" s="47" t="s">
        <v>9</v>
      </c>
      <c r="E157" s="38" t="s">
        <v>725</v>
      </c>
      <c r="F157" s="59" t="s">
        <v>1157</v>
      </c>
      <c r="G157" s="41">
        <v>23760</v>
      </c>
    </row>
    <row r="158" spans="1:7" ht="16.5">
      <c r="A158" s="38">
        <v>149</v>
      </c>
      <c r="B158" s="45" t="s">
        <v>594</v>
      </c>
      <c r="C158" s="55" t="s">
        <v>16</v>
      </c>
      <c r="D158" s="47" t="s">
        <v>9</v>
      </c>
      <c r="E158" s="38" t="s">
        <v>725</v>
      </c>
      <c r="F158" s="59" t="s">
        <v>1157</v>
      </c>
      <c r="G158" s="41">
        <v>23760</v>
      </c>
    </row>
    <row r="159" spans="1:7" ht="16.5">
      <c r="A159" s="38">
        <v>150</v>
      </c>
      <c r="B159" s="45" t="s">
        <v>593</v>
      </c>
      <c r="C159" s="55" t="s">
        <v>16</v>
      </c>
      <c r="D159" s="47" t="s">
        <v>9</v>
      </c>
      <c r="E159" s="38" t="s">
        <v>725</v>
      </c>
      <c r="F159" s="59" t="s">
        <v>1157</v>
      </c>
      <c r="G159" s="41">
        <v>23760</v>
      </c>
    </row>
    <row r="160" spans="1:7" ht="16.5">
      <c r="A160" s="38">
        <v>151</v>
      </c>
      <c r="B160" s="45" t="s">
        <v>605</v>
      </c>
      <c r="C160" s="55" t="s">
        <v>16</v>
      </c>
      <c r="D160" s="47" t="s">
        <v>9</v>
      </c>
      <c r="E160" s="38" t="s">
        <v>725</v>
      </c>
      <c r="F160" s="59" t="s">
        <v>1157</v>
      </c>
      <c r="G160" s="41">
        <v>22400</v>
      </c>
    </row>
    <row r="161" spans="1:7" ht="16.5">
      <c r="A161" s="38">
        <v>152</v>
      </c>
      <c r="B161" s="45" t="s">
        <v>581</v>
      </c>
      <c r="C161" s="55" t="s">
        <v>16</v>
      </c>
      <c r="D161" s="47" t="s">
        <v>9</v>
      </c>
      <c r="E161" s="38" t="s">
        <v>725</v>
      </c>
      <c r="F161" s="59" t="s">
        <v>1157</v>
      </c>
      <c r="G161" s="41">
        <v>23760</v>
      </c>
    </row>
    <row r="162" spans="1:7" ht="16.5">
      <c r="A162" s="38">
        <v>153</v>
      </c>
      <c r="B162" s="45" t="s">
        <v>537</v>
      </c>
      <c r="C162" s="55" t="s">
        <v>16</v>
      </c>
      <c r="D162" s="47" t="s">
        <v>9</v>
      </c>
      <c r="E162" s="38" t="s">
        <v>725</v>
      </c>
      <c r="F162" s="59" t="s">
        <v>1157</v>
      </c>
      <c r="G162" s="41">
        <v>26600</v>
      </c>
    </row>
    <row r="163" spans="1:7" ht="33">
      <c r="A163" s="38">
        <v>154</v>
      </c>
      <c r="B163" s="45" t="s">
        <v>584</v>
      </c>
      <c r="C163" s="55" t="s">
        <v>16</v>
      </c>
      <c r="D163" s="47" t="s">
        <v>9</v>
      </c>
      <c r="E163" s="38" t="s">
        <v>725</v>
      </c>
      <c r="F163" s="59" t="s">
        <v>1157</v>
      </c>
      <c r="G163" s="41">
        <v>23760</v>
      </c>
    </row>
    <row r="164" spans="1:7" ht="33">
      <c r="A164" s="38">
        <v>155</v>
      </c>
      <c r="B164" s="45" t="s">
        <v>583</v>
      </c>
      <c r="C164" s="55" t="s">
        <v>16</v>
      </c>
      <c r="D164" s="47" t="s">
        <v>9</v>
      </c>
      <c r="E164" s="38" t="s">
        <v>725</v>
      </c>
      <c r="F164" s="59" t="s">
        <v>1157</v>
      </c>
      <c r="G164" s="41">
        <v>23760</v>
      </c>
    </row>
    <row r="165" spans="1:7" ht="16.5">
      <c r="A165" s="38">
        <v>156</v>
      </c>
      <c r="B165" s="45" t="s">
        <v>582</v>
      </c>
      <c r="C165" s="55" t="s">
        <v>16</v>
      </c>
      <c r="D165" s="47" t="s">
        <v>9</v>
      </c>
      <c r="E165" s="38" t="s">
        <v>725</v>
      </c>
      <c r="F165" s="59" t="s">
        <v>1157</v>
      </c>
      <c r="G165" s="41">
        <v>34640</v>
      </c>
    </row>
    <row r="166" spans="1:7" ht="16.5">
      <c r="A166" s="38">
        <v>157</v>
      </c>
      <c r="B166" s="45" t="s">
        <v>757</v>
      </c>
      <c r="C166" s="55" t="s">
        <v>16</v>
      </c>
      <c r="D166" s="47" t="s">
        <v>9</v>
      </c>
      <c r="E166" s="38" t="s">
        <v>725</v>
      </c>
      <c r="F166" s="59" t="s">
        <v>1157</v>
      </c>
      <c r="G166" s="41">
        <v>34640</v>
      </c>
    </row>
    <row r="167" spans="1:7" ht="33">
      <c r="A167" s="38">
        <v>158</v>
      </c>
      <c r="B167" s="48" t="s">
        <v>629</v>
      </c>
      <c r="C167" s="55" t="s">
        <v>16</v>
      </c>
      <c r="D167" s="38" t="s">
        <v>9</v>
      </c>
      <c r="E167" s="38" t="s">
        <v>725</v>
      </c>
      <c r="F167" s="55" t="s">
        <v>1158</v>
      </c>
      <c r="G167" s="41">
        <v>22520</v>
      </c>
    </row>
    <row r="168" spans="1:7" ht="16.5">
      <c r="A168" s="38">
        <v>159</v>
      </c>
      <c r="B168" s="45" t="s">
        <v>604</v>
      </c>
      <c r="C168" s="55" t="s">
        <v>16</v>
      </c>
      <c r="D168" s="47" t="s">
        <v>9</v>
      </c>
      <c r="E168" s="38" t="s">
        <v>725</v>
      </c>
      <c r="F168" s="59" t="s">
        <v>1157</v>
      </c>
      <c r="G168" s="41">
        <v>45820</v>
      </c>
    </row>
    <row r="169" spans="1:7" ht="16.5">
      <c r="A169" s="38">
        <v>160</v>
      </c>
      <c r="B169" s="45" t="s">
        <v>603</v>
      </c>
      <c r="C169" s="55" t="s">
        <v>16</v>
      </c>
      <c r="D169" s="47" t="s">
        <v>9</v>
      </c>
      <c r="E169" s="38" t="s">
        <v>725</v>
      </c>
      <c r="F169" s="59" t="s">
        <v>1157</v>
      </c>
      <c r="G169" s="41">
        <v>45820</v>
      </c>
    </row>
    <row r="170" spans="1:7" ht="16.5">
      <c r="A170" s="38">
        <v>161</v>
      </c>
      <c r="B170" s="45" t="s">
        <v>602</v>
      </c>
      <c r="C170" s="53" t="s">
        <v>16</v>
      </c>
      <c r="D170" s="40" t="s">
        <v>9</v>
      </c>
      <c r="E170" s="38" t="s">
        <v>725</v>
      </c>
      <c r="F170" s="64" t="s">
        <v>1157</v>
      </c>
      <c r="G170" s="41">
        <v>23760</v>
      </c>
    </row>
    <row r="171" spans="1:7" ht="16.5">
      <c r="A171" s="38">
        <v>162</v>
      </c>
      <c r="B171" s="46" t="s">
        <v>758</v>
      </c>
      <c r="C171" s="55" t="s">
        <v>16</v>
      </c>
      <c r="D171" s="47" t="s">
        <v>9</v>
      </c>
      <c r="E171" s="38" t="s">
        <v>725</v>
      </c>
      <c r="F171" s="59" t="s">
        <v>1157</v>
      </c>
      <c r="G171" s="41">
        <v>21480</v>
      </c>
    </row>
    <row r="172" spans="1:7" ht="16.5">
      <c r="A172" s="38">
        <v>163</v>
      </c>
      <c r="B172" s="45" t="s">
        <v>580</v>
      </c>
      <c r="C172" s="55" t="s">
        <v>16</v>
      </c>
      <c r="D172" s="47" t="s">
        <v>9</v>
      </c>
      <c r="E172" s="38" t="s">
        <v>725</v>
      </c>
      <c r="F172" s="59" t="s">
        <v>1157</v>
      </c>
      <c r="G172" s="41">
        <v>23760</v>
      </c>
    </row>
    <row r="173" spans="1:7" ht="33">
      <c r="A173" s="38">
        <v>164</v>
      </c>
      <c r="B173" s="45" t="s">
        <v>759</v>
      </c>
      <c r="C173" s="55" t="s">
        <v>16</v>
      </c>
      <c r="D173" s="47" t="s">
        <v>9</v>
      </c>
      <c r="E173" s="38" t="s">
        <v>725</v>
      </c>
      <c r="F173" s="66" t="s">
        <v>1157</v>
      </c>
      <c r="G173" s="41">
        <v>22400</v>
      </c>
    </row>
    <row r="174" spans="1:7" ht="33">
      <c r="A174" s="38">
        <v>165</v>
      </c>
      <c r="B174" s="45" t="s">
        <v>760</v>
      </c>
      <c r="C174" s="55" t="s">
        <v>16</v>
      </c>
      <c r="D174" s="47" t="s">
        <v>9</v>
      </c>
      <c r="E174" s="38" t="s">
        <v>725</v>
      </c>
      <c r="F174" s="66" t="s">
        <v>1157</v>
      </c>
      <c r="G174" s="41">
        <v>22400</v>
      </c>
    </row>
    <row r="175" spans="1:7" ht="16.5">
      <c r="A175" s="38">
        <v>166</v>
      </c>
      <c r="B175" s="48" t="s">
        <v>625</v>
      </c>
      <c r="C175" s="55" t="s">
        <v>16</v>
      </c>
      <c r="D175" s="38" t="s">
        <v>9</v>
      </c>
      <c r="E175" s="38" t="s">
        <v>725</v>
      </c>
      <c r="F175" s="55" t="s">
        <v>1158</v>
      </c>
      <c r="G175" s="41">
        <v>23760</v>
      </c>
    </row>
    <row r="176" spans="1:7" ht="16.5">
      <c r="A176" s="38">
        <v>167</v>
      </c>
      <c r="B176" s="48" t="s">
        <v>638</v>
      </c>
      <c r="C176" s="55" t="s">
        <v>16</v>
      </c>
      <c r="D176" s="38" t="s">
        <v>9</v>
      </c>
      <c r="E176" s="38" t="s">
        <v>725</v>
      </c>
      <c r="F176" s="55" t="s">
        <v>1158</v>
      </c>
      <c r="G176" s="41">
        <v>22520</v>
      </c>
    </row>
    <row r="177" spans="1:7" ht="16.5">
      <c r="A177" s="38">
        <v>168</v>
      </c>
      <c r="B177" s="45" t="s">
        <v>559</v>
      </c>
      <c r="C177" s="55" t="s">
        <v>16</v>
      </c>
      <c r="D177" s="47" t="s">
        <v>9</v>
      </c>
      <c r="E177" s="38" t="s">
        <v>725</v>
      </c>
      <c r="F177" s="59" t="s">
        <v>1157</v>
      </c>
      <c r="G177" s="41">
        <v>23760</v>
      </c>
    </row>
    <row r="178" spans="1:7" ht="16.5">
      <c r="A178" s="38">
        <v>169</v>
      </c>
      <c r="B178" s="45" t="s">
        <v>616</v>
      </c>
      <c r="C178" s="55" t="s">
        <v>16</v>
      </c>
      <c r="D178" s="47" t="s">
        <v>9</v>
      </c>
      <c r="E178" s="38" t="s">
        <v>725</v>
      </c>
      <c r="F178" s="59" t="s">
        <v>1157</v>
      </c>
      <c r="G178" s="41">
        <v>23760</v>
      </c>
    </row>
    <row r="179" spans="1:7" ht="16.5">
      <c r="A179" s="38">
        <v>170</v>
      </c>
      <c r="B179" s="45" t="s">
        <v>761</v>
      </c>
      <c r="C179" s="55" t="s">
        <v>16</v>
      </c>
      <c r="D179" s="47" t="s">
        <v>9</v>
      </c>
      <c r="E179" s="38" t="s">
        <v>725</v>
      </c>
      <c r="F179" s="59" t="s">
        <v>1157</v>
      </c>
      <c r="G179" s="41">
        <v>23760</v>
      </c>
    </row>
    <row r="180" spans="1:7" ht="16.5">
      <c r="A180" s="38">
        <v>171</v>
      </c>
      <c r="B180" s="45" t="s">
        <v>762</v>
      </c>
      <c r="C180" s="55" t="s">
        <v>16</v>
      </c>
      <c r="D180" s="47" t="s">
        <v>9</v>
      </c>
      <c r="E180" s="38" t="s">
        <v>725</v>
      </c>
      <c r="F180" s="59" t="s">
        <v>1157</v>
      </c>
      <c r="G180" s="41">
        <v>23760</v>
      </c>
    </row>
    <row r="181" spans="1:7" ht="16.5">
      <c r="A181" s="38">
        <v>172</v>
      </c>
      <c r="B181" s="45" t="s">
        <v>579</v>
      </c>
      <c r="C181" s="55" t="s">
        <v>16</v>
      </c>
      <c r="D181" s="47" t="s">
        <v>9</v>
      </c>
      <c r="E181" s="38" t="s">
        <v>725</v>
      </c>
      <c r="F181" s="59" t="s">
        <v>1157</v>
      </c>
      <c r="G181" s="41">
        <v>23760</v>
      </c>
    </row>
    <row r="182" spans="1:7" ht="16.5">
      <c r="A182" s="38">
        <v>173</v>
      </c>
      <c r="B182" s="45" t="s">
        <v>573</v>
      </c>
      <c r="C182" s="55" t="s">
        <v>16</v>
      </c>
      <c r="D182" s="47" t="s">
        <v>9</v>
      </c>
      <c r="E182" s="38" t="s">
        <v>725</v>
      </c>
      <c r="F182" s="59" t="s">
        <v>1157</v>
      </c>
      <c r="G182" s="41">
        <v>23760</v>
      </c>
    </row>
    <row r="183" spans="1:7" ht="16.5">
      <c r="A183" s="38">
        <v>174</v>
      </c>
      <c r="B183" s="45" t="s">
        <v>576</v>
      </c>
      <c r="C183" s="55" t="s">
        <v>16</v>
      </c>
      <c r="D183" s="47" t="s">
        <v>9</v>
      </c>
      <c r="E183" s="38" t="s">
        <v>725</v>
      </c>
      <c r="F183" s="59" t="s">
        <v>1157</v>
      </c>
      <c r="G183" s="41">
        <v>22400</v>
      </c>
    </row>
    <row r="184" spans="1:7" ht="16.5">
      <c r="A184" s="38">
        <v>175</v>
      </c>
      <c r="B184" s="45" t="s">
        <v>763</v>
      </c>
      <c r="C184" s="55" t="s">
        <v>16</v>
      </c>
      <c r="D184" s="47" t="s">
        <v>9</v>
      </c>
      <c r="E184" s="38" t="s">
        <v>725</v>
      </c>
      <c r="F184" s="59" t="s">
        <v>1157</v>
      </c>
      <c r="G184" s="41">
        <v>23760</v>
      </c>
    </row>
    <row r="185" spans="1:7" ht="16.5">
      <c r="A185" s="38">
        <v>176</v>
      </c>
      <c r="B185" s="45" t="s">
        <v>764</v>
      </c>
      <c r="C185" s="55" t="s">
        <v>16</v>
      </c>
      <c r="D185" s="47" t="s">
        <v>9</v>
      </c>
      <c r="E185" s="38" t="s">
        <v>725</v>
      </c>
      <c r="F185" s="59" t="s">
        <v>1157</v>
      </c>
      <c r="G185" s="41">
        <v>23760</v>
      </c>
    </row>
    <row r="186" spans="1:7" ht="16.5">
      <c r="A186" s="38">
        <v>177</v>
      </c>
      <c r="B186" s="45" t="s">
        <v>765</v>
      </c>
      <c r="C186" s="55" t="s">
        <v>16</v>
      </c>
      <c r="D186" s="47" t="s">
        <v>9</v>
      </c>
      <c r="E186" s="38" t="s">
        <v>725</v>
      </c>
      <c r="F186" s="59" t="s">
        <v>1157</v>
      </c>
      <c r="G186" s="41">
        <v>23760</v>
      </c>
    </row>
    <row r="187" spans="1:7" ht="16.5">
      <c r="A187" s="38">
        <v>178</v>
      </c>
      <c r="B187" s="45" t="s">
        <v>766</v>
      </c>
      <c r="C187" s="55" t="s">
        <v>16</v>
      </c>
      <c r="D187" s="47" t="s">
        <v>9</v>
      </c>
      <c r="E187" s="38" t="s">
        <v>725</v>
      </c>
      <c r="F187" s="59" t="s">
        <v>1157</v>
      </c>
      <c r="G187" s="41">
        <v>23760</v>
      </c>
    </row>
    <row r="188" spans="1:7" ht="16.5">
      <c r="A188" s="38">
        <v>179</v>
      </c>
      <c r="B188" s="45" t="s">
        <v>767</v>
      </c>
      <c r="C188" s="55" t="s">
        <v>16</v>
      </c>
      <c r="D188" s="47" t="s">
        <v>9</v>
      </c>
      <c r="E188" s="38" t="s">
        <v>725</v>
      </c>
      <c r="F188" s="59" t="s">
        <v>1157</v>
      </c>
      <c r="G188" s="41">
        <v>23760</v>
      </c>
    </row>
    <row r="189" spans="1:7" ht="16.5">
      <c r="A189" s="38">
        <v>180</v>
      </c>
      <c r="B189" s="45" t="s">
        <v>768</v>
      </c>
      <c r="C189" s="55" t="s">
        <v>16</v>
      </c>
      <c r="D189" s="47" t="s">
        <v>9</v>
      </c>
      <c r="E189" s="38" t="s">
        <v>725</v>
      </c>
      <c r="F189" s="59" t="s">
        <v>1157</v>
      </c>
      <c r="G189" s="41">
        <v>23760</v>
      </c>
    </row>
    <row r="190" spans="1:7" ht="16.5">
      <c r="A190" s="38">
        <v>181</v>
      </c>
      <c r="B190" s="45" t="s">
        <v>769</v>
      </c>
      <c r="C190" s="55" t="s">
        <v>16</v>
      </c>
      <c r="D190" s="47" t="s">
        <v>9</v>
      </c>
      <c r="E190" s="38" t="s">
        <v>725</v>
      </c>
      <c r="F190" s="59" t="s">
        <v>1157</v>
      </c>
      <c r="G190" s="41">
        <v>23760</v>
      </c>
    </row>
    <row r="191" spans="1:7" ht="33">
      <c r="A191" s="38">
        <v>182</v>
      </c>
      <c r="B191" s="45" t="s">
        <v>570</v>
      </c>
      <c r="C191" s="55" t="s">
        <v>16</v>
      </c>
      <c r="D191" s="47" t="s">
        <v>9</v>
      </c>
      <c r="E191" s="38" t="s">
        <v>725</v>
      </c>
      <c r="F191" s="59" t="s">
        <v>1157</v>
      </c>
      <c r="G191" s="41">
        <v>23760</v>
      </c>
    </row>
    <row r="192" spans="1:7" ht="16.5">
      <c r="A192" s="38">
        <v>183</v>
      </c>
      <c r="B192" s="45" t="s">
        <v>770</v>
      </c>
      <c r="C192" s="55" t="s">
        <v>16</v>
      </c>
      <c r="D192" s="47" t="s">
        <v>9</v>
      </c>
      <c r="E192" s="38" t="s">
        <v>725</v>
      </c>
      <c r="F192" s="59" t="s">
        <v>1157</v>
      </c>
      <c r="G192" s="41">
        <v>23760</v>
      </c>
    </row>
    <row r="193" spans="1:7" ht="33">
      <c r="A193" s="38">
        <v>184</v>
      </c>
      <c r="B193" s="45" t="s">
        <v>771</v>
      </c>
      <c r="C193" s="55" t="s">
        <v>16</v>
      </c>
      <c r="D193" s="47" t="s">
        <v>9</v>
      </c>
      <c r="E193" s="38" t="s">
        <v>725</v>
      </c>
      <c r="F193" s="59" t="s">
        <v>1157</v>
      </c>
      <c r="G193" s="41">
        <v>22400</v>
      </c>
    </row>
    <row r="194" spans="1:7" ht="33">
      <c r="A194" s="38">
        <v>185</v>
      </c>
      <c r="B194" s="45" t="s">
        <v>772</v>
      </c>
      <c r="C194" s="55" t="s">
        <v>16</v>
      </c>
      <c r="D194" s="47" t="s">
        <v>9</v>
      </c>
      <c r="E194" s="38" t="s">
        <v>725</v>
      </c>
      <c r="F194" s="59" t="s">
        <v>1157</v>
      </c>
      <c r="G194" s="41">
        <v>23760</v>
      </c>
    </row>
    <row r="195" spans="1:7" ht="16.5">
      <c r="A195" s="38">
        <v>186</v>
      </c>
      <c r="B195" s="45" t="s">
        <v>569</v>
      </c>
      <c r="C195" s="55" t="s">
        <v>16</v>
      </c>
      <c r="D195" s="47" t="s">
        <v>9</v>
      </c>
      <c r="E195" s="38" t="s">
        <v>725</v>
      </c>
      <c r="F195" s="59" t="s">
        <v>1157</v>
      </c>
      <c r="G195" s="41">
        <v>22400</v>
      </c>
    </row>
    <row r="196" spans="1:7" ht="16.5">
      <c r="A196" s="38">
        <v>187</v>
      </c>
      <c r="B196" s="48" t="s">
        <v>626</v>
      </c>
      <c r="C196" s="55" t="s">
        <v>16</v>
      </c>
      <c r="D196" s="38" t="s">
        <v>9</v>
      </c>
      <c r="E196" s="38" t="s">
        <v>725</v>
      </c>
      <c r="F196" s="55" t="s">
        <v>1158</v>
      </c>
      <c r="G196" s="41">
        <v>23760</v>
      </c>
    </row>
    <row r="197" spans="1:7" ht="33">
      <c r="A197" s="38">
        <v>188</v>
      </c>
      <c r="B197" s="45" t="s">
        <v>536</v>
      </c>
      <c r="C197" s="55" t="s">
        <v>16</v>
      </c>
      <c r="D197" s="47" t="s">
        <v>9</v>
      </c>
      <c r="E197" s="38" t="s">
        <v>725</v>
      </c>
      <c r="F197" s="59" t="s">
        <v>1157</v>
      </c>
      <c r="G197" s="41">
        <v>22400</v>
      </c>
    </row>
    <row r="198" spans="1:7" ht="16.5">
      <c r="A198" s="38">
        <v>189</v>
      </c>
      <c r="B198" s="45" t="s">
        <v>773</v>
      </c>
      <c r="C198" s="55" t="s">
        <v>16</v>
      </c>
      <c r="D198" s="47" t="s">
        <v>9</v>
      </c>
      <c r="E198" s="38" t="s">
        <v>725</v>
      </c>
      <c r="F198" s="59" t="s">
        <v>1157</v>
      </c>
      <c r="G198" s="41">
        <v>23760</v>
      </c>
    </row>
    <row r="199" spans="1:7" ht="33">
      <c r="A199" s="38">
        <v>190</v>
      </c>
      <c r="B199" s="45" t="s">
        <v>571</v>
      </c>
      <c r="C199" s="55" t="s">
        <v>16</v>
      </c>
      <c r="D199" s="47" t="s">
        <v>9</v>
      </c>
      <c r="E199" s="38" t="s">
        <v>725</v>
      </c>
      <c r="F199" s="59" t="s">
        <v>1157</v>
      </c>
      <c r="G199" s="41">
        <v>22400</v>
      </c>
    </row>
    <row r="200" spans="1:7" ht="16.5">
      <c r="A200" s="38">
        <v>191</v>
      </c>
      <c r="B200" s="48" t="s">
        <v>619</v>
      </c>
      <c r="C200" s="55" t="s">
        <v>16</v>
      </c>
      <c r="D200" s="38" t="s">
        <v>9</v>
      </c>
      <c r="E200" s="38" t="s">
        <v>725</v>
      </c>
      <c r="F200" s="55" t="s">
        <v>1158</v>
      </c>
      <c r="G200" s="41">
        <v>45820</v>
      </c>
    </row>
    <row r="201" spans="1:7" ht="33">
      <c r="A201" s="38">
        <v>192</v>
      </c>
      <c r="B201" s="48" t="s">
        <v>620</v>
      </c>
      <c r="C201" s="55" t="s">
        <v>16</v>
      </c>
      <c r="D201" s="38" t="s">
        <v>9</v>
      </c>
      <c r="E201" s="38" t="s">
        <v>725</v>
      </c>
      <c r="F201" s="55" t="s">
        <v>1158</v>
      </c>
      <c r="G201" s="41">
        <v>58840</v>
      </c>
    </row>
    <row r="202" spans="1:7" ht="16.5">
      <c r="A202" s="38">
        <v>193</v>
      </c>
      <c r="B202" s="46" t="s">
        <v>774</v>
      </c>
      <c r="C202" s="55" t="s">
        <v>16</v>
      </c>
      <c r="D202" s="47" t="s">
        <v>9</v>
      </c>
      <c r="E202" s="38" t="s">
        <v>725</v>
      </c>
      <c r="F202" s="59" t="s">
        <v>1157</v>
      </c>
      <c r="G202" s="41">
        <v>22400</v>
      </c>
    </row>
    <row r="203" spans="1:7" ht="33">
      <c r="A203" s="38">
        <v>194</v>
      </c>
      <c r="B203" s="46" t="s">
        <v>775</v>
      </c>
      <c r="C203" s="55" t="s">
        <v>16</v>
      </c>
      <c r="D203" s="47" t="s">
        <v>9</v>
      </c>
      <c r="E203" s="38" t="s">
        <v>725</v>
      </c>
      <c r="F203" s="59" t="s">
        <v>1157</v>
      </c>
      <c r="G203" s="41">
        <v>23760</v>
      </c>
    </row>
    <row r="204" spans="1:7" ht="16.5">
      <c r="A204" s="38">
        <v>195</v>
      </c>
      <c r="B204" s="45" t="s">
        <v>562</v>
      </c>
      <c r="C204" s="55" t="s">
        <v>16</v>
      </c>
      <c r="D204" s="47" t="s">
        <v>9</v>
      </c>
      <c r="E204" s="38" t="s">
        <v>725</v>
      </c>
      <c r="F204" s="59" t="s">
        <v>1157</v>
      </c>
      <c r="G204" s="41">
        <v>23760</v>
      </c>
    </row>
    <row r="205" spans="1:7" ht="16.5">
      <c r="A205" s="38">
        <v>196</v>
      </c>
      <c r="B205" s="45" t="s">
        <v>566</v>
      </c>
      <c r="C205" s="55" t="s">
        <v>16</v>
      </c>
      <c r="D205" s="47" t="s">
        <v>9</v>
      </c>
      <c r="E205" s="38" t="s">
        <v>725</v>
      </c>
      <c r="F205" s="59" t="s">
        <v>1157</v>
      </c>
      <c r="G205" s="41">
        <v>24200</v>
      </c>
    </row>
    <row r="206" spans="1:7" ht="33">
      <c r="A206" s="38">
        <v>197</v>
      </c>
      <c r="B206" s="46" t="s">
        <v>776</v>
      </c>
      <c r="C206" s="55" t="s">
        <v>16</v>
      </c>
      <c r="D206" s="47" t="s">
        <v>9</v>
      </c>
      <c r="E206" s="38" t="s">
        <v>725</v>
      </c>
      <c r="F206" s="59" t="s">
        <v>1157</v>
      </c>
      <c r="G206" s="41">
        <v>23760</v>
      </c>
    </row>
    <row r="207" spans="1:7" ht="16.5">
      <c r="A207" s="38">
        <v>198</v>
      </c>
      <c r="B207" s="45" t="s">
        <v>558</v>
      </c>
      <c r="C207" s="55" t="s">
        <v>16</v>
      </c>
      <c r="D207" s="47" t="s">
        <v>9</v>
      </c>
      <c r="E207" s="38" t="s">
        <v>725</v>
      </c>
      <c r="F207" s="59" t="s">
        <v>1157</v>
      </c>
      <c r="G207" s="41">
        <v>23760</v>
      </c>
    </row>
    <row r="208" spans="1:7" ht="16.5">
      <c r="A208" s="38">
        <v>199</v>
      </c>
      <c r="B208" s="46" t="s">
        <v>777</v>
      </c>
      <c r="C208" s="55" t="s">
        <v>16</v>
      </c>
      <c r="D208" s="47" t="s">
        <v>9</v>
      </c>
      <c r="E208" s="38" t="s">
        <v>725</v>
      </c>
      <c r="F208" s="59" t="s">
        <v>1157</v>
      </c>
      <c r="G208" s="41">
        <v>21480</v>
      </c>
    </row>
    <row r="209" spans="1:7" ht="16.5">
      <c r="A209" s="38">
        <v>200</v>
      </c>
      <c r="B209" s="46" t="s">
        <v>778</v>
      </c>
      <c r="C209" s="55" t="s">
        <v>16</v>
      </c>
      <c r="D209" s="47" t="s">
        <v>9</v>
      </c>
      <c r="E209" s="38" t="s">
        <v>725</v>
      </c>
      <c r="F209" s="59" t="s">
        <v>1157</v>
      </c>
      <c r="G209" s="41">
        <v>21480</v>
      </c>
    </row>
    <row r="210" spans="1:7" ht="16.5">
      <c r="A210" s="38">
        <v>201</v>
      </c>
      <c r="B210" s="46" t="s">
        <v>779</v>
      </c>
      <c r="C210" s="55" t="s">
        <v>16</v>
      </c>
      <c r="D210" s="47" t="s">
        <v>9</v>
      </c>
      <c r="E210" s="38" t="s">
        <v>725</v>
      </c>
      <c r="F210" s="59" t="s">
        <v>1157</v>
      </c>
      <c r="G210" s="41">
        <v>21480</v>
      </c>
    </row>
    <row r="211" spans="1:7" ht="16.5">
      <c r="A211" s="38">
        <v>202</v>
      </c>
      <c r="B211" s="48" t="s">
        <v>636</v>
      </c>
      <c r="C211" s="55" t="s">
        <v>16</v>
      </c>
      <c r="D211" s="38" t="s">
        <v>9</v>
      </c>
      <c r="E211" s="38" t="s">
        <v>725</v>
      </c>
      <c r="F211" s="55" t="s">
        <v>1158</v>
      </c>
      <c r="G211" s="41">
        <v>19800</v>
      </c>
    </row>
    <row r="212" spans="1:7" ht="16.5">
      <c r="A212" s="38">
        <v>203</v>
      </c>
      <c r="B212" s="45" t="s">
        <v>606</v>
      </c>
      <c r="C212" s="55" t="s">
        <v>16</v>
      </c>
      <c r="D212" s="47" t="s">
        <v>9</v>
      </c>
      <c r="E212" s="38" t="s">
        <v>725</v>
      </c>
      <c r="F212" s="59" t="s">
        <v>1157</v>
      </c>
      <c r="G212" s="41">
        <v>23760</v>
      </c>
    </row>
    <row r="213" spans="1:7" ht="16.5">
      <c r="A213" s="38">
        <v>204</v>
      </c>
      <c r="B213" s="46" t="s">
        <v>780</v>
      </c>
      <c r="C213" s="55" t="s">
        <v>16</v>
      </c>
      <c r="D213" s="47" t="s">
        <v>9</v>
      </c>
      <c r="E213" s="38" t="s">
        <v>725</v>
      </c>
      <c r="F213" s="59" t="s">
        <v>1157</v>
      </c>
      <c r="G213" s="41">
        <v>41200</v>
      </c>
    </row>
    <row r="214" spans="1:7" ht="16.5">
      <c r="A214" s="38">
        <v>205</v>
      </c>
      <c r="B214" s="45" t="s">
        <v>589</v>
      </c>
      <c r="C214" s="53" t="s">
        <v>16</v>
      </c>
      <c r="D214" s="40" t="s">
        <v>9</v>
      </c>
      <c r="E214" s="38" t="s">
        <v>725</v>
      </c>
      <c r="F214" s="64" t="s">
        <v>1157</v>
      </c>
      <c r="G214" s="41">
        <v>23760</v>
      </c>
    </row>
    <row r="215" spans="1:7" ht="16.5">
      <c r="A215" s="38">
        <v>206</v>
      </c>
      <c r="B215" s="48" t="s">
        <v>618</v>
      </c>
      <c r="C215" s="55" t="s">
        <v>16</v>
      </c>
      <c r="D215" s="38" t="s">
        <v>9</v>
      </c>
      <c r="E215" s="38" t="s">
        <v>725</v>
      </c>
      <c r="F215" s="55" t="s">
        <v>1158</v>
      </c>
      <c r="G215" s="41">
        <v>22400</v>
      </c>
    </row>
    <row r="216" spans="1:7" ht="16.5">
      <c r="A216" s="38">
        <v>207</v>
      </c>
      <c r="B216" s="45" t="s">
        <v>781</v>
      </c>
      <c r="C216" s="55" t="s">
        <v>16</v>
      </c>
      <c r="D216" s="47" t="s">
        <v>9</v>
      </c>
      <c r="E216" s="38" t="s">
        <v>725</v>
      </c>
      <c r="F216" s="59" t="s">
        <v>1157</v>
      </c>
      <c r="G216" s="41">
        <v>23760</v>
      </c>
    </row>
    <row r="217" spans="1:7" ht="16.5">
      <c r="A217" s="38">
        <v>208</v>
      </c>
      <c r="B217" s="48" t="s">
        <v>624</v>
      </c>
      <c r="C217" s="55" t="s">
        <v>16</v>
      </c>
      <c r="D217" s="38" t="s">
        <v>9</v>
      </c>
      <c r="E217" s="38" t="s">
        <v>725</v>
      </c>
      <c r="F217" s="55" t="s">
        <v>1158</v>
      </c>
      <c r="G217" s="41">
        <v>19800</v>
      </c>
    </row>
    <row r="218" spans="1:7" ht="16.5">
      <c r="A218" s="38">
        <v>209</v>
      </c>
      <c r="B218" s="45" t="s">
        <v>556</v>
      </c>
      <c r="C218" s="55" t="s">
        <v>16</v>
      </c>
      <c r="D218" s="47" t="s">
        <v>9</v>
      </c>
      <c r="E218" s="38" t="s">
        <v>725</v>
      </c>
      <c r="F218" s="59" t="s">
        <v>1157</v>
      </c>
      <c r="G218" s="41">
        <v>23760</v>
      </c>
    </row>
    <row r="219" spans="1:7" ht="16.5">
      <c r="A219" s="38">
        <v>210</v>
      </c>
      <c r="B219" s="45" t="s">
        <v>555</v>
      </c>
      <c r="C219" s="55" t="s">
        <v>16</v>
      </c>
      <c r="D219" s="47" t="s">
        <v>9</v>
      </c>
      <c r="E219" s="38" t="s">
        <v>725</v>
      </c>
      <c r="F219" s="59" t="s">
        <v>1157</v>
      </c>
      <c r="G219" s="41">
        <v>23760</v>
      </c>
    </row>
    <row r="220" spans="1:7" ht="16.5">
      <c r="A220" s="38">
        <v>211</v>
      </c>
      <c r="B220" s="45" t="s">
        <v>554</v>
      </c>
      <c r="C220" s="55" t="s">
        <v>16</v>
      </c>
      <c r="D220" s="47" t="s">
        <v>9</v>
      </c>
      <c r="E220" s="38" t="s">
        <v>725</v>
      </c>
      <c r="F220" s="59" t="s">
        <v>1157</v>
      </c>
      <c r="G220" s="41">
        <v>23760</v>
      </c>
    </row>
    <row r="221" spans="1:7" ht="16.5">
      <c r="A221" s="38">
        <v>212</v>
      </c>
      <c r="B221" s="48" t="s">
        <v>782</v>
      </c>
      <c r="C221" s="55" t="s">
        <v>16</v>
      </c>
      <c r="D221" s="38" t="s">
        <v>9</v>
      </c>
      <c r="E221" s="38" t="s">
        <v>725</v>
      </c>
      <c r="F221" s="55" t="s">
        <v>1158</v>
      </c>
      <c r="G221" s="41">
        <v>23760</v>
      </c>
    </row>
    <row r="222" spans="1:7" ht="31.5" customHeight="1">
      <c r="A222" s="38">
        <v>213</v>
      </c>
      <c r="B222" s="45" t="s">
        <v>783</v>
      </c>
      <c r="C222" s="55" t="s">
        <v>16</v>
      </c>
      <c r="D222" s="47" t="s">
        <v>9</v>
      </c>
      <c r="E222" s="38" t="s">
        <v>725</v>
      </c>
      <c r="F222" s="59" t="s">
        <v>1157</v>
      </c>
      <c r="G222" s="41">
        <v>27800</v>
      </c>
    </row>
    <row r="223" spans="1:7" ht="16.5">
      <c r="A223" s="38">
        <v>214</v>
      </c>
      <c r="B223" s="45" t="s">
        <v>587</v>
      </c>
      <c r="C223" s="55" t="s">
        <v>16</v>
      </c>
      <c r="D223" s="47" t="s">
        <v>9</v>
      </c>
      <c r="E223" s="38" t="s">
        <v>725</v>
      </c>
      <c r="F223" s="59" t="s">
        <v>1157</v>
      </c>
      <c r="G223" s="41">
        <v>26600</v>
      </c>
    </row>
    <row r="224" spans="1:7" ht="16.5">
      <c r="A224" s="38">
        <v>215</v>
      </c>
      <c r="B224" s="45" t="s">
        <v>549</v>
      </c>
      <c r="C224" s="55" t="s">
        <v>16</v>
      </c>
      <c r="D224" s="47" t="s">
        <v>9</v>
      </c>
      <c r="E224" s="38" t="s">
        <v>725</v>
      </c>
      <c r="F224" s="59" t="s">
        <v>1157</v>
      </c>
      <c r="G224" s="41">
        <v>22400</v>
      </c>
    </row>
    <row r="225" spans="1:7" ht="16.5">
      <c r="A225" s="38">
        <v>216</v>
      </c>
      <c r="B225" s="45" t="s">
        <v>557</v>
      </c>
      <c r="C225" s="55" t="s">
        <v>16</v>
      </c>
      <c r="D225" s="47" t="s">
        <v>9</v>
      </c>
      <c r="E225" s="38" t="s">
        <v>725</v>
      </c>
      <c r="F225" s="59" t="s">
        <v>1157</v>
      </c>
      <c r="G225" s="41">
        <v>23760</v>
      </c>
    </row>
    <row r="226" spans="1:7" ht="16.5">
      <c r="A226" s="38">
        <v>217</v>
      </c>
      <c r="B226" s="45" t="s">
        <v>548</v>
      </c>
      <c r="C226" s="55" t="s">
        <v>16</v>
      </c>
      <c r="D226" s="47" t="s">
        <v>9</v>
      </c>
      <c r="E226" s="38" t="s">
        <v>725</v>
      </c>
      <c r="F226" s="59" t="s">
        <v>1157</v>
      </c>
      <c r="G226" s="41">
        <v>23760</v>
      </c>
    </row>
    <row r="227" spans="1:7" ht="16.5">
      <c r="A227" s="38">
        <v>218</v>
      </c>
      <c r="B227" s="45" t="s">
        <v>545</v>
      </c>
      <c r="C227" s="55" t="s">
        <v>16</v>
      </c>
      <c r="D227" s="47" t="s">
        <v>9</v>
      </c>
      <c r="E227" s="38" t="s">
        <v>725</v>
      </c>
      <c r="F227" s="59" t="s">
        <v>1157</v>
      </c>
      <c r="G227" s="41">
        <v>23760</v>
      </c>
    </row>
    <row r="228" spans="1:7" ht="33">
      <c r="A228" s="38">
        <v>219</v>
      </c>
      <c r="B228" s="45" t="s">
        <v>621</v>
      </c>
      <c r="C228" s="55" t="s">
        <v>16</v>
      </c>
      <c r="D228" s="38" t="s">
        <v>9</v>
      </c>
      <c r="E228" s="38" t="s">
        <v>725</v>
      </c>
      <c r="F228" s="55" t="s">
        <v>1158</v>
      </c>
      <c r="G228" s="41">
        <v>50840</v>
      </c>
    </row>
    <row r="229" spans="1:7" ht="16.5">
      <c r="A229" s="38">
        <v>220</v>
      </c>
      <c r="B229" s="45" t="s">
        <v>784</v>
      </c>
      <c r="C229" s="55" t="s">
        <v>16</v>
      </c>
      <c r="D229" s="47" t="s">
        <v>9</v>
      </c>
      <c r="E229" s="38" t="s">
        <v>725</v>
      </c>
      <c r="F229" s="59" t="s">
        <v>1157</v>
      </c>
      <c r="G229" s="41">
        <v>23760</v>
      </c>
    </row>
    <row r="230" spans="1:7" ht="33">
      <c r="A230" s="38">
        <v>221</v>
      </c>
      <c r="B230" s="48" t="s">
        <v>623</v>
      </c>
      <c r="C230" s="55" t="s">
        <v>16</v>
      </c>
      <c r="D230" s="38" t="s">
        <v>9</v>
      </c>
      <c r="E230" s="38" t="s">
        <v>725</v>
      </c>
      <c r="F230" s="55" t="s">
        <v>1158</v>
      </c>
      <c r="G230" s="41">
        <v>19800</v>
      </c>
    </row>
    <row r="231" spans="1:7" ht="16.5">
      <c r="A231" s="38">
        <v>222</v>
      </c>
      <c r="B231" s="46" t="s">
        <v>785</v>
      </c>
      <c r="C231" s="55" t="s">
        <v>16</v>
      </c>
      <c r="D231" s="47" t="s">
        <v>9</v>
      </c>
      <c r="E231" s="38" t="s">
        <v>725</v>
      </c>
      <c r="F231" s="59" t="s">
        <v>1157</v>
      </c>
      <c r="G231" s="41">
        <v>23760</v>
      </c>
    </row>
    <row r="232" spans="1:7" ht="16.5">
      <c r="A232" s="38">
        <v>223</v>
      </c>
      <c r="B232" s="46" t="s">
        <v>786</v>
      </c>
      <c r="C232" s="55" t="s">
        <v>16</v>
      </c>
      <c r="D232" s="47" t="s">
        <v>9</v>
      </c>
      <c r="E232" s="38" t="s">
        <v>725</v>
      </c>
      <c r="F232" s="59" t="s">
        <v>1157</v>
      </c>
      <c r="G232" s="41">
        <v>23760</v>
      </c>
    </row>
    <row r="233" spans="1:7" ht="16.5">
      <c r="A233" s="38">
        <v>224</v>
      </c>
      <c r="B233" s="46" t="s">
        <v>787</v>
      </c>
      <c r="C233" s="55" t="s">
        <v>16</v>
      </c>
      <c r="D233" s="47" t="s">
        <v>9</v>
      </c>
      <c r="E233" s="38" t="s">
        <v>725</v>
      </c>
      <c r="F233" s="59" t="s">
        <v>1157</v>
      </c>
      <c r="G233" s="41">
        <v>23760</v>
      </c>
    </row>
    <row r="234" spans="1:7" ht="16.5">
      <c r="A234" s="38">
        <v>225</v>
      </c>
      <c r="B234" s="45" t="s">
        <v>539</v>
      </c>
      <c r="C234" s="55" t="s">
        <v>16</v>
      </c>
      <c r="D234" s="47" t="s">
        <v>9</v>
      </c>
      <c r="E234" s="38" t="s">
        <v>725</v>
      </c>
      <c r="F234" s="59" t="s">
        <v>1157</v>
      </c>
      <c r="G234" s="41">
        <v>23760</v>
      </c>
    </row>
    <row r="235" spans="1:7" ht="16.5">
      <c r="A235" s="38">
        <v>226</v>
      </c>
      <c r="B235" s="45" t="s">
        <v>543</v>
      </c>
      <c r="C235" s="55" t="s">
        <v>16</v>
      </c>
      <c r="D235" s="47" t="s">
        <v>9</v>
      </c>
      <c r="E235" s="38" t="s">
        <v>725</v>
      </c>
      <c r="F235" s="59" t="s">
        <v>1157</v>
      </c>
      <c r="G235" s="41">
        <v>23760</v>
      </c>
    </row>
    <row r="236" spans="1:7" ht="16.5">
      <c r="A236" s="38">
        <v>227</v>
      </c>
      <c r="B236" s="46" t="s">
        <v>788</v>
      </c>
      <c r="C236" s="55" t="s">
        <v>16</v>
      </c>
      <c r="D236" s="47" t="s">
        <v>9</v>
      </c>
      <c r="E236" s="38" t="s">
        <v>725</v>
      </c>
      <c r="F236" s="59" t="s">
        <v>1157</v>
      </c>
      <c r="G236" s="41">
        <v>23760</v>
      </c>
    </row>
    <row r="237" spans="1:7" ht="16.5">
      <c r="A237" s="38">
        <v>228</v>
      </c>
      <c r="B237" s="46" t="s">
        <v>789</v>
      </c>
      <c r="C237" s="55" t="s">
        <v>16</v>
      </c>
      <c r="D237" s="47" t="s">
        <v>9</v>
      </c>
      <c r="E237" s="38" t="s">
        <v>725</v>
      </c>
      <c r="F237" s="59" t="s">
        <v>1157</v>
      </c>
      <c r="G237" s="41">
        <v>23760</v>
      </c>
    </row>
    <row r="238" spans="1:7" ht="16.5">
      <c r="A238" s="38">
        <v>229</v>
      </c>
      <c r="B238" s="45" t="s">
        <v>544</v>
      </c>
      <c r="C238" s="55" t="s">
        <v>16</v>
      </c>
      <c r="D238" s="47" t="s">
        <v>9</v>
      </c>
      <c r="E238" s="38" t="s">
        <v>725</v>
      </c>
      <c r="F238" s="59" t="s">
        <v>1157</v>
      </c>
      <c r="G238" s="41">
        <v>23760</v>
      </c>
    </row>
    <row r="239" spans="1:7" ht="16.5">
      <c r="A239" s="38">
        <v>230</v>
      </c>
      <c r="B239" s="46" t="s">
        <v>790</v>
      </c>
      <c r="C239" s="55" t="s">
        <v>16</v>
      </c>
      <c r="D239" s="47" t="s">
        <v>9</v>
      </c>
      <c r="E239" s="38" t="s">
        <v>725</v>
      </c>
      <c r="F239" s="59" t="s">
        <v>1157</v>
      </c>
      <c r="G239" s="41">
        <v>23760</v>
      </c>
    </row>
    <row r="240" spans="1:7" ht="16.5">
      <c r="A240" s="38">
        <v>231</v>
      </c>
      <c r="B240" s="46" t="s">
        <v>791</v>
      </c>
      <c r="C240" s="55" t="s">
        <v>16</v>
      </c>
      <c r="D240" s="47" t="s">
        <v>9</v>
      </c>
      <c r="E240" s="38" t="s">
        <v>725</v>
      </c>
      <c r="F240" s="59" t="s">
        <v>1157</v>
      </c>
      <c r="G240" s="41">
        <v>23760</v>
      </c>
    </row>
    <row r="241" spans="1:7" ht="16.5">
      <c r="A241" s="38">
        <v>232</v>
      </c>
      <c r="B241" s="46" t="s">
        <v>792</v>
      </c>
      <c r="C241" s="55" t="s">
        <v>16</v>
      </c>
      <c r="D241" s="47" t="s">
        <v>9</v>
      </c>
      <c r="E241" s="38" t="s">
        <v>725</v>
      </c>
      <c r="F241" s="59" t="s">
        <v>1157</v>
      </c>
      <c r="G241" s="41">
        <v>23760</v>
      </c>
    </row>
    <row r="242" spans="1:7" ht="16.5">
      <c r="A242" s="38">
        <v>233</v>
      </c>
      <c r="B242" s="46" t="s">
        <v>793</v>
      </c>
      <c r="C242" s="55" t="s">
        <v>16</v>
      </c>
      <c r="D242" s="47" t="s">
        <v>9</v>
      </c>
      <c r="E242" s="38" t="s">
        <v>725</v>
      </c>
      <c r="F242" s="59" t="s">
        <v>1157</v>
      </c>
      <c r="G242" s="41">
        <v>23760</v>
      </c>
    </row>
    <row r="243" spans="1:7" ht="16.5">
      <c r="A243" s="38">
        <v>234</v>
      </c>
      <c r="B243" s="45" t="s">
        <v>540</v>
      </c>
      <c r="C243" s="55" t="s">
        <v>16</v>
      </c>
      <c r="D243" s="47" t="s">
        <v>9</v>
      </c>
      <c r="E243" s="38" t="s">
        <v>725</v>
      </c>
      <c r="F243" s="59" t="s">
        <v>1157</v>
      </c>
      <c r="G243" s="41">
        <v>23760</v>
      </c>
    </row>
    <row r="244" spans="1:7" ht="16.5">
      <c r="A244" s="38">
        <v>235</v>
      </c>
      <c r="B244" s="48" t="s">
        <v>631</v>
      </c>
      <c r="C244" s="55" t="s">
        <v>16</v>
      </c>
      <c r="D244" s="38" t="s">
        <v>9</v>
      </c>
      <c r="E244" s="38" t="s">
        <v>725</v>
      </c>
      <c r="F244" s="55" t="s">
        <v>1158</v>
      </c>
      <c r="G244" s="41">
        <v>23760</v>
      </c>
    </row>
    <row r="245" spans="1:7" ht="16.5">
      <c r="A245" s="38">
        <v>236</v>
      </c>
      <c r="B245" s="46" t="s">
        <v>794</v>
      </c>
      <c r="C245" s="55" t="s">
        <v>16</v>
      </c>
      <c r="D245" s="47" t="s">
        <v>9</v>
      </c>
      <c r="E245" s="38" t="s">
        <v>725</v>
      </c>
      <c r="F245" s="59" t="s">
        <v>1157</v>
      </c>
      <c r="G245" s="41">
        <v>22400</v>
      </c>
    </row>
    <row r="246" spans="1:7" ht="16.5">
      <c r="A246" s="38">
        <v>237</v>
      </c>
      <c r="B246" s="46" t="s">
        <v>795</v>
      </c>
      <c r="C246" s="55" t="s">
        <v>16</v>
      </c>
      <c r="D246" s="47" t="s">
        <v>9</v>
      </c>
      <c r="E246" s="38" t="s">
        <v>725</v>
      </c>
      <c r="F246" s="59" t="s">
        <v>1157</v>
      </c>
      <c r="G246" s="41">
        <v>22400</v>
      </c>
    </row>
    <row r="247" spans="1:7" ht="16.5">
      <c r="A247" s="38">
        <v>238</v>
      </c>
      <c r="B247" s="46" t="s">
        <v>796</v>
      </c>
      <c r="C247" s="55" t="s">
        <v>16</v>
      </c>
      <c r="D247" s="47" t="s">
        <v>9</v>
      </c>
      <c r="E247" s="38" t="s">
        <v>725</v>
      </c>
      <c r="F247" s="59" t="s">
        <v>1157</v>
      </c>
      <c r="G247" s="41">
        <v>22400</v>
      </c>
    </row>
    <row r="248" spans="1:7" ht="16.5">
      <c r="A248" s="38">
        <v>239</v>
      </c>
      <c r="B248" s="46" t="s">
        <v>797</v>
      </c>
      <c r="C248" s="55" t="s">
        <v>16</v>
      </c>
      <c r="D248" s="47" t="s">
        <v>9</v>
      </c>
      <c r="E248" s="38" t="s">
        <v>725</v>
      </c>
      <c r="F248" s="59" t="s">
        <v>1157</v>
      </c>
      <c r="G248" s="41">
        <v>22400</v>
      </c>
    </row>
    <row r="249" spans="1:7" ht="16.5">
      <c r="A249" s="38">
        <v>240</v>
      </c>
      <c r="B249" s="45" t="s">
        <v>798</v>
      </c>
      <c r="C249" s="55" t="s">
        <v>16</v>
      </c>
      <c r="D249" s="47" t="s">
        <v>9</v>
      </c>
      <c r="E249" s="38" t="s">
        <v>725</v>
      </c>
      <c r="F249" s="59" t="s">
        <v>1157</v>
      </c>
      <c r="G249" s="41">
        <v>22400</v>
      </c>
    </row>
    <row r="250" spans="1:7" ht="16.5">
      <c r="A250" s="38">
        <v>241</v>
      </c>
      <c r="B250" s="45" t="s">
        <v>799</v>
      </c>
      <c r="C250" s="55" t="s">
        <v>16</v>
      </c>
      <c r="D250" s="47" t="s">
        <v>9</v>
      </c>
      <c r="E250" s="38" t="s">
        <v>725</v>
      </c>
      <c r="F250" s="59" t="s">
        <v>1157</v>
      </c>
      <c r="G250" s="41">
        <v>22400</v>
      </c>
    </row>
    <row r="251" spans="1:7" ht="16.5">
      <c r="A251" s="38">
        <v>242</v>
      </c>
      <c r="B251" s="46" t="s">
        <v>800</v>
      </c>
      <c r="C251" s="55" t="s">
        <v>16</v>
      </c>
      <c r="D251" s="47" t="s">
        <v>9</v>
      </c>
      <c r="E251" s="38" t="s">
        <v>725</v>
      </c>
      <c r="F251" s="59" t="s">
        <v>1157</v>
      </c>
      <c r="G251" s="41">
        <v>22400</v>
      </c>
    </row>
    <row r="252" spans="1:7" ht="16.5">
      <c r="A252" s="38">
        <v>243</v>
      </c>
      <c r="B252" s="46" t="s">
        <v>801</v>
      </c>
      <c r="C252" s="55" t="s">
        <v>16</v>
      </c>
      <c r="D252" s="47" t="s">
        <v>9</v>
      </c>
      <c r="E252" s="38" t="s">
        <v>725</v>
      </c>
      <c r="F252" s="59" t="s">
        <v>1157</v>
      </c>
      <c r="G252" s="41">
        <v>22400</v>
      </c>
    </row>
    <row r="253" spans="1:7" ht="16.5">
      <c r="A253" s="38">
        <v>244</v>
      </c>
      <c r="B253" s="45" t="s">
        <v>599</v>
      </c>
      <c r="C253" s="55" t="s">
        <v>16</v>
      </c>
      <c r="D253" s="47" t="s">
        <v>9</v>
      </c>
      <c r="E253" s="38" t="s">
        <v>725</v>
      </c>
      <c r="F253" s="59" t="s">
        <v>1157</v>
      </c>
      <c r="G253" s="41">
        <v>23760</v>
      </c>
    </row>
    <row r="254" spans="1:7" ht="16.5">
      <c r="A254" s="38">
        <v>245</v>
      </c>
      <c r="B254" s="45" t="s">
        <v>600</v>
      </c>
      <c r="C254" s="55" t="s">
        <v>16</v>
      </c>
      <c r="D254" s="47" t="s">
        <v>9</v>
      </c>
      <c r="E254" s="38" t="s">
        <v>725</v>
      </c>
      <c r="F254" s="59" t="s">
        <v>1157</v>
      </c>
      <c r="G254" s="41">
        <v>24700</v>
      </c>
    </row>
    <row r="255" spans="1:7" ht="16.5">
      <c r="A255" s="38">
        <v>246</v>
      </c>
      <c r="B255" s="45" t="s">
        <v>538</v>
      </c>
      <c r="C255" s="55" t="s">
        <v>16</v>
      </c>
      <c r="D255" s="47" t="s">
        <v>9</v>
      </c>
      <c r="E255" s="38" t="s">
        <v>725</v>
      </c>
      <c r="F255" s="59" t="s">
        <v>1157</v>
      </c>
      <c r="G255" s="41">
        <v>23760</v>
      </c>
    </row>
    <row r="256" spans="1:7" ht="33">
      <c r="A256" s="38">
        <v>247</v>
      </c>
      <c r="B256" s="48" t="s">
        <v>633</v>
      </c>
      <c r="C256" s="53" t="s">
        <v>16</v>
      </c>
      <c r="D256" s="39" t="s">
        <v>9</v>
      </c>
      <c r="E256" s="38" t="s">
        <v>725</v>
      </c>
      <c r="F256" s="53" t="s">
        <v>1158</v>
      </c>
      <c r="G256" s="41">
        <v>17400</v>
      </c>
    </row>
    <row r="257" spans="1:7" ht="33">
      <c r="A257" s="38">
        <v>248</v>
      </c>
      <c r="B257" s="48" t="s">
        <v>632</v>
      </c>
      <c r="C257" s="53" t="s">
        <v>16</v>
      </c>
      <c r="D257" s="39" t="s">
        <v>9</v>
      </c>
      <c r="E257" s="38" t="s">
        <v>725</v>
      </c>
      <c r="F257" s="53" t="s">
        <v>1158</v>
      </c>
      <c r="G257" s="41">
        <v>23760</v>
      </c>
    </row>
    <row r="258" spans="1:7" ht="16.5">
      <c r="A258" s="38">
        <v>249</v>
      </c>
      <c r="B258" s="45" t="s">
        <v>592</v>
      </c>
      <c r="C258" s="55" t="s">
        <v>16</v>
      </c>
      <c r="D258" s="47" t="s">
        <v>9</v>
      </c>
      <c r="E258" s="38" t="s">
        <v>725</v>
      </c>
      <c r="F258" s="59" t="s">
        <v>1157</v>
      </c>
      <c r="G258" s="41">
        <v>23760</v>
      </c>
    </row>
    <row r="259" spans="1:7" ht="16.5">
      <c r="A259" s="38">
        <v>250</v>
      </c>
      <c r="B259" s="45" t="s">
        <v>591</v>
      </c>
      <c r="C259" s="55" t="s">
        <v>16</v>
      </c>
      <c r="D259" s="47" t="s">
        <v>9</v>
      </c>
      <c r="E259" s="38" t="s">
        <v>725</v>
      </c>
      <c r="F259" s="59" t="s">
        <v>1157</v>
      </c>
      <c r="G259" s="41">
        <v>23760</v>
      </c>
    </row>
    <row r="260" spans="1:7" ht="16.5">
      <c r="A260" s="38">
        <v>251</v>
      </c>
      <c r="B260" s="45" t="s">
        <v>590</v>
      </c>
      <c r="C260" s="55" t="s">
        <v>16</v>
      </c>
      <c r="D260" s="47" t="s">
        <v>9</v>
      </c>
      <c r="E260" s="38" t="s">
        <v>725</v>
      </c>
      <c r="F260" s="59" t="s">
        <v>1157</v>
      </c>
      <c r="G260" s="41">
        <v>23760</v>
      </c>
    </row>
    <row r="261" spans="1:7" ht="16.5">
      <c r="A261" s="38">
        <v>252</v>
      </c>
      <c r="B261" s="48" t="s">
        <v>630</v>
      </c>
      <c r="C261" s="55" t="s">
        <v>16</v>
      </c>
      <c r="D261" s="38" t="s">
        <v>9</v>
      </c>
      <c r="E261" s="38" t="s">
        <v>725</v>
      </c>
      <c r="F261" s="55" t="s">
        <v>1158</v>
      </c>
      <c r="G261" s="41">
        <v>22400</v>
      </c>
    </row>
    <row r="262" spans="1:7" ht="16.5">
      <c r="A262" s="38">
        <v>253</v>
      </c>
      <c r="B262" s="48" t="s">
        <v>628</v>
      </c>
      <c r="C262" s="55" t="s">
        <v>16</v>
      </c>
      <c r="D262" s="38" t="s">
        <v>9</v>
      </c>
      <c r="E262" s="38" t="s">
        <v>725</v>
      </c>
      <c r="F262" s="55" t="s">
        <v>1158</v>
      </c>
      <c r="G262" s="41">
        <v>22400</v>
      </c>
    </row>
    <row r="263" spans="1:7" ht="33">
      <c r="A263" s="38">
        <v>254</v>
      </c>
      <c r="B263" s="45" t="s">
        <v>561</v>
      </c>
      <c r="C263" s="55" t="s">
        <v>16</v>
      </c>
      <c r="D263" s="47" t="s">
        <v>9</v>
      </c>
      <c r="E263" s="38" t="s">
        <v>725</v>
      </c>
      <c r="F263" s="59" t="s">
        <v>1157</v>
      </c>
      <c r="G263" s="41">
        <v>23760</v>
      </c>
    </row>
    <row r="264" spans="1:7" ht="16.5">
      <c r="A264" s="38">
        <v>255</v>
      </c>
      <c r="B264" s="48" t="s">
        <v>622</v>
      </c>
      <c r="C264" s="55" t="s">
        <v>16</v>
      </c>
      <c r="D264" s="38" t="s">
        <v>9</v>
      </c>
      <c r="E264" s="38" t="s">
        <v>725</v>
      </c>
      <c r="F264" s="55" t="s">
        <v>1158</v>
      </c>
      <c r="G264" s="41">
        <v>23760</v>
      </c>
    </row>
    <row r="265" spans="1:7" ht="16.5">
      <c r="A265" s="38">
        <v>256</v>
      </c>
      <c r="B265" s="45" t="s">
        <v>596</v>
      </c>
      <c r="C265" s="55" t="s">
        <v>16</v>
      </c>
      <c r="D265" s="47" t="s">
        <v>9</v>
      </c>
      <c r="E265" s="38" t="s">
        <v>725</v>
      </c>
      <c r="F265" s="59" t="s">
        <v>1157</v>
      </c>
      <c r="G265" s="41">
        <v>26600</v>
      </c>
    </row>
    <row r="266" spans="1:7" ht="16.5">
      <c r="A266" s="38">
        <v>257</v>
      </c>
      <c r="B266" s="45" t="s">
        <v>597</v>
      </c>
      <c r="C266" s="55" t="s">
        <v>16</v>
      </c>
      <c r="D266" s="47" t="s">
        <v>9</v>
      </c>
      <c r="E266" s="38" t="s">
        <v>725</v>
      </c>
      <c r="F266" s="59" t="s">
        <v>1157</v>
      </c>
      <c r="G266" s="41">
        <v>26600</v>
      </c>
    </row>
    <row r="267" spans="1:7" ht="15" customHeight="1">
      <c r="A267" s="38">
        <v>258</v>
      </c>
      <c r="B267" s="45" t="s">
        <v>572</v>
      </c>
      <c r="C267" s="55" t="s">
        <v>16</v>
      </c>
      <c r="D267" s="47" t="s">
        <v>9</v>
      </c>
      <c r="E267" s="38" t="s">
        <v>725</v>
      </c>
      <c r="F267" s="59" t="s">
        <v>1157</v>
      </c>
      <c r="G267" s="41">
        <v>21480</v>
      </c>
    </row>
    <row r="268" spans="1:7" ht="15" customHeight="1">
      <c r="A268" s="38">
        <v>259</v>
      </c>
      <c r="B268" s="45" t="s">
        <v>563</v>
      </c>
      <c r="C268" s="55" t="s">
        <v>16</v>
      </c>
      <c r="D268" s="47" t="s">
        <v>9</v>
      </c>
      <c r="E268" s="38" t="s">
        <v>725</v>
      </c>
      <c r="F268" s="59" t="s">
        <v>1157</v>
      </c>
      <c r="G268" s="41">
        <v>23760</v>
      </c>
    </row>
    <row r="269" spans="1:7" ht="15" customHeight="1">
      <c r="A269" s="38">
        <v>260</v>
      </c>
      <c r="B269" s="45" t="s">
        <v>552</v>
      </c>
      <c r="C269" s="55" t="s">
        <v>16</v>
      </c>
      <c r="D269" s="47" t="s">
        <v>9</v>
      </c>
      <c r="E269" s="38" t="s">
        <v>725</v>
      </c>
      <c r="F269" s="59" t="s">
        <v>1157</v>
      </c>
      <c r="G269" s="41">
        <v>23760</v>
      </c>
    </row>
    <row r="270" spans="1:7" ht="15" customHeight="1">
      <c r="A270" s="38">
        <v>261</v>
      </c>
      <c r="B270" s="45" t="s">
        <v>607</v>
      </c>
      <c r="C270" s="55" t="s">
        <v>16</v>
      </c>
      <c r="D270" s="47" t="s">
        <v>9</v>
      </c>
      <c r="E270" s="38" t="s">
        <v>725</v>
      </c>
      <c r="F270" s="59" t="s">
        <v>1157</v>
      </c>
      <c r="G270" s="41">
        <v>21480</v>
      </c>
    </row>
    <row r="271" spans="1:7" ht="15" customHeight="1">
      <c r="A271" s="38">
        <v>262</v>
      </c>
      <c r="B271" s="46" t="s">
        <v>802</v>
      </c>
      <c r="C271" s="55" t="s">
        <v>16</v>
      </c>
      <c r="D271" s="47" t="s">
        <v>9</v>
      </c>
      <c r="E271" s="38" t="s">
        <v>725</v>
      </c>
      <c r="F271" s="59" t="s">
        <v>1157</v>
      </c>
      <c r="G271" s="41">
        <v>32560</v>
      </c>
    </row>
    <row r="272" spans="1:7" ht="16.5">
      <c r="A272" s="38">
        <v>263</v>
      </c>
      <c r="B272" s="46" t="s">
        <v>803</v>
      </c>
      <c r="C272" s="55" t="s">
        <v>16</v>
      </c>
      <c r="D272" s="47" t="s">
        <v>9</v>
      </c>
      <c r="E272" s="38" t="s">
        <v>725</v>
      </c>
      <c r="F272" s="59" t="s">
        <v>1157</v>
      </c>
      <c r="G272" s="41">
        <v>23760</v>
      </c>
    </row>
    <row r="273" spans="1:7" ht="16.5">
      <c r="A273" s="38">
        <v>264</v>
      </c>
      <c r="B273" s="49" t="s">
        <v>804</v>
      </c>
      <c r="C273" s="55" t="s">
        <v>16</v>
      </c>
      <c r="D273" s="47" t="s">
        <v>9</v>
      </c>
      <c r="E273" s="38" t="s">
        <v>725</v>
      </c>
      <c r="F273" s="59" t="s">
        <v>1157</v>
      </c>
      <c r="G273" s="41">
        <v>26600</v>
      </c>
    </row>
    <row r="274" spans="1:7" ht="16.5">
      <c r="A274" s="38">
        <v>265</v>
      </c>
      <c r="B274" s="46" t="s">
        <v>805</v>
      </c>
      <c r="C274" s="55" t="s">
        <v>16</v>
      </c>
      <c r="D274" s="47" t="s">
        <v>9</v>
      </c>
      <c r="E274" s="38" t="s">
        <v>725</v>
      </c>
      <c r="F274" s="59" t="s">
        <v>1157</v>
      </c>
      <c r="G274" s="41">
        <v>23760</v>
      </c>
    </row>
    <row r="275" spans="1:7" ht="16.5">
      <c r="A275" s="38">
        <v>266</v>
      </c>
      <c r="B275" s="46" t="s">
        <v>598</v>
      </c>
      <c r="C275" s="58" t="s">
        <v>16</v>
      </c>
      <c r="D275" s="50" t="s">
        <v>9</v>
      </c>
      <c r="E275" s="50" t="s">
        <v>725</v>
      </c>
      <c r="F275" s="58" t="s">
        <v>1157</v>
      </c>
      <c r="G275" s="41">
        <v>23760</v>
      </c>
    </row>
    <row r="276" spans="1:7" ht="16.5">
      <c r="A276" s="38">
        <v>267</v>
      </c>
      <c r="B276" s="48" t="s">
        <v>1147</v>
      </c>
      <c r="C276" s="53" t="s">
        <v>16</v>
      </c>
      <c r="D276" s="39" t="s">
        <v>9</v>
      </c>
      <c r="E276" s="39" t="s">
        <v>725</v>
      </c>
      <c r="F276" s="64" t="s">
        <v>1157</v>
      </c>
      <c r="G276" s="41">
        <v>23760</v>
      </c>
    </row>
    <row r="277" spans="1:7" ht="16.5" customHeight="1">
      <c r="A277" s="515" t="s">
        <v>70</v>
      </c>
      <c r="B277" s="515"/>
      <c r="C277" s="515"/>
      <c r="D277" s="515"/>
      <c r="E277" s="515"/>
      <c r="F277" s="515"/>
      <c r="G277" s="515"/>
    </row>
    <row r="278" spans="1:7" ht="8.25" customHeight="1">
      <c r="A278" s="515"/>
      <c r="B278" s="515"/>
      <c r="C278" s="515"/>
      <c r="D278" s="515"/>
      <c r="E278" s="515"/>
      <c r="F278" s="515"/>
      <c r="G278" s="515"/>
    </row>
    <row r="279" spans="1:7" ht="16.5">
      <c r="A279" s="525">
        <v>268</v>
      </c>
      <c r="B279" s="45" t="s">
        <v>531</v>
      </c>
      <c r="C279" s="59" t="s">
        <v>16</v>
      </c>
      <c r="D279" s="47" t="s">
        <v>9</v>
      </c>
      <c r="E279" s="38" t="s">
        <v>725</v>
      </c>
      <c r="F279" s="59" t="s">
        <v>1157</v>
      </c>
      <c r="G279" s="41">
        <v>28560</v>
      </c>
    </row>
    <row r="280" spans="1:7" ht="16.5">
      <c r="A280" s="38">
        <v>269</v>
      </c>
      <c r="B280" s="45" t="s">
        <v>532</v>
      </c>
      <c r="C280" s="59" t="s">
        <v>16</v>
      </c>
      <c r="D280" s="47" t="s">
        <v>9</v>
      </c>
      <c r="E280" s="38" t="s">
        <v>725</v>
      </c>
      <c r="F280" s="59" t="s">
        <v>1157</v>
      </c>
      <c r="G280" s="41">
        <v>48880</v>
      </c>
    </row>
    <row r="281" spans="1:7" ht="16.5">
      <c r="A281" s="51">
        <v>270</v>
      </c>
      <c r="B281" s="45" t="s">
        <v>530</v>
      </c>
      <c r="C281" s="59" t="s">
        <v>16</v>
      </c>
      <c r="D281" s="47" t="s">
        <v>9</v>
      </c>
      <c r="E281" s="38" t="s">
        <v>725</v>
      </c>
      <c r="F281" s="59" t="s">
        <v>1157</v>
      </c>
      <c r="G281" s="41">
        <v>26600</v>
      </c>
    </row>
    <row r="282" spans="1:7" ht="16.5">
      <c r="A282" s="51">
        <v>271</v>
      </c>
      <c r="B282" s="45" t="s">
        <v>529</v>
      </c>
      <c r="C282" s="59" t="s">
        <v>16</v>
      </c>
      <c r="D282" s="47" t="s">
        <v>9</v>
      </c>
      <c r="E282" s="38" t="s">
        <v>725</v>
      </c>
      <c r="F282" s="59" t="s">
        <v>1157</v>
      </c>
      <c r="G282" s="41">
        <v>31600</v>
      </c>
    </row>
    <row r="283" spans="1:7" ht="16.5">
      <c r="A283" s="51">
        <v>272</v>
      </c>
      <c r="B283" s="45" t="s">
        <v>527</v>
      </c>
      <c r="C283" s="56" t="s">
        <v>16</v>
      </c>
      <c r="D283" s="47" t="s">
        <v>9</v>
      </c>
      <c r="E283" s="38" t="s">
        <v>725</v>
      </c>
      <c r="F283" s="59" t="s">
        <v>1157</v>
      </c>
      <c r="G283" s="41">
        <v>33400</v>
      </c>
    </row>
    <row r="284" spans="1:7" ht="16.5">
      <c r="A284" s="38">
        <v>273</v>
      </c>
      <c r="B284" s="45" t="s">
        <v>517</v>
      </c>
      <c r="C284" s="56" t="s">
        <v>16</v>
      </c>
      <c r="D284" s="47" t="s">
        <v>9</v>
      </c>
      <c r="E284" s="38" t="s">
        <v>725</v>
      </c>
      <c r="F284" s="59" t="s">
        <v>1158</v>
      </c>
      <c r="G284" s="41">
        <v>21480</v>
      </c>
    </row>
    <row r="285" spans="1:7" ht="16.5">
      <c r="A285" s="51">
        <v>274</v>
      </c>
      <c r="B285" s="45" t="s">
        <v>516</v>
      </c>
      <c r="C285" s="56" t="s">
        <v>16</v>
      </c>
      <c r="D285" s="47" t="s">
        <v>9</v>
      </c>
      <c r="E285" s="38" t="s">
        <v>725</v>
      </c>
      <c r="F285" s="59" t="s">
        <v>1158</v>
      </c>
      <c r="G285" s="41">
        <v>20520</v>
      </c>
    </row>
    <row r="286" spans="1:7" ht="16.5">
      <c r="A286" s="51">
        <v>275</v>
      </c>
      <c r="B286" s="45" t="s">
        <v>515</v>
      </c>
      <c r="C286" s="56" t="s">
        <v>16</v>
      </c>
      <c r="D286" s="47" t="s">
        <v>9</v>
      </c>
      <c r="E286" s="38" t="s">
        <v>725</v>
      </c>
      <c r="F286" s="59" t="s">
        <v>1158</v>
      </c>
      <c r="G286" s="41">
        <v>23760</v>
      </c>
    </row>
    <row r="287" spans="1:7" ht="16.5">
      <c r="A287" s="51">
        <v>276</v>
      </c>
      <c r="B287" s="45" t="s">
        <v>806</v>
      </c>
      <c r="C287" s="56" t="s">
        <v>16</v>
      </c>
      <c r="D287" s="47" t="s">
        <v>9</v>
      </c>
      <c r="E287" s="38" t="s">
        <v>725</v>
      </c>
      <c r="F287" s="59" t="s">
        <v>1157</v>
      </c>
      <c r="G287" s="41">
        <v>22400</v>
      </c>
    </row>
    <row r="288" spans="1:7" ht="16.5">
      <c r="A288" s="38">
        <v>277</v>
      </c>
      <c r="B288" s="45" t="s">
        <v>807</v>
      </c>
      <c r="C288" s="56" t="s">
        <v>16</v>
      </c>
      <c r="D288" s="47" t="s">
        <v>9</v>
      </c>
      <c r="E288" s="38" t="s">
        <v>725</v>
      </c>
      <c r="F288" s="59" t="s">
        <v>1157</v>
      </c>
      <c r="G288" s="41">
        <v>22400</v>
      </c>
    </row>
    <row r="289" spans="1:7" ht="33">
      <c r="A289" s="51">
        <v>278</v>
      </c>
      <c r="B289" s="45" t="s">
        <v>520</v>
      </c>
      <c r="C289" s="56" t="s">
        <v>16</v>
      </c>
      <c r="D289" s="47" t="s">
        <v>9</v>
      </c>
      <c r="E289" s="38" t="s">
        <v>725</v>
      </c>
      <c r="F289" s="59" t="s">
        <v>1157</v>
      </c>
      <c r="G289" s="41">
        <v>38800</v>
      </c>
    </row>
    <row r="290" spans="1:7" ht="16.5">
      <c r="A290" s="51">
        <v>279</v>
      </c>
      <c r="B290" s="62" t="s">
        <v>521</v>
      </c>
      <c r="C290" s="60" t="s">
        <v>16</v>
      </c>
      <c r="D290" s="51" t="s">
        <v>9</v>
      </c>
      <c r="E290" s="38" t="s">
        <v>725</v>
      </c>
      <c r="F290" s="60" t="s">
        <v>1157</v>
      </c>
      <c r="G290" s="41">
        <v>23760</v>
      </c>
    </row>
    <row r="291" spans="1:7" ht="16.5">
      <c r="A291" s="51">
        <v>280</v>
      </c>
      <c r="B291" s="45" t="s">
        <v>526</v>
      </c>
      <c r="C291" s="56" t="s">
        <v>16</v>
      </c>
      <c r="D291" s="47" t="s">
        <v>9</v>
      </c>
      <c r="E291" s="38" t="s">
        <v>725</v>
      </c>
      <c r="F291" s="59" t="s">
        <v>1157</v>
      </c>
      <c r="G291" s="41">
        <v>22400</v>
      </c>
    </row>
    <row r="292" spans="1:7" ht="16.5">
      <c r="A292" s="38">
        <v>281</v>
      </c>
      <c r="B292" s="45" t="s">
        <v>525</v>
      </c>
      <c r="C292" s="56" t="s">
        <v>16</v>
      </c>
      <c r="D292" s="47" t="s">
        <v>9</v>
      </c>
      <c r="E292" s="38" t="s">
        <v>725</v>
      </c>
      <c r="F292" s="59" t="s">
        <v>1157</v>
      </c>
      <c r="G292" s="41">
        <v>46820</v>
      </c>
    </row>
    <row r="293" spans="1:7" ht="16.5">
      <c r="A293" s="51">
        <v>282</v>
      </c>
      <c r="B293" s="45" t="s">
        <v>528</v>
      </c>
      <c r="C293" s="56" t="s">
        <v>16</v>
      </c>
      <c r="D293" s="47" t="s">
        <v>9</v>
      </c>
      <c r="E293" s="38" t="s">
        <v>725</v>
      </c>
      <c r="F293" s="59" t="s">
        <v>1157</v>
      </c>
      <c r="G293" s="41">
        <v>22800</v>
      </c>
    </row>
    <row r="294" spans="1:7" ht="16.5">
      <c r="A294" s="51">
        <v>283</v>
      </c>
      <c r="B294" s="45" t="s">
        <v>519</v>
      </c>
      <c r="C294" s="56" t="s">
        <v>16</v>
      </c>
      <c r="D294" s="47" t="s">
        <v>9</v>
      </c>
      <c r="E294" s="38" t="s">
        <v>725</v>
      </c>
      <c r="F294" s="59" t="s">
        <v>1157</v>
      </c>
      <c r="G294" s="41">
        <v>26600</v>
      </c>
    </row>
    <row r="295" spans="1:7" ht="16.5">
      <c r="A295" s="51">
        <v>284</v>
      </c>
      <c r="B295" s="45" t="s">
        <v>522</v>
      </c>
      <c r="C295" s="56" t="s">
        <v>16</v>
      </c>
      <c r="D295" s="47" t="s">
        <v>9</v>
      </c>
      <c r="E295" s="38" t="s">
        <v>725</v>
      </c>
      <c r="F295" s="59" t="s">
        <v>1157</v>
      </c>
      <c r="G295" s="41">
        <v>26600</v>
      </c>
    </row>
    <row r="296" spans="1:7" ht="16.5">
      <c r="A296" s="38">
        <v>285</v>
      </c>
      <c r="B296" s="45" t="s">
        <v>518</v>
      </c>
      <c r="C296" s="56" t="s">
        <v>16</v>
      </c>
      <c r="D296" s="47" t="s">
        <v>9</v>
      </c>
      <c r="E296" s="38" t="s">
        <v>725</v>
      </c>
      <c r="F296" s="59" t="s">
        <v>1157</v>
      </c>
      <c r="G296" s="41">
        <v>21480</v>
      </c>
    </row>
    <row r="297" spans="1:7" ht="16.5">
      <c r="A297" s="51">
        <v>286</v>
      </c>
      <c r="B297" s="45" t="s">
        <v>524</v>
      </c>
      <c r="C297" s="57" t="s">
        <v>16</v>
      </c>
      <c r="D297" s="40" t="s">
        <v>9</v>
      </c>
      <c r="E297" s="38" t="s">
        <v>725</v>
      </c>
      <c r="F297" s="64" t="s">
        <v>1157</v>
      </c>
      <c r="G297" s="41">
        <v>22800</v>
      </c>
    </row>
    <row r="298" spans="1:7" ht="16.5">
      <c r="A298" s="51">
        <v>287</v>
      </c>
      <c r="B298" s="45" t="s">
        <v>523</v>
      </c>
      <c r="C298" s="56" t="s">
        <v>16</v>
      </c>
      <c r="D298" s="47" t="s">
        <v>9</v>
      </c>
      <c r="E298" s="38" t="s">
        <v>725</v>
      </c>
      <c r="F298" s="59" t="s">
        <v>1157</v>
      </c>
      <c r="G298" s="41">
        <v>29200</v>
      </c>
    </row>
    <row r="299" spans="1:7" ht="20.25" customHeight="1">
      <c r="A299" s="515" t="s">
        <v>115</v>
      </c>
      <c r="B299" s="515"/>
      <c r="C299" s="515"/>
      <c r="D299" s="515"/>
      <c r="E299" s="515"/>
      <c r="F299" s="515"/>
      <c r="G299" s="515"/>
    </row>
    <row r="300" spans="1:7" ht="16.5">
      <c r="A300" s="525">
        <v>288</v>
      </c>
      <c r="B300" s="45" t="s">
        <v>808</v>
      </c>
      <c r="C300" s="55" t="s">
        <v>16</v>
      </c>
      <c r="D300" s="38" t="s">
        <v>9</v>
      </c>
      <c r="E300" s="38" t="s">
        <v>725</v>
      </c>
      <c r="F300" s="59" t="s">
        <v>1157</v>
      </c>
      <c r="G300" s="41">
        <v>32560</v>
      </c>
    </row>
    <row r="301" spans="1:7" ht="16.5">
      <c r="A301" s="51">
        <v>289</v>
      </c>
      <c r="B301" s="42" t="s">
        <v>809</v>
      </c>
      <c r="C301" s="54" t="s">
        <v>16</v>
      </c>
      <c r="D301" s="43" t="s">
        <v>9</v>
      </c>
      <c r="E301" s="38" t="s">
        <v>725</v>
      </c>
      <c r="F301" s="54" t="s">
        <v>1157</v>
      </c>
      <c r="G301" s="41">
        <v>22800</v>
      </c>
    </row>
    <row r="302" spans="1:7" ht="16.5">
      <c r="A302" s="38">
        <v>290</v>
      </c>
      <c r="B302" s="45" t="s">
        <v>514</v>
      </c>
      <c r="C302" s="55" t="s">
        <v>16</v>
      </c>
      <c r="D302" s="38" t="s">
        <v>9</v>
      </c>
      <c r="E302" s="38" t="s">
        <v>725</v>
      </c>
      <c r="F302" s="59" t="s">
        <v>1157</v>
      </c>
      <c r="G302" s="41">
        <v>29200</v>
      </c>
    </row>
    <row r="303" spans="1:7" ht="33">
      <c r="A303" s="38">
        <v>291</v>
      </c>
      <c r="B303" s="45" t="s">
        <v>810</v>
      </c>
      <c r="C303" s="55" t="s">
        <v>16</v>
      </c>
      <c r="D303" s="38" t="s">
        <v>9</v>
      </c>
      <c r="E303" s="38" t="s">
        <v>725</v>
      </c>
      <c r="F303" s="59" t="s">
        <v>1157</v>
      </c>
      <c r="G303" s="41">
        <v>34640</v>
      </c>
    </row>
    <row r="304" spans="1:7" ht="17.25" customHeight="1">
      <c r="A304" s="51">
        <v>292</v>
      </c>
      <c r="B304" s="45" t="s">
        <v>811</v>
      </c>
      <c r="C304" s="55" t="s">
        <v>16</v>
      </c>
      <c r="D304" s="38" t="s">
        <v>9</v>
      </c>
      <c r="E304" s="38" t="s">
        <v>725</v>
      </c>
      <c r="F304" s="59" t="s">
        <v>1157</v>
      </c>
      <c r="G304" s="41">
        <v>28560</v>
      </c>
    </row>
    <row r="305" spans="1:7" ht="17.25" customHeight="1">
      <c r="A305" s="51">
        <v>293</v>
      </c>
      <c r="B305" s="45" t="s">
        <v>812</v>
      </c>
      <c r="C305" s="55" t="s">
        <v>16</v>
      </c>
      <c r="D305" s="38" t="s">
        <v>9</v>
      </c>
      <c r="E305" s="38" t="s">
        <v>725</v>
      </c>
      <c r="F305" s="59" t="s">
        <v>1157</v>
      </c>
      <c r="G305" s="41">
        <v>32560</v>
      </c>
    </row>
    <row r="306" spans="1:7" ht="33">
      <c r="A306" s="38">
        <v>294</v>
      </c>
      <c r="B306" s="45" t="s">
        <v>813</v>
      </c>
      <c r="C306" s="55" t="s">
        <v>16</v>
      </c>
      <c r="D306" s="38" t="s">
        <v>9</v>
      </c>
      <c r="E306" s="38" t="s">
        <v>725</v>
      </c>
      <c r="F306" s="59" t="s">
        <v>1157</v>
      </c>
      <c r="G306" s="52">
        <v>35500</v>
      </c>
    </row>
    <row r="307" spans="1:7" ht="27.75" customHeight="1">
      <c r="A307" s="38">
        <v>295</v>
      </c>
      <c r="B307" s="45" t="s">
        <v>814</v>
      </c>
      <c r="C307" s="55" t="s">
        <v>16</v>
      </c>
      <c r="D307" s="38" t="s">
        <v>9</v>
      </c>
      <c r="E307" s="38" t="s">
        <v>725</v>
      </c>
      <c r="F307" s="59" t="s">
        <v>1157</v>
      </c>
      <c r="G307" s="41">
        <v>26600</v>
      </c>
    </row>
    <row r="308" spans="1:7" ht="28.5" customHeight="1">
      <c r="A308" s="51">
        <v>296</v>
      </c>
      <c r="B308" s="42" t="s">
        <v>815</v>
      </c>
      <c r="C308" s="54" t="s">
        <v>16</v>
      </c>
      <c r="D308" s="43" t="s">
        <v>9</v>
      </c>
      <c r="E308" s="38" t="s">
        <v>725</v>
      </c>
      <c r="F308" s="54" t="s">
        <v>1158</v>
      </c>
      <c r="G308" s="41">
        <v>27800</v>
      </c>
    </row>
    <row r="309" spans="1:7" ht="33">
      <c r="A309" s="51">
        <v>297</v>
      </c>
      <c r="B309" s="46" t="s">
        <v>816</v>
      </c>
      <c r="C309" s="55" t="s">
        <v>16</v>
      </c>
      <c r="D309" s="38" t="s">
        <v>9</v>
      </c>
      <c r="E309" s="38" t="s">
        <v>725</v>
      </c>
      <c r="F309" s="56" t="s">
        <v>1158</v>
      </c>
      <c r="G309" s="41">
        <v>30840</v>
      </c>
    </row>
    <row r="310" spans="1:7" ht="33">
      <c r="A310" s="38">
        <v>298</v>
      </c>
      <c r="B310" s="45" t="s">
        <v>817</v>
      </c>
      <c r="C310" s="53" t="s">
        <v>16</v>
      </c>
      <c r="D310" s="39" t="s">
        <v>9</v>
      </c>
      <c r="E310" s="38" t="s">
        <v>725</v>
      </c>
      <c r="F310" s="57" t="s">
        <v>1158</v>
      </c>
      <c r="G310" s="41">
        <v>28560</v>
      </c>
    </row>
    <row r="311" spans="1:7" ht="49.5">
      <c r="A311" s="38">
        <v>299</v>
      </c>
      <c r="B311" s="45" t="s">
        <v>818</v>
      </c>
      <c r="C311" s="55" t="s">
        <v>16</v>
      </c>
      <c r="D311" s="38" t="s">
        <v>9</v>
      </c>
      <c r="E311" s="38" t="s">
        <v>725</v>
      </c>
      <c r="F311" s="59" t="s">
        <v>1157</v>
      </c>
      <c r="G311" s="41">
        <v>24700</v>
      </c>
    </row>
    <row r="312" spans="1:7" ht="37.5" customHeight="1">
      <c r="A312" s="518" t="s">
        <v>1144</v>
      </c>
      <c r="B312" s="518"/>
      <c r="C312" s="518"/>
      <c r="D312" s="518"/>
      <c r="E312" s="518"/>
      <c r="F312" s="518"/>
      <c r="G312" s="518"/>
    </row>
    <row r="313" spans="1:7" ht="16.5">
      <c r="A313" s="525">
        <v>300</v>
      </c>
      <c r="B313" s="45" t="s">
        <v>502</v>
      </c>
      <c r="C313" s="56" t="s">
        <v>16</v>
      </c>
      <c r="D313" s="47" t="s">
        <v>9</v>
      </c>
      <c r="E313" s="38" t="s">
        <v>725</v>
      </c>
      <c r="F313" s="59" t="s">
        <v>1157</v>
      </c>
      <c r="G313" s="41">
        <v>27800</v>
      </c>
    </row>
    <row r="314" spans="1:7" ht="16.5">
      <c r="A314" s="51">
        <v>301</v>
      </c>
      <c r="B314" s="45" t="s">
        <v>513</v>
      </c>
      <c r="C314" s="59" t="s">
        <v>16</v>
      </c>
      <c r="D314" s="47" t="s">
        <v>9</v>
      </c>
      <c r="E314" s="38" t="s">
        <v>725</v>
      </c>
      <c r="F314" s="59" t="s">
        <v>1157</v>
      </c>
      <c r="G314" s="41">
        <v>27800</v>
      </c>
    </row>
    <row r="315" spans="1:7" ht="16.5">
      <c r="A315" s="51">
        <v>302</v>
      </c>
      <c r="B315" s="45" t="s">
        <v>470</v>
      </c>
      <c r="C315" s="53" t="s">
        <v>16</v>
      </c>
      <c r="D315" s="39" t="s">
        <v>9</v>
      </c>
      <c r="E315" s="38" t="s">
        <v>725</v>
      </c>
      <c r="F315" s="67" t="s">
        <v>1157</v>
      </c>
      <c r="G315" s="41">
        <v>46820</v>
      </c>
    </row>
    <row r="316" spans="1:7" ht="16.5">
      <c r="A316" s="51">
        <v>303</v>
      </c>
      <c r="B316" s="45" t="s">
        <v>469</v>
      </c>
      <c r="C316" s="53" t="s">
        <v>16</v>
      </c>
      <c r="D316" s="39" t="s">
        <v>9</v>
      </c>
      <c r="E316" s="39" t="s">
        <v>725</v>
      </c>
      <c r="F316" s="67" t="s">
        <v>1157</v>
      </c>
      <c r="G316" s="41">
        <v>22400</v>
      </c>
    </row>
    <row r="317" spans="1:7" ht="16.5">
      <c r="A317" s="51">
        <v>304</v>
      </c>
      <c r="B317" s="45" t="s">
        <v>496</v>
      </c>
      <c r="C317" s="56" t="s">
        <v>16</v>
      </c>
      <c r="D317" s="47" t="s">
        <v>9</v>
      </c>
      <c r="E317" s="38" t="s">
        <v>725</v>
      </c>
      <c r="F317" s="59" t="s">
        <v>1158</v>
      </c>
      <c r="G317" s="41">
        <v>22400</v>
      </c>
    </row>
    <row r="318" spans="1:7" ht="16.5">
      <c r="A318" s="51">
        <v>305</v>
      </c>
      <c r="B318" s="45" t="s">
        <v>495</v>
      </c>
      <c r="C318" s="56" t="s">
        <v>16</v>
      </c>
      <c r="D318" s="47" t="s">
        <v>9</v>
      </c>
      <c r="E318" s="38" t="s">
        <v>725</v>
      </c>
      <c r="F318" s="59" t="s">
        <v>1158</v>
      </c>
      <c r="G318" s="41">
        <v>41200</v>
      </c>
    </row>
    <row r="319" spans="1:7" ht="16.5">
      <c r="A319" s="51">
        <v>306</v>
      </c>
      <c r="B319" s="45" t="s">
        <v>468</v>
      </c>
      <c r="C319" s="55" t="s">
        <v>16</v>
      </c>
      <c r="D319" s="38" t="s">
        <v>9</v>
      </c>
      <c r="E319" s="38" t="s">
        <v>725</v>
      </c>
      <c r="F319" s="59" t="s">
        <v>1157</v>
      </c>
      <c r="G319" s="41">
        <v>23760</v>
      </c>
    </row>
    <row r="320" spans="1:7" ht="16.5">
      <c r="A320" s="51">
        <v>307</v>
      </c>
      <c r="B320" s="45" t="s">
        <v>471</v>
      </c>
      <c r="C320" s="56" t="s">
        <v>16</v>
      </c>
      <c r="D320" s="47" t="s">
        <v>9</v>
      </c>
      <c r="E320" s="38" t="s">
        <v>725</v>
      </c>
      <c r="F320" s="56" t="s">
        <v>1158</v>
      </c>
      <c r="G320" s="41">
        <v>19800</v>
      </c>
    </row>
    <row r="321" spans="1:7" ht="16.5">
      <c r="A321" s="51">
        <v>308</v>
      </c>
      <c r="B321" s="45" t="s">
        <v>510</v>
      </c>
      <c r="C321" s="56" t="s">
        <v>16</v>
      </c>
      <c r="D321" s="47" t="s">
        <v>9</v>
      </c>
      <c r="E321" s="38" t="s">
        <v>725</v>
      </c>
      <c r="F321" s="59" t="s">
        <v>1157</v>
      </c>
      <c r="G321" s="41">
        <v>52600</v>
      </c>
    </row>
    <row r="322" spans="1:7" ht="16.5">
      <c r="A322" s="51">
        <v>309</v>
      </c>
      <c r="B322" s="45" t="s">
        <v>509</v>
      </c>
      <c r="C322" s="56" t="s">
        <v>16</v>
      </c>
      <c r="D322" s="47" t="s">
        <v>9</v>
      </c>
      <c r="E322" s="38" t="s">
        <v>725</v>
      </c>
      <c r="F322" s="59" t="s">
        <v>1157</v>
      </c>
      <c r="G322" s="41">
        <v>52600</v>
      </c>
    </row>
    <row r="323" spans="1:7" ht="16.5">
      <c r="A323" s="51">
        <v>310</v>
      </c>
      <c r="B323" s="45" t="s">
        <v>507</v>
      </c>
      <c r="C323" s="56" t="s">
        <v>16</v>
      </c>
      <c r="D323" s="47" t="s">
        <v>9</v>
      </c>
      <c r="E323" s="38" t="s">
        <v>725</v>
      </c>
      <c r="F323" s="59" t="s">
        <v>1157</v>
      </c>
      <c r="G323" s="41">
        <v>27800</v>
      </c>
    </row>
    <row r="324" spans="1:7" ht="16.5">
      <c r="A324" s="51">
        <v>311</v>
      </c>
      <c r="B324" s="45" t="s">
        <v>508</v>
      </c>
      <c r="C324" s="56" t="s">
        <v>16</v>
      </c>
      <c r="D324" s="47" t="s">
        <v>9</v>
      </c>
      <c r="E324" s="38" t="s">
        <v>725</v>
      </c>
      <c r="F324" s="59" t="s">
        <v>1157</v>
      </c>
      <c r="G324" s="41">
        <v>27800</v>
      </c>
    </row>
    <row r="325" spans="1:7" ht="16.5">
      <c r="A325" s="51">
        <v>312</v>
      </c>
      <c r="B325" s="45" t="s">
        <v>490</v>
      </c>
      <c r="C325" s="56" t="s">
        <v>16</v>
      </c>
      <c r="D325" s="47" t="s">
        <v>9</v>
      </c>
      <c r="E325" s="38" t="s">
        <v>725</v>
      </c>
      <c r="F325" s="56" t="s">
        <v>1158</v>
      </c>
      <c r="G325" s="41">
        <v>28560</v>
      </c>
    </row>
    <row r="326" spans="1:7" ht="16.5">
      <c r="A326" s="51">
        <v>313</v>
      </c>
      <c r="B326" s="45" t="s">
        <v>500</v>
      </c>
      <c r="C326" s="56" t="s">
        <v>16</v>
      </c>
      <c r="D326" s="47" t="s">
        <v>9</v>
      </c>
      <c r="E326" s="38" t="s">
        <v>725</v>
      </c>
      <c r="F326" s="59" t="s">
        <v>1157</v>
      </c>
      <c r="G326" s="41">
        <v>79840</v>
      </c>
    </row>
    <row r="327" spans="1:7" ht="16.5">
      <c r="A327" s="51">
        <v>314</v>
      </c>
      <c r="B327" s="45" t="s">
        <v>492</v>
      </c>
      <c r="C327" s="56" t="s">
        <v>16</v>
      </c>
      <c r="D327" s="47" t="s">
        <v>9</v>
      </c>
      <c r="E327" s="38" t="s">
        <v>725</v>
      </c>
      <c r="F327" s="59" t="s">
        <v>1158</v>
      </c>
      <c r="G327" s="41">
        <v>19800</v>
      </c>
    </row>
    <row r="328" spans="1:7" ht="16.5">
      <c r="A328" s="51">
        <v>315</v>
      </c>
      <c r="B328" s="45" t="s">
        <v>467</v>
      </c>
      <c r="C328" s="55" t="s">
        <v>16</v>
      </c>
      <c r="D328" s="38" t="s">
        <v>9</v>
      </c>
      <c r="E328" s="38" t="s">
        <v>725</v>
      </c>
      <c r="F328" s="56" t="s">
        <v>1158</v>
      </c>
      <c r="G328" s="41">
        <v>24200</v>
      </c>
    </row>
    <row r="329" spans="1:7" ht="16.5">
      <c r="A329" s="51">
        <v>316</v>
      </c>
      <c r="B329" s="45" t="s">
        <v>506</v>
      </c>
      <c r="C329" s="56" t="s">
        <v>16</v>
      </c>
      <c r="D329" s="47" t="s">
        <v>9</v>
      </c>
      <c r="E329" s="38" t="s">
        <v>725</v>
      </c>
      <c r="F329" s="59" t="s">
        <v>1157</v>
      </c>
      <c r="G329" s="41">
        <v>52600</v>
      </c>
    </row>
    <row r="330" spans="1:7" ht="16.5">
      <c r="A330" s="51">
        <v>317</v>
      </c>
      <c r="B330" s="45" t="s">
        <v>466</v>
      </c>
      <c r="C330" s="53" t="s">
        <v>16</v>
      </c>
      <c r="D330" s="39" t="s">
        <v>9</v>
      </c>
      <c r="E330" s="38" t="s">
        <v>725</v>
      </c>
      <c r="F330" s="64" t="s">
        <v>1157</v>
      </c>
      <c r="G330" s="41">
        <v>46820</v>
      </c>
    </row>
    <row r="331" spans="1:7" ht="33">
      <c r="A331" s="51">
        <v>318</v>
      </c>
      <c r="B331" s="45" t="s">
        <v>465</v>
      </c>
      <c r="C331" s="55" t="s">
        <v>411</v>
      </c>
      <c r="D331" s="38" t="s">
        <v>9</v>
      </c>
      <c r="E331" s="38" t="s">
        <v>725</v>
      </c>
      <c r="F331" s="59" t="s">
        <v>1158</v>
      </c>
      <c r="G331" s="41">
        <v>22400</v>
      </c>
    </row>
    <row r="332" spans="1:7" ht="16.5">
      <c r="A332" s="51">
        <v>319</v>
      </c>
      <c r="B332" s="45" t="s">
        <v>512</v>
      </c>
      <c r="C332" s="59" t="s">
        <v>16</v>
      </c>
      <c r="D332" s="47" t="s">
        <v>9</v>
      </c>
      <c r="E332" s="38" t="s">
        <v>725</v>
      </c>
      <c r="F332" s="59" t="s">
        <v>1157</v>
      </c>
      <c r="G332" s="41">
        <v>52600</v>
      </c>
    </row>
    <row r="333" spans="1:7" ht="16.5">
      <c r="A333" s="51">
        <v>320</v>
      </c>
      <c r="B333" s="45" t="s">
        <v>819</v>
      </c>
      <c r="C333" s="56" t="s">
        <v>16</v>
      </c>
      <c r="D333" s="47" t="s">
        <v>9</v>
      </c>
      <c r="E333" s="38" t="s">
        <v>725</v>
      </c>
      <c r="F333" s="59" t="s">
        <v>1158</v>
      </c>
      <c r="G333" s="41">
        <v>22400</v>
      </c>
    </row>
    <row r="334" spans="1:7" ht="16.5">
      <c r="A334" s="51">
        <v>321</v>
      </c>
      <c r="B334" s="45" t="s">
        <v>489</v>
      </c>
      <c r="C334" s="56" t="s">
        <v>16</v>
      </c>
      <c r="D334" s="47" t="s">
        <v>9</v>
      </c>
      <c r="E334" s="38" t="s">
        <v>725</v>
      </c>
      <c r="F334" s="56" t="s">
        <v>1158</v>
      </c>
      <c r="G334" s="41">
        <v>52600</v>
      </c>
    </row>
    <row r="335" spans="1:7" ht="16.5">
      <c r="A335" s="51">
        <v>322</v>
      </c>
      <c r="B335" s="45" t="s">
        <v>464</v>
      </c>
      <c r="C335" s="55" t="s">
        <v>16</v>
      </c>
      <c r="D335" s="38" t="s">
        <v>9</v>
      </c>
      <c r="E335" s="38" t="s">
        <v>725</v>
      </c>
      <c r="F335" s="59" t="s">
        <v>1158</v>
      </c>
      <c r="G335" s="41">
        <v>23760</v>
      </c>
    </row>
    <row r="336" spans="1:7" ht="16.5">
      <c r="A336" s="51">
        <v>323</v>
      </c>
      <c r="B336" s="45" t="s">
        <v>493</v>
      </c>
      <c r="C336" s="56" t="s">
        <v>16</v>
      </c>
      <c r="D336" s="47" t="s">
        <v>9</v>
      </c>
      <c r="E336" s="38" t="s">
        <v>725</v>
      </c>
      <c r="F336" s="59" t="s">
        <v>1158</v>
      </c>
      <c r="G336" s="41">
        <v>22400</v>
      </c>
    </row>
    <row r="337" spans="1:7" ht="16.5">
      <c r="A337" s="51">
        <v>324</v>
      </c>
      <c r="B337" s="45" t="s">
        <v>463</v>
      </c>
      <c r="C337" s="55" t="s">
        <v>16</v>
      </c>
      <c r="D337" s="38" t="s">
        <v>9</v>
      </c>
      <c r="E337" s="38" t="s">
        <v>725</v>
      </c>
      <c r="F337" s="59" t="s">
        <v>1158</v>
      </c>
      <c r="G337" s="41">
        <v>22400</v>
      </c>
    </row>
    <row r="338" spans="1:7" ht="16.5">
      <c r="A338" s="51">
        <v>325</v>
      </c>
      <c r="B338" s="45" t="s">
        <v>505</v>
      </c>
      <c r="C338" s="56" t="s">
        <v>16</v>
      </c>
      <c r="D338" s="47" t="s">
        <v>9</v>
      </c>
      <c r="E338" s="38" t="s">
        <v>725</v>
      </c>
      <c r="F338" s="59" t="s">
        <v>1157</v>
      </c>
      <c r="G338" s="41">
        <v>27800</v>
      </c>
    </row>
    <row r="339" spans="1:7" ht="16.5">
      <c r="A339" s="51">
        <v>326</v>
      </c>
      <c r="B339" s="45" t="s">
        <v>504</v>
      </c>
      <c r="C339" s="56" t="s">
        <v>16</v>
      </c>
      <c r="D339" s="47" t="s">
        <v>9</v>
      </c>
      <c r="E339" s="38" t="s">
        <v>725</v>
      </c>
      <c r="F339" s="59" t="s">
        <v>1157</v>
      </c>
      <c r="G339" s="41">
        <v>21480</v>
      </c>
    </row>
    <row r="340" spans="1:7" ht="16.5">
      <c r="A340" s="51">
        <v>327</v>
      </c>
      <c r="B340" s="45" t="s">
        <v>462</v>
      </c>
      <c r="C340" s="55" t="s">
        <v>16</v>
      </c>
      <c r="D340" s="38" t="s">
        <v>9</v>
      </c>
      <c r="E340" s="38" t="s">
        <v>725</v>
      </c>
      <c r="F340" s="59" t="s">
        <v>1157</v>
      </c>
      <c r="G340" s="41">
        <v>21480</v>
      </c>
    </row>
    <row r="341" spans="1:7" ht="33">
      <c r="A341" s="51">
        <v>328</v>
      </c>
      <c r="B341" s="45" t="s">
        <v>461</v>
      </c>
      <c r="C341" s="55" t="s">
        <v>411</v>
      </c>
      <c r="D341" s="38" t="s">
        <v>9</v>
      </c>
      <c r="E341" s="38" t="s">
        <v>725</v>
      </c>
      <c r="F341" s="56" t="s">
        <v>1158</v>
      </c>
      <c r="G341" s="41">
        <v>24700</v>
      </c>
    </row>
    <row r="342" spans="1:7" ht="16.5">
      <c r="A342" s="51">
        <v>329</v>
      </c>
      <c r="B342" s="45" t="s">
        <v>460</v>
      </c>
      <c r="C342" s="55" t="s">
        <v>16</v>
      </c>
      <c r="D342" s="38" t="s">
        <v>9</v>
      </c>
      <c r="E342" s="38" t="s">
        <v>725</v>
      </c>
      <c r="F342" s="59" t="s">
        <v>1157</v>
      </c>
      <c r="G342" s="41">
        <v>21480</v>
      </c>
    </row>
    <row r="343" spans="1:7" ht="16.5">
      <c r="A343" s="51">
        <v>330</v>
      </c>
      <c r="B343" s="45" t="s">
        <v>491</v>
      </c>
      <c r="C343" s="56" t="s">
        <v>16</v>
      </c>
      <c r="D343" s="47" t="s">
        <v>9</v>
      </c>
      <c r="E343" s="38" t="s">
        <v>725</v>
      </c>
      <c r="F343" s="59" t="s">
        <v>1158</v>
      </c>
      <c r="G343" s="41">
        <v>22800</v>
      </c>
    </row>
    <row r="344" spans="1:7" ht="16.5">
      <c r="A344" s="51">
        <v>331</v>
      </c>
      <c r="B344" s="45" t="s">
        <v>488</v>
      </c>
      <c r="C344" s="56" t="s">
        <v>16</v>
      </c>
      <c r="D344" s="47" t="s">
        <v>9</v>
      </c>
      <c r="E344" s="38" t="s">
        <v>725</v>
      </c>
      <c r="F344" s="56" t="s">
        <v>1158</v>
      </c>
      <c r="G344" s="41">
        <v>26820</v>
      </c>
    </row>
    <row r="345" spans="1:7" ht="16.5">
      <c r="A345" s="51">
        <v>332</v>
      </c>
      <c r="B345" s="45" t="s">
        <v>487</v>
      </c>
      <c r="C345" s="56" t="s">
        <v>16</v>
      </c>
      <c r="D345" s="47" t="s">
        <v>9</v>
      </c>
      <c r="E345" s="38" t="s">
        <v>725</v>
      </c>
      <c r="F345" s="56" t="s">
        <v>1158</v>
      </c>
      <c r="G345" s="41">
        <v>22400</v>
      </c>
    </row>
    <row r="346" spans="1:7" ht="16.5">
      <c r="A346" s="51">
        <v>333</v>
      </c>
      <c r="B346" s="45" t="s">
        <v>503</v>
      </c>
      <c r="C346" s="56" t="s">
        <v>16</v>
      </c>
      <c r="D346" s="47" t="s">
        <v>9</v>
      </c>
      <c r="E346" s="38" t="s">
        <v>725</v>
      </c>
      <c r="F346" s="59" t="s">
        <v>1157</v>
      </c>
      <c r="G346" s="41">
        <v>32560</v>
      </c>
    </row>
    <row r="347" spans="1:7" ht="16.5">
      <c r="A347" s="51">
        <v>334</v>
      </c>
      <c r="B347" s="45" t="s">
        <v>486</v>
      </c>
      <c r="C347" s="56" t="s">
        <v>16</v>
      </c>
      <c r="D347" s="47" t="s">
        <v>9</v>
      </c>
      <c r="E347" s="38" t="s">
        <v>725</v>
      </c>
      <c r="F347" s="56" t="s">
        <v>1158</v>
      </c>
      <c r="G347" s="41">
        <v>41200</v>
      </c>
    </row>
    <row r="348" spans="1:7" ht="16.5">
      <c r="A348" s="51">
        <v>335</v>
      </c>
      <c r="B348" s="45" t="s">
        <v>485</v>
      </c>
      <c r="C348" s="56" t="s">
        <v>16</v>
      </c>
      <c r="D348" s="47" t="s">
        <v>9</v>
      </c>
      <c r="E348" s="38" t="s">
        <v>725</v>
      </c>
      <c r="F348" s="56" t="s">
        <v>1158</v>
      </c>
      <c r="G348" s="41">
        <v>27800</v>
      </c>
    </row>
    <row r="349" spans="1:7" ht="16.5">
      <c r="A349" s="51">
        <v>336</v>
      </c>
      <c r="B349" s="45" t="s">
        <v>483</v>
      </c>
      <c r="C349" s="56" t="s">
        <v>16</v>
      </c>
      <c r="D349" s="47" t="s">
        <v>9</v>
      </c>
      <c r="E349" s="38" t="s">
        <v>725</v>
      </c>
      <c r="F349" s="56" t="s">
        <v>1158</v>
      </c>
      <c r="G349" s="41">
        <v>28960</v>
      </c>
    </row>
    <row r="350" spans="1:7" ht="16.5">
      <c r="A350" s="51">
        <v>337</v>
      </c>
      <c r="B350" s="45" t="s">
        <v>459</v>
      </c>
      <c r="C350" s="55" t="s">
        <v>16</v>
      </c>
      <c r="D350" s="38" t="s">
        <v>9</v>
      </c>
      <c r="E350" s="38" t="s">
        <v>725</v>
      </c>
      <c r="F350" s="59" t="s">
        <v>1157</v>
      </c>
      <c r="G350" s="41">
        <v>23760</v>
      </c>
    </row>
    <row r="351" spans="1:7" ht="16.5">
      <c r="A351" s="51">
        <v>338</v>
      </c>
      <c r="B351" s="45" t="s">
        <v>484</v>
      </c>
      <c r="C351" s="56" t="s">
        <v>16</v>
      </c>
      <c r="D351" s="47" t="s">
        <v>9</v>
      </c>
      <c r="E351" s="38" t="s">
        <v>725</v>
      </c>
      <c r="F351" s="56" t="s">
        <v>1158</v>
      </c>
      <c r="G351" s="41">
        <v>29200</v>
      </c>
    </row>
    <row r="352" spans="1:7" ht="16.5">
      <c r="A352" s="51">
        <v>339</v>
      </c>
      <c r="B352" s="45" t="s">
        <v>482</v>
      </c>
      <c r="C352" s="56" t="s">
        <v>16</v>
      </c>
      <c r="D352" s="47" t="s">
        <v>9</v>
      </c>
      <c r="E352" s="38" t="s">
        <v>725</v>
      </c>
      <c r="F352" s="56" t="s">
        <v>1158</v>
      </c>
      <c r="G352" s="41">
        <v>29200</v>
      </c>
    </row>
    <row r="353" spans="1:7" ht="16.5">
      <c r="A353" s="51">
        <v>340</v>
      </c>
      <c r="B353" s="45" t="s">
        <v>481</v>
      </c>
      <c r="C353" s="56" t="s">
        <v>16</v>
      </c>
      <c r="D353" s="47" t="s">
        <v>9</v>
      </c>
      <c r="E353" s="38" t="s">
        <v>725</v>
      </c>
      <c r="F353" s="56" t="s">
        <v>1158</v>
      </c>
      <c r="G353" s="41">
        <v>29200</v>
      </c>
    </row>
    <row r="354" spans="1:7" ht="33">
      <c r="A354" s="51">
        <v>341</v>
      </c>
      <c r="B354" s="45" t="s">
        <v>458</v>
      </c>
      <c r="C354" s="55" t="s">
        <v>411</v>
      </c>
      <c r="D354" s="38" t="s">
        <v>9</v>
      </c>
      <c r="E354" s="38" t="s">
        <v>725</v>
      </c>
      <c r="F354" s="66" t="s">
        <v>1158</v>
      </c>
      <c r="G354" s="41">
        <v>31600</v>
      </c>
    </row>
    <row r="355" spans="1:7" ht="16.5">
      <c r="A355" s="51">
        <v>342</v>
      </c>
      <c r="B355" s="45" t="s">
        <v>480</v>
      </c>
      <c r="C355" s="56" t="s">
        <v>16</v>
      </c>
      <c r="D355" s="47" t="s">
        <v>9</v>
      </c>
      <c r="E355" s="38" t="s">
        <v>725</v>
      </c>
      <c r="F355" s="56" t="s">
        <v>1158</v>
      </c>
      <c r="G355" s="41">
        <v>29200</v>
      </c>
    </row>
    <row r="356" spans="1:7" ht="14.25" customHeight="1">
      <c r="A356" s="51">
        <v>343</v>
      </c>
      <c r="B356" s="45" t="s">
        <v>479</v>
      </c>
      <c r="C356" s="56" t="s">
        <v>16</v>
      </c>
      <c r="D356" s="47" t="s">
        <v>9</v>
      </c>
      <c r="E356" s="38" t="s">
        <v>725</v>
      </c>
      <c r="F356" s="56" t="s">
        <v>1158</v>
      </c>
      <c r="G356" s="41">
        <v>29800</v>
      </c>
    </row>
    <row r="357" spans="1:7" ht="16.5">
      <c r="A357" s="51">
        <v>344</v>
      </c>
      <c r="B357" s="45" t="s">
        <v>478</v>
      </c>
      <c r="C357" s="56" t="s">
        <v>16</v>
      </c>
      <c r="D357" s="47" t="s">
        <v>9</v>
      </c>
      <c r="E357" s="38" t="s">
        <v>725</v>
      </c>
      <c r="F357" s="56" t="s">
        <v>1158</v>
      </c>
      <c r="G357" s="41">
        <v>41200</v>
      </c>
    </row>
    <row r="358" spans="1:7" ht="16.5">
      <c r="A358" s="51">
        <v>345</v>
      </c>
      <c r="B358" s="45" t="s">
        <v>476</v>
      </c>
      <c r="C358" s="57" t="s">
        <v>16</v>
      </c>
      <c r="D358" s="40" t="s">
        <v>9</v>
      </c>
      <c r="E358" s="38" t="s">
        <v>725</v>
      </c>
      <c r="F358" s="57" t="s">
        <v>1158</v>
      </c>
      <c r="G358" s="41">
        <v>41200</v>
      </c>
    </row>
    <row r="359" spans="1:7" ht="16.5">
      <c r="A359" s="51">
        <v>346</v>
      </c>
      <c r="B359" s="45" t="s">
        <v>820</v>
      </c>
      <c r="C359" s="57" t="s">
        <v>16</v>
      </c>
      <c r="D359" s="40" t="s">
        <v>13</v>
      </c>
      <c r="E359" s="38" t="s">
        <v>725</v>
      </c>
      <c r="F359" s="57" t="s">
        <v>1158</v>
      </c>
      <c r="G359" s="41">
        <v>29200</v>
      </c>
    </row>
    <row r="360" spans="1:7" ht="16.5">
      <c r="A360" s="51">
        <v>347</v>
      </c>
      <c r="B360" s="45" t="s">
        <v>477</v>
      </c>
      <c r="C360" s="56" t="s">
        <v>16</v>
      </c>
      <c r="D360" s="47" t="s">
        <v>9</v>
      </c>
      <c r="E360" s="38" t="s">
        <v>725</v>
      </c>
      <c r="F360" s="56" t="s">
        <v>1158</v>
      </c>
      <c r="G360" s="41">
        <v>27800</v>
      </c>
    </row>
    <row r="361" spans="1:7" ht="16.5">
      <c r="A361" s="51">
        <v>348</v>
      </c>
      <c r="B361" s="45" t="s">
        <v>457</v>
      </c>
      <c r="C361" s="53" t="s">
        <v>16</v>
      </c>
      <c r="D361" s="39" t="s">
        <v>9</v>
      </c>
      <c r="E361" s="38" t="s">
        <v>725</v>
      </c>
      <c r="F361" s="64" t="s">
        <v>1157</v>
      </c>
      <c r="G361" s="41">
        <v>29800</v>
      </c>
    </row>
    <row r="362" spans="1:7" ht="16.5">
      <c r="A362" s="51">
        <v>349</v>
      </c>
      <c r="B362" s="45" t="s">
        <v>501</v>
      </c>
      <c r="C362" s="56" t="s">
        <v>16</v>
      </c>
      <c r="D362" s="47" t="s">
        <v>9</v>
      </c>
      <c r="E362" s="38" t="s">
        <v>725</v>
      </c>
      <c r="F362" s="59" t="s">
        <v>1157</v>
      </c>
      <c r="G362" s="41">
        <v>27800</v>
      </c>
    </row>
    <row r="363" spans="1:7" ht="16.5">
      <c r="A363" s="51">
        <v>350</v>
      </c>
      <c r="B363" s="45" t="s">
        <v>499</v>
      </c>
      <c r="C363" s="56" t="s">
        <v>16</v>
      </c>
      <c r="D363" s="47" t="s">
        <v>9</v>
      </c>
      <c r="E363" s="38" t="s">
        <v>725</v>
      </c>
      <c r="F363" s="59" t="s">
        <v>1157</v>
      </c>
      <c r="G363" s="41">
        <v>27800</v>
      </c>
    </row>
    <row r="364" spans="1:7" ht="16.5">
      <c r="A364" s="51">
        <v>351</v>
      </c>
      <c r="B364" s="45" t="s">
        <v>475</v>
      </c>
      <c r="C364" s="56" t="s">
        <v>16</v>
      </c>
      <c r="D364" s="47" t="s">
        <v>9</v>
      </c>
      <c r="E364" s="38" t="s">
        <v>725</v>
      </c>
      <c r="F364" s="56" t="s">
        <v>1158</v>
      </c>
      <c r="G364" s="41">
        <v>29200</v>
      </c>
    </row>
    <row r="365" spans="1:7" ht="16.5">
      <c r="A365" s="51">
        <v>352</v>
      </c>
      <c r="B365" s="45" t="s">
        <v>456</v>
      </c>
      <c r="C365" s="55" t="s">
        <v>16</v>
      </c>
      <c r="D365" s="38" t="s">
        <v>9</v>
      </c>
      <c r="E365" s="38" t="s">
        <v>725</v>
      </c>
      <c r="F365" s="59" t="s">
        <v>1157</v>
      </c>
      <c r="G365" s="41">
        <v>23760</v>
      </c>
    </row>
    <row r="366" spans="1:7" ht="16.5">
      <c r="A366" s="51">
        <v>353</v>
      </c>
      <c r="B366" s="45" t="s">
        <v>474</v>
      </c>
      <c r="C366" s="56" t="s">
        <v>16</v>
      </c>
      <c r="D366" s="47" t="s">
        <v>9</v>
      </c>
      <c r="E366" s="38" t="s">
        <v>725</v>
      </c>
      <c r="F366" s="56" t="s">
        <v>1158</v>
      </c>
      <c r="G366" s="41">
        <v>19800</v>
      </c>
    </row>
    <row r="367" spans="1:7" ht="16.5">
      <c r="A367" s="51">
        <v>354</v>
      </c>
      <c r="B367" s="42" t="s">
        <v>701</v>
      </c>
      <c r="C367" s="54" t="s">
        <v>16</v>
      </c>
      <c r="D367" s="43" t="s">
        <v>9</v>
      </c>
      <c r="E367" s="38" t="s">
        <v>725</v>
      </c>
      <c r="F367" s="54" t="s">
        <v>1157</v>
      </c>
      <c r="G367" s="41">
        <v>52600</v>
      </c>
    </row>
    <row r="368" spans="1:7" ht="16.5">
      <c r="A368" s="51">
        <v>355</v>
      </c>
      <c r="B368" s="45" t="s">
        <v>455</v>
      </c>
      <c r="C368" s="55" t="s">
        <v>16</v>
      </c>
      <c r="D368" s="38" t="s">
        <v>9</v>
      </c>
      <c r="E368" s="38" t="s">
        <v>725</v>
      </c>
      <c r="F368" s="59" t="s">
        <v>1157</v>
      </c>
      <c r="G368" s="41">
        <v>21480</v>
      </c>
    </row>
    <row r="369" spans="1:7" ht="16.5">
      <c r="A369" s="51">
        <v>356</v>
      </c>
      <c r="B369" s="45" t="s">
        <v>497</v>
      </c>
      <c r="C369" s="56" t="s">
        <v>16</v>
      </c>
      <c r="D369" s="47" t="s">
        <v>9</v>
      </c>
      <c r="E369" s="38" t="s">
        <v>725</v>
      </c>
      <c r="F369" s="59" t="s">
        <v>1157</v>
      </c>
      <c r="G369" s="41">
        <v>27800</v>
      </c>
    </row>
    <row r="370" spans="1:7" ht="33">
      <c r="A370" s="51">
        <v>357</v>
      </c>
      <c r="B370" s="45" t="s">
        <v>454</v>
      </c>
      <c r="C370" s="55" t="s">
        <v>411</v>
      </c>
      <c r="D370" s="38" t="s">
        <v>9</v>
      </c>
      <c r="E370" s="38" t="s">
        <v>725</v>
      </c>
      <c r="F370" s="59" t="s">
        <v>1158</v>
      </c>
      <c r="G370" s="41">
        <v>24200</v>
      </c>
    </row>
    <row r="371" spans="1:7" ht="16.5">
      <c r="A371" s="51">
        <v>358</v>
      </c>
      <c r="B371" s="45" t="s">
        <v>453</v>
      </c>
      <c r="C371" s="53" t="s">
        <v>16</v>
      </c>
      <c r="D371" s="39" t="s">
        <v>9</v>
      </c>
      <c r="E371" s="38" t="s">
        <v>725</v>
      </c>
      <c r="F371" s="64" t="s">
        <v>1157</v>
      </c>
      <c r="G371" s="41">
        <v>24700</v>
      </c>
    </row>
    <row r="372" spans="1:7" ht="16.5">
      <c r="A372" s="51">
        <v>359</v>
      </c>
      <c r="B372" s="45" t="s">
        <v>452</v>
      </c>
      <c r="C372" s="55" t="s">
        <v>16</v>
      </c>
      <c r="D372" s="38" t="s">
        <v>9</v>
      </c>
      <c r="E372" s="38" t="s">
        <v>725</v>
      </c>
      <c r="F372" s="59" t="s">
        <v>1157</v>
      </c>
      <c r="G372" s="41">
        <v>52600</v>
      </c>
    </row>
    <row r="373" spans="1:7" ht="16.5">
      <c r="A373" s="51">
        <v>360</v>
      </c>
      <c r="B373" s="45" t="s">
        <v>451</v>
      </c>
      <c r="C373" s="55" t="s">
        <v>16</v>
      </c>
      <c r="D373" s="38" t="s">
        <v>9</v>
      </c>
      <c r="E373" s="38" t="s">
        <v>725</v>
      </c>
      <c r="F373" s="59" t="s">
        <v>1157</v>
      </c>
      <c r="G373" s="41">
        <v>21480</v>
      </c>
    </row>
    <row r="374" spans="1:7" ht="16.5">
      <c r="A374" s="51">
        <v>361</v>
      </c>
      <c r="B374" s="45" t="s">
        <v>511</v>
      </c>
      <c r="C374" s="59" t="s">
        <v>16</v>
      </c>
      <c r="D374" s="47" t="s">
        <v>9</v>
      </c>
      <c r="E374" s="38" t="s">
        <v>725</v>
      </c>
      <c r="F374" s="59" t="s">
        <v>1157</v>
      </c>
      <c r="G374" s="41">
        <v>52600</v>
      </c>
    </row>
    <row r="375" spans="1:7" ht="16.5">
      <c r="A375" s="51">
        <v>362</v>
      </c>
      <c r="B375" s="45" t="s">
        <v>450</v>
      </c>
      <c r="C375" s="55" t="s">
        <v>16</v>
      </c>
      <c r="D375" s="38" t="s">
        <v>9</v>
      </c>
      <c r="E375" s="38" t="s">
        <v>725</v>
      </c>
      <c r="F375" s="59" t="s">
        <v>1157</v>
      </c>
      <c r="G375" s="41">
        <v>52600</v>
      </c>
    </row>
    <row r="376" spans="1:7" ht="17.25" customHeight="1">
      <c r="A376" s="51">
        <v>363</v>
      </c>
      <c r="B376" s="45" t="s">
        <v>691</v>
      </c>
      <c r="C376" s="55" t="s">
        <v>16</v>
      </c>
      <c r="D376" s="38" t="s">
        <v>9</v>
      </c>
      <c r="E376" s="38" t="s">
        <v>725</v>
      </c>
      <c r="F376" s="59" t="s">
        <v>1158</v>
      </c>
      <c r="G376" s="41">
        <v>25980</v>
      </c>
    </row>
    <row r="377" spans="1:7" ht="17.25" customHeight="1">
      <c r="A377" s="51">
        <v>364</v>
      </c>
      <c r="B377" s="45" t="s">
        <v>449</v>
      </c>
      <c r="C377" s="55" t="s">
        <v>16</v>
      </c>
      <c r="D377" s="38" t="s">
        <v>9</v>
      </c>
      <c r="E377" s="38" t="s">
        <v>725</v>
      </c>
      <c r="F377" s="59" t="s">
        <v>1157</v>
      </c>
      <c r="G377" s="41">
        <v>52600</v>
      </c>
    </row>
    <row r="378" spans="1:7" ht="16.5">
      <c r="A378" s="51">
        <v>365</v>
      </c>
      <c r="B378" s="45" t="s">
        <v>472</v>
      </c>
      <c r="C378" s="56" t="s">
        <v>16</v>
      </c>
      <c r="D378" s="47" t="s">
        <v>9</v>
      </c>
      <c r="E378" s="38" t="s">
        <v>725</v>
      </c>
      <c r="F378" s="56" t="s">
        <v>1158</v>
      </c>
      <c r="G378" s="41">
        <v>21480</v>
      </c>
    </row>
    <row r="379" spans="1:7" ht="16.5">
      <c r="A379" s="51">
        <v>366</v>
      </c>
      <c r="B379" s="45" t="s">
        <v>473</v>
      </c>
      <c r="C379" s="56" t="s">
        <v>16</v>
      </c>
      <c r="D379" s="47" t="s">
        <v>9</v>
      </c>
      <c r="E379" s="38" t="s">
        <v>725</v>
      </c>
      <c r="F379" s="56" t="s">
        <v>1158</v>
      </c>
      <c r="G379" s="41">
        <v>21480</v>
      </c>
    </row>
    <row r="380" spans="1:7" ht="16.5">
      <c r="A380" s="51">
        <v>367</v>
      </c>
      <c r="B380" s="45" t="s">
        <v>498</v>
      </c>
      <c r="C380" s="56" t="s">
        <v>16</v>
      </c>
      <c r="D380" s="47" t="s">
        <v>9</v>
      </c>
      <c r="E380" s="38" t="s">
        <v>725</v>
      </c>
      <c r="F380" s="59" t="s">
        <v>1157</v>
      </c>
      <c r="G380" s="41">
        <v>27800</v>
      </c>
    </row>
    <row r="381" spans="1:7" ht="16.5">
      <c r="A381" s="51">
        <v>368</v>
      </c>
      <c r="B381" s="45" t="s">
        <v>448</v>
      </c>
      <c r="C381" s="55" t="s">
        <v>16</v>
      </c>
      <c r="D381" s="38" t="s">
        <v>9</v>
      </c>
      <c r="E381" s="38" t="s">
        <v>725</v>
      </c>
      <c r="F381" s="59" t="s">
        <v>1157</v>
      </c>
      <c r="G381" s="41">
        <v>25980</v>
      </c>
    </row>
    <row r="382" spans="1:7" ht="15" customHeight="1">
      <c r="A382" s="51">
        <v>369</v>
      </c>
      <c r="B382" s="45" t="s">
        <v>447</v>
      </c>
      <c r="C382" s="55" t="s">
        <v>411</v>
      </c>
      <c r="D382" s="38" t="s">
        <v>9</v>
      </c>
      <c r="E382" s="38" t="s">
        <v>725</v>
      </c>
      <c r="F382" s="59" t="s">
        <v>1157</v>
      </c>
      <c r="G382" s="41">
        <v>24700</v>
      </c>
    </row>
    <row r="383" spans="1:7" ht="16.5">
      <c r="A383" s="51">
        <v>370</v>
      </c>
      <c r="B383" s="45" t="s">
        <v>446</v>
      </c>
      <c r="C383" s="55" t="s">
        <v>16</v>
      </c>
      <c r="D383" s="38" t="s">
        <v>9</v>
      </c>
      <c r="E383" s="38" t="s">
        <v>725</v>
      </c>
      <c r="F383" s="59" t="s">
        <v>1157</v>
      </c>
      <c r="G383" s="41">
        <v>21480</v>
      </c>
    </row>
    <row r="384" spans="1:7" ht="24.75" customHeight="1">
      <c r="A384" s="69" t="s">
        <v>1159</v>
      </c>
      <c r="B384" s="69"/>
      <c r="C384" s="69"/>
      <c r="D384" s="69"/>
      <c r="E384" s="69"/>
      <c r="F384" s="69"/>
      <c r="G384" s="43"/>
    </row>
    <row r="385" spans="1:7" ht="16.5">
      <c r="A385" s="525">
        <v>371</v>
      </c>
      <c r="B385" s="46" t="s">
        <v>821</v>
      </c>
      <c r="C385" s="55" t="s">
        <v>16</v>
      </c>
      <c r="D385" s="38" t="s">
        <v>9</v>
      </c>
      <c r="E385" s="38" t="s">
        <v>725</v>
      </c>
      <c r="F385" s="59" t="s">
        <v>1157</v>
      </c>
      <c r="G385" s="41">
        <v>22400</v>
      </c>
    </row>
    <row r="386" spans="1:7" ht="16.5">
      <c r="A386" s="51">
        <v>372</v>
      </c>
      <c r="B386" s="46" t="s">
        <v>822</v>
      </c>
      <c r="C386" s="55" t="s">
        <v>16</v>
      </c>
      <c r="D386" s="38" t="s">
        <v>9</v>
      </c>
      <c r="E386" s="38" t="s">
        <v>725</v>
      </c>
      <c r="F386" s="59" t="s">
        <v>1157</v>
      </c>
      <c r="G386" s="41">
        <v>22400</v>
      </c>
    </row>
    <row r="387" spans="1:7" ht="33">
      <c r="A387" s="51">
        <v>373</v>
      </c>
      <c r="B387" s="45" t="s">
        <v>424</v>
      </c>
      <c r="C387" s="55" t="s">
        <v>411</v>
      </c>
      <c r="D387" s="38" t="s">
        <v>13</v>
      </c>
      <c r="E387" s="38" t="s">
        <v>725</v>
      </c>
      <c r="F387" s="66" t="s">
        <v>1158</v>
      </c>
      <c r="G387" s="41">
        <v>58840</v>
      </c>
    </row>
    <row r="388" spans="1:7" ht="16.5">
      <c r="A388" s="51">
        <v>374</v>
      </c>
      <c r="B388" s="46" t="s">
        <v>823</v>
      </c>
      <c r="C388" s="55" t="s">
        <v>16</v>
      </c>
      <c r="D388" s="38" t="s">
        <v>9</v>
      </c>
      <c r="E388" s="38" t="s">
        <v>725</v>
      </c>
      <c r="F388" s="59" t="s">
        <v>1157</v>
      </c>
      <c r="G388" s="41">
        <v>24200</v>
      </c>
    </row>
    <row r="389" spans="1:7" ht="16.5">
      <c r="A389" s="51">
        <v>375</v>
      </c>
      <c r="B389" s="46" t="s">
        <v>824</v>
      </c>
      <c r="C389" s="55" t="s">
        <v>16</v>
      </c>
      <c r="D389" s="38" t="s">
        <v>9</v>
      </c>
      <c r="E389" s="38" t="s">
        <v>725</v>
      </c>
      <c r="F389" s="59" t="s">
        <v>1157</v>
      </c>
      <c r="G389" s="41">
        <v>24200</v>
      </c>
    </row>
    <row r="390" spans="1:7" ht="16.5">
      <c r="A390" s="51">
        <v>376</v>
      </c>
      <c r="B390" s="45" t="s">
        <v>825</v>
      </c>
      <c r="C390" s="55" t="s">
        <v>16</v>
      </c>
      <c r="D390" s="38" t="s">
        <v>9</v>
      </c>
      <c r="E390" s="38" t="s">
        <v>725</v>
      </c>
      <c r="F390" s="59" t="s">
        <v>1157</v>
      </c>
      <c r="G390" s="41">
        <v>21480</v>
      </c>
    </row>
    <row r="391" spans="1:7" ht="16.5" customHeight="1">
      <c r="A391" s="51">
        <v>377</v>
      </c>
      <c r="B391" s="45" t="s">
        <v>1160</v>
      </c>
      <c r="C391" s="55" t="s">
        <v>16</v>
      </c>
      <c r="D391" s="38" t="s">
        <v>9</v>
      </c>
      <c r="E391" s="38" t="s">
        <v>725</v>
      </c>
      <c r="F391" s="59" t="s">
        <v>1157</v>
      </c>
      <c r="G391" s="41">
        <v>29900</v>
      </c>
    </row>
    <row r="392" spans="1:7" ht="16.5">
      <c r="A392" s="51">
        <v>378</v>
      </c>
      <c r="B392" s="45" t="s">
        <v>826</v>
      </c>
      <c r="C392" s="55" t="s">
        <v>16</v>
      </c>
      <c r="D392" s="38" t="s">
        <v>9</v>
      </c>
      <c r="E392" s="38" t="s">
        <v>725</v>
      </c>
      <c r="F392" s="59" t="s">
        <v>1157</v>
      </c>
      <c r="G392" s="41">
        <v>21480</v>
      </c>
    </row>
    <row r="393" spans="1:7" ht="16.5">
      <c r="A393" s="51">
        <v>379</v>
      </c>
      <c r="B393" s="45" t="s">
        <v>827</v>
      </c>
      <c r="C393" s="55" t="s">
        <v>16</v>
      </c>
      <c r="D393" s="38" t="s">
        <v>13</v>
      </c>
      <c r="E393" s="38" t="s">
        <v>725</v>
      </c>
      <c r="F393" s="66" t="s">
        <v>1158</v>
      </c>
      <c r="G393" s="41">
        <v>20520</v>
      </c>
    </row>
    <row r="394" spans="1:7" ht="16.5">
      <c r="A394" s="51">
        <v>380</v>
      </c>
      <c r="B394" s="45" t="s">
        <v>440</v>
      </c>
      <c r="C394" s="55" t="s">
        <v>16</v>
      </c>
      <c r="D394" s="38" t="s">
        <v>9</v>
      </c>
      <c r="E394" s="38" t="s">
        <v>725</v>
      </c>
      <c r="F394" s="66" t="s">
        <v>1157</v>
      </c>
      <c r="G394" s="41">
        <v>21480</v>
      </c>
    </row>
    <row r="395" spans="1:7" ht="33">
      <c r="A395" s="51">
        <v>381</v>
      </c>
      <c r="B395" s="45" t="s">
        <v>439</v>
      </c>
      <c r="C395" s="55" t="s">
        <v>16</v>
      </c>
      <c r="D395" s="38" t="s">
        <v>9</v>
      </c>
      <c r="E395" s="38" t="s">
        <v>725</v>
      </c>
      <c r="F395" s="66" t="s">
        <v>1157</v>
      </c>
      <c r="G395" s="41">
        <v>29900</v>
      </c>
    </row>
    <row r="396" spans="1:7" s="18" customFormat="1" ht="33">
      <c r="A396" s="51">
        <v>382</v>
      </c>
      <c r="B396" s="45" t="s">
        <v>438</v>
      </c>
      <c r="C396" s="55" t="s">
        <v>16</v>
      </c>
      <c r="D396" s="38" t="s">
        <v>9</v>
      </c>
      <c r="E396" s="38" t="s">
        <v>725</v>
      </c>
      <c r="F396" s="66" t="s">
        <v>1157</v>
      </c>
      <c r="G396" s="41">
        <v>29900</v>
      </c>
    </row>
    <row r="397" spans="1:7" s="18" customFormat="1" ht="16.5">
      <c r="A397" s="51">
        <v>383</v>
      </c>
      <c r="B397" s="45" t="s">
        <v>828</v>
      </c>
      <c r="C397" s="55" t="s">
        <v>16</v>
      </c>
      <c r="D397" s="38" t="s">
        <v>9</v>
      </c>
      <c r="E397" s="38" t="s">
        <v>725</v>
      </c>
      <c r="F397" s="59" t="s">
        <v>1157</v>
      </c>
      <c r="G397" s="41">
        <v>121200</v>
      </c>
    </row>
    <row r="398" spans="1:7" s="18" customFormat="1" ht="16.5">
      <c r="A398" s="51">
        <v>384</v>
      </c>
      <c r="B398" s="45" t="s">
        <v>829</v>
      </c>
      <c r="C398" s="55" t="s">
        <v>16</v>
      </c>
      <c r="D398" s="38" t="s">
        <v>9</v>
      </c>
      <c r="E398" s="38" t="s">
        <v>725</v>
      </c>
      <c r="F398" s="59" t="s">
        <v>1157</v>
      </c>
      <c r="G398" s="41">
        <v>24200</v>
      </c>
    </row>
    <row r="399" spans="1:7" s="18" customFormat="1" ht="16.5">
      <c r="A399" s="51">
        <v>385</v>
      </c>
      <c r="B399" s="45" t="s">
        <v>830</v>
      </c>
      <c r="C399" s="55" t="s">
        <v>16</v>
      </c>
      <c r="D399" s="38" t="s">
        <v>9</v>
      </c>
      <c r="E399" s="38" t="s">
        <v>725</v>
      </c>
      <c r="F399" s="59" t="s">
        <v>1157</v>
      </c>
      <c r="G399" s="41">
        <v>24200</v>
      </c>
    </row>
    <row r="400" spans="1:7" s="18" customFormat="1" ht="16.5">
      <c r="A400" s="51">
        <v>386</v>
      </c>
      <c r="B400" s="45" t="s">
        <v>831</v>
      </c>
      <c r="C400" s="55" t="s">
        <v>16</v>
      </c>
      <c r="D400" s="38" t="s">
        <v>9</v>
      </c>
      <c r="E400" s="38" t="s">
        <v>725</v>
      </c>
      <c r="F400" s="59" t="s">
        <v>1157</v>
      </c>
      <c r="G400" s="41">
        <v>147800</v>
      </c>
    </row>
    <row r="401" spans="1:7" s="18" customFormat="1" ht="16.5">
      <c r="A401" s="51">
        <v>387</v>
      </c>
      <c r="B401" s="45" t="s">
        <v>433</v>
      </c>
      <c r="C401" s="55" t="s">
        <v>16</v>
      </c>
      <c r="D401" s="38" t="s">
        <v>9</v>
      </c>
      <c r="E401" s="38" t="s">
        <v>725</v>
      </c>
      <c r="F401" s="59" t="s">
        <v>1157</v>
      </c>
      <c r="G401" s="41">
        <v>25980</v>
      </c>
    </row>
    <row r="402" spans="1:7" s="18" customFormat="1" ht="16.5">
      <c r="A402" s="51">
        <v>388</v>
      </c>
      <c r="B402" s="45" t="s">
        <v>432</v>
      </c>
      <c r="C402" s="55" t="s">
        <v>16</v>
      </c>
      <c r="D402" s="38" t="s">
        <v>9</v>
      </c>
      <c r="E402" s="38" t="s">
        <v>725</v>
      </c>
      <c r="F402" s="59" t="s">
        <v>1157</v>
      </c>
      <c r="G402" s="41">
        <v>25980</v>
      </c>
    </row>
    <row r="403" spans="1:7" s="18" customFormat="1" ht="16.5">
      <c r="A403" s="51">
        <v>389</v>
      </c>
      <c r="B403" s="45" t="s">
        <v>431</v>
      </c>
      <c r="C403" s="55" t="s">
        <v>16</v>
      </c>
      <c r="D403" s="38" t="s">
        <v>9</v>
      </c>
      <c r="E403" s="38" t="s">
        <v>725</v>
      </c>
      <c r="F403" s="59" t="s">
        <v>1157</v>
      </c>
      <c r="G403" s="41">
        <v>25980</v>
      </c>
    </row>
    <row r="404" spans="1:7" s="18" customFormat="1" ht="16.5">
      <c r="A404" s="51">
        <v>390</v>
      </c>
      <c r="B404" s="45" t="s">
        <v>425</v>
      </c>
      <c r="C404" s="55" t="s">
        <v>16</v>
      </c>
      <c r="D404" s="38" t="s">
        <v>13</v>
      </c>
      <c r="E404" s="38" t="s">
        <v>725</v>
      </c>
      <c r="F404" s="66" t="s">
        <v>1158</v>
      </c>
      <c r="G404" s="41">
        <v>24200</v>
      </c>
    </row>
    <row r="405" spans="1:7" s="18" customFormat="1" ht="33">
      <c r="A405" s="51">
        <v>391</v>
      </c>
      <c r="B405" s="45" t="s">
        <v>436</v>
      </c>
      <c r="C405" s="55" t="s">
        <v>16</v>
      </c>
      <c r="D405" s="38" t="s">
        <v>9</v>
      </c>
      <c r="E405" s="38" t="s">
        <v>725</v>
      </c>
      <c r="F405" s="66" t="s">
        <v>1157</v>
      </c>
      <c r="G405" s="41">
        <v>29200</v>
      </c>
    </row>
    <row r="406" spans="1:7" s="18" customFormat="1" ht="33">
      <c r="A406" s="51">
        <v>392</v>
      </c>
      <c r="B406" s="45" t="s">
        <v>437</v>
      </c>
      <c r="C406" s="55" t="s">
        <v>16</v>
      </c>
      <c r="D406" s="38" t="s">
        <v>9</v>
      </c>
      <c r="E406" s="38" t="s">
        <v>725</v>
      </c>
      <c r="F406" s="66" t="s">
        <v>1157</v>
      </c>
      <c r="G406" s="41">
        <v>24200</v>
      </c>
    </row>
    <row r="407" spans="1:7" s="18" customFormat="1" ht="16.5">
      <c r="A407" s="51">
        <v>393</v>
      </c>
      <c r="B407" s="45" t="s">
        <v>427</v>
      </c>
      <c r="C407" s="55" t="s">
        <v>16</v>
      </c>
      <c r="D407" s="38" t="s">
        <v>9</v>
      </c>
      <c r="E407" s="38" t="s">
        <v>725</v>
      </c>
      <c r="F407" s="59" t="s">
        <v>1157</v>
      </c>
      <c r="G407" s="41">
        <v>24200</v>
      </c>
    </row>
    <row r="408" spans="1:7" s="18" customFormat="1" ht="16.5">
      <c r="A408" s="51">
        <v>394</v>
      </c>
      <c r="B408" s="46" t="s">
        <v>832</v>
      </c>
      <c r="C408" s="55" t="s">
        <v>16</v>
      </c>
      <c r="D408" s="38" t="s">
        <v>9</v>
      </c>
      <c r="E408" s="38" t="s">
        <v>725</v>
      </c>
      <c r="F408" s="59" t="s">
        <v>1157</v>
      </c>
      <c r="G408" s="41">
        <v>24200</v>
      </c>
    </row>
    <row r="409" spans="1:7" s="18" customFormat="1" ht="16.5">
      <c r="A409" s="51">
        <v>395</v>
      </c>
      <c r="B409" s="45" t="s">
        <v>833</v>
      </c>
      <c r="C409" s="55" t="s">
        <v>16</v>
      </c>
      <c r="D409" s="38" t="s">
        <v>13</v>
      </c>
      <c r="E409" s="38" t="s">
        <v>725</v>
      </c>
      <c r="F409" s="66" t="s">
        <v>1158</v>
      </c>
      <c r="G409" s="41">
        <v>27800</v>
      </c>
    </row>
    <row r="410" spans="1:7" s="18" customFormat="1" ht="16.5">
      <c r="A410" s="51">
        <v>396</v>
      </c>
      <c r="B410" s="45" t="s">
        <v>834</v>
      </c>
      <c r="C410" s="55" t="s">
        <v>16</v>
      </c>
      <c r="D410" s="38" t="s">
        <v>9</v>
      </c>
      <c r="E410" s="38" t="s">
        <v>725</v>
      </c>
      <c r="F410" s="66" t="s">
        <v>1157</v>
      </c>
      <c r="G410" s="41">
        <v>24200</v>
      </c>
    </row>
    <row r="411" spans="1:7" s="18" customFormat="1" ht="16.5">
      <c r="A411" s="51">
        <v>397</v>
      </c>
      <c r="B411" s="45" t="s">
        <v>835</v>
      </c>
      <c r="C411" s="55" t="s">
        <v>16</v>
      </c>
      <c r="D411" s="38" t="s">
        <v>9</v>
      </c>
      <c r="E411" s="38" t="s">
        <v>725</v>
      </c>
      <c r="F411" s="66" t="s">
        <v>1157</v>
      </c>
      <c r="G411" s="41">
        <v>29200</v>
      </c>
    </row>
    <row r="412" spans="1:7" s="18" customFormat="1" ht="16.5">
      <c r="A412" s="51">
        <v>398</v>
      </c>
      <c r="B412" s="45" t="s">
        <v>836</v>
      </c>
      <c r="C412" s="55" t="s">
        <v>16</v>
      </c>
      <c r="D412" s="38" t="s">
        <v>9</v>
      </c>
      <c r="E412" s="38" t="s">
        <v>725</v>
      </c>
      <c r="F412" s="66" t="s">
        <v>1157</v>
      </c>
      <c r="G412" s="41">
        <v>24200</v>
      </c>
    </row>
    <row r="413" spans="1:7" s="18" customFormat="1" ht="16.5">
      <c r="A413" s="51">
        <v>399</v>
      </c>
      <c r="B413" s="45" t="s">
        <v>837</v>
      </c>
      <c r="C413" s="55" t="s">
        <v>16</v>
      </c>
      <c r="D413" s="38" t="s">
        <v>9</v>
      </c>
      <c r="E413" s="38" t="s">
        <v>725</v>
      </c>
      <c r="F413" s="66" t="s">
        <v>1157</v>
      </c>
      <c r="G413" s="41">
        <v>29200</v>
      </c>
    </row>
    <row r="414" spans="1:7" s="18" customFormat="1" ht="16.5">
      <c r="A414" s="51">
        <v>400</v>
      </c>
      <c r="B414" s="45" t="s">
        <v>838</v>
      </c>
      <c r="C414" s="55" t="s">
        <v>16</v>
      </c>
      <c r="D414" s="38" t="s">
        <v>9</v>
      </c>
      <c r="E414" s="38" t="s">
        <v>725</v>
      </c>
      <c r="F414" s="59" t="s">
        <v>1157</v>
      </c>
      <c r="G414" s="41">
        <v>21480</v>
      </c>
    </row>
    <row r="415" spans="1:7" s="18" customFormat="1" ht="16.5">
      <c r="A415" s="51">
        <v>401</v>
      </c>
      <c r="B415" s="46" t="s">
        <v>839</v>
      </c>
      <c r="C415" s="55" t="s">
        <v>16</v>
      </c>
      <c r="D415" s="38" t="s">
        <v>9</v>
      </c>
      <c r="E415" s="38" t="s">
        <v>725</v>
      </c>
      <c r="F415" s="59" t="s">
        <v>1157</v>
      </c>
      <c r="G415" s="41">
        <v>22400</v>
      </c>
    </row>
    <row r="416" spans="1:7" s="18" customFormat="1" ht="16.5">
      <c r="A416" s="51">
        <v>402</v>
      </c>
      <c r="B416" s="46" t="s">
        <v>840</v>
      </c>
      <c r="C416" s="55" t="s">
        <v>16</v>
      </c>
      <c r="D416" s="38" t="s">
        <v>9</v>
      </c>
      <c r="E416" s="38" t="s">
        <v>725</v>
      </c>
      <c r="F416" s="59" t="s">
        <v>1157</v>
      </c>
      <c r="G416" s="41">
        <v>22400</v>
      </c>
    </row>
    <row r="417" spans="1:7" s="18" customFormat="1" ht="16.5">
      <c r="A417" s="51">
        <v>403</v>
      </c>
      <c r="B417" s="45" t="s">
        <v>444</v>
      </c>
      <c r="C417" s="55" t="s">
        <v>16</v>
      </c>
      <c r="D417" s="38" t="s">
        <v>9</v>
      </c>
      <c r="E417" s="38" t="s">
        <v>725</v>
      </c>
      <c r="F417" s="59" t="s">
        <v>1157</v>
      </c>
      <c r="G417" s="41">
        <v>22800</v>
      </c>
    </row>
    <row r="418" spans="1:7" s="18" customFormat="1" ht="16.5">
      <c r="A418" s="51">
        <v>404</v>
      </c>
      <c r="B418" s="45" t="s">
        <v>445</v>
      </c>
      <c r="C418" s="55" t="s">
        <v>16</v>
      </c>
      <c r="D418" s="38" t="s">
        <v>9</v>
      </c>
      <c r="E418" s="38" t="s">
        <v>725</v>
      </c>
      <c r="F418" s="59" t="s">
        <v>1157</v>
      </c>
      <c r="G418" s="41">
        <v>22800</v>
      </c>
    </row>
    <row r="419" spans="1:7" s="18" customFormat="1" ht="16.5">
      <c r="A419" s="51">
        <v>405</v>
      </c>
      <c r="B419" s="45" t="s">
        <v>443</v>
      </c>
      <c r="C419" s="55" t="s">
        <v>16</v>
      </c>
      <c r="D419" s="38" t="s">
        <v>9</v>
      </c>
      <c r="E419" s="38" t="s">
        <v>725</v>
      </c>
      <c r="F419" s="59" t="s">
        <v>1157</v>
      </c>
      <c r="G419" s="41">
        <v>22400</v>
      </c>
    </row>
    <row r="420" spans="1:7" s="18" customFormat="1" ht="16.5">
      <c r="A420" s="51">
        <v>406</v>
      </c>
      <c r="B420" s="45" t="s">
        <v>442</v>
      </c>
      <c r="C420" s="55" t="s">
        <v>16</v>
      </c>
      <c r="D420" s="38" t="s">
        <v>9</v>
      </c>
      <c r="E420" s="38" t="s">
        <v>725</v>
      </c>
      <c r="F420" s="59" t="s">
        <v>1157</v>
      </c>
      <c r="G420" s="41">
        <v>22400</v>
      </c>
    </row>
    <row r="421" spans="1:7" s="18" customFormat="1" ht="16.5">
      <c r="A421" s="51">
        <v>407</v>
      </c>
      <c r="B421" s="45" t="s">
        <v>441</v>
      </c>
      <c r="C421" s="55" t="s">
        <v>16</v>
      </c>
      <c r="D421" s="38" t="s">
        <v>9</v>
      </c>
      <c r="E421" s="38" t="s">
        <v>725</v>
      </c>
      <c r="F421" s="66" t="s">
        <v>1157</v>
      </c>
      <c r="G421" s="41">
        <v>24200</v>
      </c>
    </row>
    <row r="422" spans="1:7" s="18" customFormat="1" ht="16.5">
      <c r="A422" s="51">
        <v>408</v>
      </c>
      <c r="B422" s="46" t="s">
        <v>841</v>
      </c>
      <c r="C422" s="55" t="s">
        <v>16</v>
      </c>
      <c r="D422" s="38" t="s">
        <v>9</v>
      </c>
      <c r="E422" s="38" t="s">
        <v>725</v>
      </c>
      <c r="F422" s="66" t="s">
        <v>1157</v>
      </c>
      <c r="G422" s="41">
        <v>24200</v>
      </c>
    </row>
    <row r="423" spans="1:7" s="18" customFormat="1" ht="16.5">
      <c r="A423" s="51">
        <v>409</v>
      </c>
      <c r="B423" s="45" t="s">
        <v>426</v>
      </c>
      <c r="C423" s="55" t="s">
        <v>16</v>
      </c>
      <c r="D423" s="38" t="s">
        <v>13</v>
      </c>
      <c r="E423" s="38" t="s">
        <v>725</v>
      </c>
      <c r="F423" s="66" t="s">
        <v>1158</v>
      </c>
      <c r="G423" s="41">
        <v>27800</v>
      </c>
    </row>
    <row r="424" spans="1:7" s="18" customFormat="1" ht="16.5">
      <c r="A424" s="51">
        <v>410</v>
      </c>
      <c r="B424" s="45" t="s">
        <v>434</v>
      </c>
      <c r="C424" s="55" t="s">
        <v>16</v>
      </c>
      <c r="D424" s="38" t="s">
        <v>9</v>
      </c>
      <c r="E424" s="38" t="s">
        <v>725</v>
      </c>
      <c r="F424" s="59" t="s">
        <v>1157</v>
      </c>
      <c r="G424" s="41">
        <v>23760</v>
      </c>
    </row>
    <row r="425" spans="1:7" s="18" customFormat="1" ht="17.25" customHeight="1">
      <c r="A425" s="51">
        <v>411</v>
      </c>
      <c r="B425" s="46" t="s">
        <v>842</v>
      </c>
      <c r="C425" s="53" t="s">
        <v>16</v>
      </c>
      <c r="D425" s="39" t="s">
        <v>9</v>
      </c>
      <c r="E425" s="38" t="s">
        <v>725</v>
      </c>
      <c r="F425" s="57" t="s">
        <v>1157</v>
      </c>
      <c r="G425" s="41">
        <v>22800</v>
      </c>
    </row>
    <row r="426" spans="1:7" s="18" customFormat="1" ht="16.5">
      <c r="A426" s="51">
        <v>412</v>
      </c>
      <c r="B426" s="46" t="s">
        <v>843</v>
      </c>
      <c r="C426" s="55" t="s">
        <v>16</v>
      </c>
      <c r="D426" s="38" t="s">
        <v>9</v>
      </c>
      <c r="E426" s="38" t="s">
        <v>725</v>
      </c>
      <c r="F426" s="56" t="s">
        <v>1157</v>
      </c>
      <c r="G426" s="41">
        <v>22800</v>
      </c>
    </row>
    <row r="427" spans="1:7" s="18" customFormat="1" ht="16.5">
      <c r="A427" s="51">
        <v>413</v>
      </c>
      <c r="B427" s="45" t="s">
        <v>435</v>
      </c>
      <c r="C427" s="55" t="s">
        <v>16</v>
      </c>
      <c r="D427" s="38" t="s">
        <v>9</v>
      </c>
      <c r="E427" s="38" t="s">
        <v>725</v>
      </c>
      <c r="F427" s="59" t="s">
        <v>1157</v>
      </c>
      <c r="G427" s="41">
        <v>21480</v>
      </c>
    </row>
    <row r="428" spans="1:7" s="18" customFormat="1" ht="16.5">
      <c r="A428" s="51">
        <v>414</v>
      </c>
      <c r="B428" s="45" t="s">
        <v>428</v>
      </c>
      <c r="C428" s="55" t="s">
        <v>16</v>
      </c>
      <c r="D428" s="38" t="s">
        <v>9</v>
      </c>
      <c r="E428" s="38" t="s">
        <v>725</v>
      </c>
      <c r="F428" s="59" t="s">
        <v>1157</v>
      </c>
      <c r="G428" s="41">
        <v>21480</v>
      </c>
    </row>
    <row r="429" spans="1:7" s="18" customFormat="1" ht="16.5">
      <c r="A429" s="51">
        <v>415</v>
      </c>
      <c r="B429" s="46" t="s">
        <v>844</v>
      </c>
      <c r="C429" s="55" t="s">
        <v>16</v>
      </c>
      <c r="D429" s="38" t="s">
        <v>9</v>
      </c>
      <c r="E429" s="38" t="s">
        <v>725</v>
      </c>
      <c r="F429" s="59" t="s">
        <v>1157</v>
      </c>
      <c r="G429" s="41">
        <v>23760</v>
      </c>
    </row>
    <row r="430" spans="1:7" s="18" customFormat="1" ht="16.5">
      <c r="A430" s="51">
        <v>416</v>
      </c>
      <c r="B430" s="45" t="s">
        <v>430</v>
      </c>
      <c r="C430" s="55" t="s">
        <v>16</v>
      </c>
      <c r="D430" s="38" t="s">
        <v>9</v>
      </c>
      <c r="E430" s="38" t="s">
        <v>725</v>
      </c>
      <c r="F430" s="59" t="s">
        <v>1157</v>
      </c>
      <c r="G430" s="41">
        <v>24200</v>
      </c>
    </row>
    <row r="431" spans="1:7" s="18" customFormat="1" ht="16.5">
      <c r="A431" s="51">
        <v>417</v>
      </c>
      <c r="B431" s="45" t="s">
        <v>429</v>
      </c>
      <c r="C431" s="55" t="s">
        <v>16</v>
      </c>
      <c r="D431" s="38" t="s">
        <v>9</v>
      </c>
      <c r="E431" s="38" t="s">
        <v>725</v>
      </c>
      <c r="F431" s="59" t="s">
        <v>1157</v>
      </c>
      <c r="G431" s="41">
        <v>24200</v>
      </c>
    </row>
    <row r="432" spans="1:7" s="18" customFormat="1" ht="22.5" customHeight="1">
      <c r="A432" s="515" t="s">
        <v>423</v>
      </c>
      <c r="B432" s="515"/>
      <c r="C432" s="515"/>
      <c r="D432" s="515"/>
      <c r="E432" s="515"/>
      <c r="F432" s="515"/>
      <c r="G432" s="515"/>
    </row>
    <row r="433" spans="1:7" s="18" customFormat="1" ht="33">
      <c r="A433" s="526">
        <v>418</v>
      </c>
      <c r="B433" s="48" t="s">
        <v>419</v>
      </c>
      <c r="C433" s="55" t="s">
        <v>16</v>
      </c>
      <c r="D433" s="47" t="s">
        <v>13</v>
      </c>
      <c r="E433" s="38" t="s">
        <v>725</v>
      </c>
      <c r="F433" s="56" t="s">
        <v>1158</v>
      </c>
      <c r="G433" s="41">
        <v>32840</v>
      </c>
    </row>
    <row r="434" spans="1:7" s="18" customFormat="1" ht="16.5">
      <c r="A434" s="51">
        <v>419</v>
      </c>
      <c r="B434" s="45" t="s">
        <v>421</v>
      </c>
      <c r="C434" s="55" t="s">
        <v>16</v>
      </c>
      <c r="D434" s="38" t="s">
        <v>9</v>
      </c>
      <c r="E434" s="38" t="s">
        <v>725</v>
      </c>
      <c r="F434" s="59" t="s">
        <v>1157</v>
      </c>
      <c r="G434" s="41">
        <v>23760</v>
      </c>
    </row>
    <row r="435" spans="1:7" s="18" customFormat="1" ht="16.5">
      <c r="A435" s="51">
        <v>420</v>
      </c>
      <c r="B435" s="48" t="s">
        <v>416</v>
      </c>
      <c r="C435" s="55" t="s">
        <v>16</v>
      </c>
      <c r="D435" s="47" t="s">
        <v>9</v>
      </c>
      <c r="E435" s="38" t="s">
        <v>725</v>
      </c>
      <c r="F435" s="56" t="s">
        <v>1158</v>
      </c>
      <c r="G435" s="41">
        <v>21480</v>
      </c>
    </row>
    <row r="436" spans="1:7" s="18" customFormat="1" ht="17.25" customHeight="1">
      <c r="A436" s="51">
        <v>421</v>
      </c>
      <c r="B436" s="48" t="s">
        <v>418</v>
      </c>
      <c r="C436" s="55" t="s">
        <v>411</v>
      </c>
      <c r="D436" s="47" t="s">
        <v>9</v>
      </c>
      <c r="E436" s="38" t="s">
        <v>725</v>
      </c>
      <c r="F436" s="56" t="s">
        <v>1158</v>
      </c>
      <c r="G436" s="41">
        <v>27800</v>
      </c>
    </row>
    <row r="437" spans="1:7" s="18" customFormat="1" ht="16.5">
      <c r="A437" s="51">
        <v>422</v>
      </c>
      <c r="B437" s="48" t="s">
        <v>417</v>
      </c>
      <c r="C437" s="55" t="s">
        <v>16</v>
      </c>
      <c r="D437" s="47" t="s">
        <v>9</v>
      </c>
      <c r="E437" s="38" t="s">
        <v>725</v>
      </c>
      <c r="F437" s="56" t="s">
        <v>1158</v>
      </c>
      <c r="G437" s="41">
        <v>24700</v>
      </c>
    </row>
    <row r="438" spans="1:7" s="18" customFormat="1" ht="16.5">
      <c r="A438" s="51">
        <v>423</v>
      </c>
      <c r="B438" s="48" t="s">
        <v>420</v>
      </c>
      <c r="C438" s="55" t="s">
        <v>16</v>
      </c>
      <c r="D438" s="47" t="s">
        <v>9</v>
      </c>
      <c r="E438" s="38" t="s">
        <v>725</v>
      </c>
      <c r="F438" s="59" t="s">
        <v>1158</v>
      </c>
      <c r="G438" s="41">
        <v>19800</v>
      </c>
    </row>
    <row r="439" spans="1:7" s="18" customFormat="1" ht="16.5">
      <c r="A439" s="51">
        <v>424</v>
      </c>
      <c r="B439" s="45" t="s">
        <v>845</v>
      </c>
      <c r="C439" s="55" t="s">
        <v>16</v>
      </c>
      <c r="D439" s="38" t="s">
        <v>9</v>
      </c>
      <c r="E439" s="38" t="s">
        <v>725</v>
      </c>
      <c r="F439" s="59" t="s">
        <v>1157</v>
      </c>
      <c r="G439" s="41">
        <v>23760</v>
      </c>
    </row>
    <row r="440" spans="1:7" s="18" customFormat="1" ht="16.5">
      <c r="A440" s="51">
        <v>425</v>
      </c>
      <c r="B440" s="45" t="s">
        <v>846</v>
      </c>
      <c r="C440" s="55" t="s">
        <v>16</v>
      </c>
      <c r="D440" s="38" t="s">
        <v>9</v>
      </c>
      <c r="E440" s="38" t="s">
        <v>725</v>
      </c>
      <c r="F440" s="59" t="s">
        <v>1157</v>
      </c>
      <c r="G440" s="41">
        <v>23760</v>
      </c>
    </row>
    <row r="441" spans="1:7" s="18" customFormat="1" ht="33">
      <c r="A441" s="51">
        <v>426</v>
      </c>
      <c r="B441" s="45" t="s">
        <v>422</v>
      </c>
      <c r="C441" s="55" t="s">
        <v>16</v>
      </c>
      <c r="D441" s="38" t="s">
        <v>9</v>
      </c>
      <c r="E441" s="38" t="s">
        <v>725</v>
      </c>
      <c r="F441" s="59" t="s">
        <v>1157</v>
      </c>
      <c r="G441" s="41">
        <v>88800</v>
      </c>
    </row>
    <row r="442" spans="1:7" ht="16.5">
      <c r="A442" s="51">
        <v>427</v>
      </c>
      <c r="B442" s="48" t="s">
        <v>415</v>
      </c>
      <c r="C442" s="55" t="s">
        <v>16</v>
      </c>
      <c r="D442" s="47" t="s">
        <v>9</v>
      </c>
      <c r="E442" s="38" t="s">
        <v>725</v>
      </c>
      <c r="F442" s="56" t="s">
        <v>1158</v>
      </c>
      <c r="G442" s="41">
        <v>21480</v>
      </c>
    </row>
    <row r="443" spans="1:7" ht="22.5" customHeight="1">
      <c r="A443" s="515" t="s">
        <v>414</v>
      </c>
      <c r="B443" s="515"/>
      <c r="C443" s="515"/>
      <c r="D443" s="515"/>
      <c r="E443" s="515"/>
      <c r="F443" s="515"/>
      <c r="G443" s="515"/>
    </row>
    <row r="444" spans="1:7" ht="33">
      <c r="A444" s="525">
        <v>428</v>
      </c>
      <c r="B444" s="48" t="s">
        <v>847</v>
      </c>
      <c r="C444" s="55" t="s">
        <v>411</v>
      </c>
      <c r="D444" s="47" t="s">
        <v>13</v>
      </c>
      <c r="E444" s="38" t="s">
        <v>725</v>
      </c>
      <c r="F444" s="65" t="s">
        <v>1158</v>
      </c>
      <c r="G444" s="41">
        <v>32840</v>
      </c>
    </row>
    <row r="445" spans="1:7" ht="16.5">
      <c r="A445" s="38">
        <v>429</v>
      </c>
      <c r="B445" s="48" t="s">
        <v>412</v>
      </c>
      <c r="C445" s="55" t="s">
        <v>16</v>
      </c>
      <c r="D445" s="47" t="s">
        <v>13</v>
      </c>
      <c r="E445" s="38" t="s">
        <v>725</v>
      </c>
      <c r="F445" s="65" t="s">
        <v>1158</v>
      </c>
      <c r="G445" s="41">
        <v>26600</v>
      </c>
    </row>
    <row r="446" spans="1:7" ht="33">
      <c r="A446" s="38">
        <v>430</v>
      </c>
      <c r="B446" s="48" t="s">
        <v>413</v>
      </c>
      <c r="C446" s="55" t="s">
        <v>411</v>
      </c>
      <c r="D446" s="47" t="s">
        <v>13</v>
      </c>
      <c r="E446" s="38" t="s">
        <v>725</v>
      </c>
      <c r="F446" s="65" t="s">
        <v>1158</v>
      </c>
      <c r="G446" s="41">
        <v>21480</v>
      </c>
    </row>
    <row r="447" spans="1:7" ht="33">
      <c r="A447" s="38">
        <v>431</v>
      </c>
      <c r="B447" s="48" t="s">
        <v>848</v>
      </c>
      <c r="C447" s="55" t="s">
        <v>411</v>
      </c>
      <c r="D447" s="47" t="s">
        <v>13</v>
      </c>
      <c r="E447" s="38" t="s">
        <v>725</v>
      </c>
      <c r="F447" s="65" t="s">
        <v>1158</v>
      </c>
      <c r="G447" s="41">
        <v>19800</v>
      </c>
    </row>
    <row r="448" spans="1:7" ht="16.5">
      <c r="A448" s="38">
        <v>432</v>
      </c>
      <c r="B448" s="48" t="s">
        <v>410</v>
      </c>
      <c r="C448" s="55" t="s">
        <v>16</v>
      </c>
      <c r="D448" s="47" t="s">
        <v>13</v>
      </c>
      <c r="E448" s="38" t="s">
        <v>725</v>
      </c>
      <c r="F448" s="65" t="s">
        <v>1158</v>
      </c>
      <c r="G448" s="41">
        <v>22800</v>
      </c>
    </row>
  </sheetData>
  <mergeCells count="19">
    <mergeCell ref="A42:G42"/>
    <mergeCell ref="A11:G11"/>
    <mergeCell ref="A4:G4"/>
    <mergeCell ref="A90:G90"/>
    <mergeCell ref="A1:G1"/>
    <mergeCell ref="G2:G3"/>
    <mergeCell ref="A443:G443"/>
    <mergeCell ref="A2:A3"/>
    <mergeCell ref="B2:B3"/>
    <mergeCell ref="A68:G68"/>
    <mergeCell ref="C2:C3"/>
    <mergeCell ref="D2:D3"/>
    <mergeCell ref="E2:E3"/>
    <mergeCell ref="A99:G99"/>
    <mergeCell ref="A277:G278"/>
    <mergeCell ref="A299:G299"/>
    <mergeCell ref="A312:G312"/>
    <mergeCell ref="A432:G432"/>
    <mergeCell ref="F2:F3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Общий прайс</vt:lpstr>
      <vt:lpstr>Аллергология</vt:lpstr>
      <vt:lpstr>Профили</vt:lpstr>
      <vt:lpstr>Микробиология</vt:lpstr>
      <vt:lpstr>Synlab, Limbach, русс</vt:lpstr>
      <vt:lpstr>Аллергология!Область_печати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Усенова Оксана</cp:lastModifiedBy>
  <cp:lastPrinted>2017-09-05T10:36:11Z</cp:lastPrinted>
  <dcterms:created xsi:type="dcterms:W3CDTF">2015-12-26T05:42:13Z</dcterms:created>
  <dcterms:modified xsi:type="dcterms:W3CDTF">2019-03-11T10:14:15Z</dcterms:modified>
</cp:coreProperties>
</file>